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<sst xmlns="http://schemas.openxmlformats.org/spreadsheetml/2006/main" count="15865" uniqueCount="1604">
  <si>
    <t>File opened</t>
  </si>
  <si>
    <t>2025-09-25 09:42:01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</si>
  <si>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</si>
  <si>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</si>
  <si>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</si>
  <si>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</si>
  <si>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</si>
  <si>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</si>
  <si>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</si>
  <si>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</si>
  <si>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</si>
  <si>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</si>
  <si>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</si>
  <si>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</si>
  <si>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</si>
  <si>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</si>
  <si>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</si>
  <si>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Thu Sep 25 08:46</t>
  </si>
  <si>
    <t>H2O rangematch</t>
  </si>
  <si>
    <t>Thu Sep 25 08:52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</si>
  <si>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</si>
  <si>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</si>
  <si>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</si>
  <si>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</si>
  <si>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</si>
  <si>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</si>
  <si>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</si>
  <si>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</si>
  <si>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</si>
  <si>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09:42:01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</si>
  <si>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</si>
  <si>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</si>
  <si>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</si>
  <si>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</si>
  <si>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</si>
  <si>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</si>
  <si>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</si>
  <si>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</si>
  <si>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</si>
  <si>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</si>
  <si>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</si>
  <si>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</si>
  <si>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</si>
  <si>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</si>
  <si>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</si>
  <si>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</si>
  <si>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</si>
  <si>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</si>
  <si>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</si>
  <si>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</si>
  <si>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</si>
  <si>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</si>
  <si>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</si>
  <si>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</si>
  <si>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</si>
  <si>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</si>
  <si>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</si>
  <si>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</si>
  <si>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</si>
  <si>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</si>
  <si>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</si>
  <si>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</si>
  <si>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</si>
  <si>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</si>
  <si>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</si>
  <si>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</si>
  <si>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</si>
  <si>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</si>
  <si>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</si>
  <si>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</si>
  <si>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</si>
  <si>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</si>
  <si>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</si>
  <si>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</si>
  <si>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</si>
  <si>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</si>
  <si>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</si>
  <si>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</si>
  <si>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</si>
  <si>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</si>
  <si>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</si>
  <si>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</si>
  <si>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</si>
  <si>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</si>
  <si>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</si>
  <si>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</si>
  <si>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</si>
  <si>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2.35608 188.402 349.961 601.777 827.733 1027.08 1203.13 1354.31</t>
  </si>
  <si>
    <t>Fs_true</t>
  </si>
  <si>
    <t>3.49581 228.275 388.833 610.544 800.112 1006.03 1201.36 1401.37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</si>
  <si>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</si>
  <si>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</si>
  <si>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</si>
  <si>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</si>
  <si>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</si>
  <si>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</si>
  <si>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</si>
  <si>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</si>
  <si>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</si>
  <si>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</si>
  <si>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</si>
  <si>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</si>
  <si>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</si>
  <si>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</si>
  <si>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</si>
  <si>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</si>
  <si>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</si>
  <si>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</si>
  <si>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</si>
  <si>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</si>
  <si>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</si>
  <si>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</si>
  <si>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</si>
  <si>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</si>
  <si>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</si>
  <si>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</si>
  <si>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</si>
  <si>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</si>
  <si>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</si>
  <si>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</si>
  <si>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</si>
  <si>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</si>
  <si>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</si>
  <si>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</si>
  <si>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</si>
  <si>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</si>
  <si>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</si>
  <si>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</si>
  <si>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</si>
  <si>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</si>
  <si>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</si>
  <si>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</si>
  <si>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</si>
  <si>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</si>
  <si>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</si>
  <si>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</si>
  <si>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</si>
  <si>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</si>
  <si>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</si>
  <si>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</si>
  <si>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</si>
  <si>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</si>
  <si>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</si>
  <si>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</si>
  <si>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</si>
  <si>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</si>
  <si>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</si>
  <si>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</si>
  <si>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</si>
  <si>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</si>
  <si>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</si>
  <si>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</si>
  <si>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</si>
  <si>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</si>
  <si>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</si>
  <si>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</si>
  <si>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</si>
  <si>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</si>
  <si>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</si>
  <si>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</si>
  <si>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</si>
  <si>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</si>
  <si>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</si>
  <si>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</si>
  <si>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</si>
  <si>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</si>
  <si>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</si>
  <si>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</si>
  <si>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</si>
  <si>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</si>
  <si>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</si>
  <si>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</si>
  <si>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</si>
  <si>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</si>
  <si>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</si>
  <si>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</si>
  <si>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</si>
  <si>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</si>
  <si>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</si>
  <si>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</si>
  <si>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</si>
  <si>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</si>
  <si>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</si>
  <si>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</si>
  <si>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</si>
  <si>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</si>
  <si>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</si>
  <si>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</si>
  <si>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</si>
  <si>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</si>
  <si>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</si>
  <si>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</si>
  <si>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</si>
  <si>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</si>
  <si>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</si>
  <si>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</si>
  <si>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</si>
  <si>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</si>
  <si>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</si>
  <si>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</si>
  <si>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</si>
  <si>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</si>
  <si>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</si>
  <si>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</si>
  <si>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</si>
  <si>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</si>
  <si>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</si>
  <si>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</si>
  <si>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</si>
  <si>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</si>
  <si>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</si>
  <si>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</si>
  <si>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</si>
  <si>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</si>
  <si>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</si>
  <si>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</si>
  <si>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</si>
  <si>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</si>
  <si>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</si>
  <si>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</si>
  <si>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</si>
  <si>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</si>
  <si>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</si>
  <si>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</si>
  <si>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</si>
  <si>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</si>
  <si>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</si>
  <si>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</si>
  <si>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</si>
  <si>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</si>
  <si>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</si>
  <si>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</si>
  <si>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</si>
  <si>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</si>
  <si>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</si>
  <si>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</si>
  <si>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</si>
  <si>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</si>
  <si>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</si>
  <si>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</si>
  <si>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</si>
  <si>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</si>
  <si>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</si>
  <si>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</si>
  <si>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</si>
  <si>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</si>
  <si>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</si>
  <si>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</si>
  <si>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</si>
  <si>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</si>
  <si>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</si>
  <si>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</si>
  <si>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</si>
  <si>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</si>
  <si>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</si>
  <si>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</si>
  <si>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</si>
  <si>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</si>
  <si>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</si>
  <si>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</si>
  <si>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</si>
  <si>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</si>
  <si>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</si>
  <si>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</si>
  <si>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</si>
  <si>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</si>
  <si>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</si>
  <si>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</si>
  <si>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</si>
  <si>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</si>
  <si>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</si>
  <si>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</si>
  <si>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</si>
  <si>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</si>
  <si>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</si>
  <si>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</si>
  <si>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</si>
  <si>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</si>
  <si>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</si>
  <si>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</si>
  <si>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</si>
  <si>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</si>
  <si>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</si>
  <si>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</si>
  <si>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</si>
  <si>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</si>
  <si>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</si>
  <si>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</si>
  <si>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</si>
  <si>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</si>
  <si>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</si>
  <si>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</si>
  <si>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</si>
  <si>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</si>
  <si>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</si>
  <si>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</si>
  <si>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</si>
  <si>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</si>
  <si>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</si>
  <si>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</si>
  <si>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</si>
  <si>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</si>
  <si>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</si>
  <si>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</si>
  <si>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</si>
  <si>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</si>
  <si>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</si>
  <si>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</si>
  <si>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</si>
  <si>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</si>
  <si>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</si>
  <si>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</si>
  <si>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</si>
  <si>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</si>
  <si>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</si>
  <si>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</si>
  <si>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</si>
  <si>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</si>
  <si>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</si>
  <si>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</si>
  <si>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</si>
  <si>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</si>
  <si>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</si>
  <si>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</si>
  <si>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</si>
  <si>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</si>
  <si>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</si>
  <si>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</si>
  <si>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</si>
  <si>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</si>
  <si>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</si>
  <si>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</si>
  <si>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</si>
  <si>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</si>
  <si>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</si>
  <si>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</si>
  <si>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</si>
  <si>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</si>
  <si>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</si>
  <si>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</si>
  <si>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</si>
  <si>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</si>
  <si>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</si>
  <si>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</si>
  <si>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</si>
  <si>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</si>
  <si>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</si>
  <si>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</si>
  <si>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</si>
  <si>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</si>
  <si>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</si>
  <si>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</si>
  <si>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</si>
  <si>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</si>
  <si>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</si>
  <si>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</si>
  <si>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</si>
  <si>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</si>
  <si>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</si>
  <si>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</si>
  <si>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</si>
  <si>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</si>
  <si>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</si>
  <si>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</si>
  <si>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</si>
  <si>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</si>
  <si>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</si>
  <si>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</si>
  <si>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</si>
  <si>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</si>
  <si>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</si>
  <si>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</si>
  <si>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</si>
  <si>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</si>
  <si>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</si>
  <si>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</si>
  <si>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</si>
  <si>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</si>
  <si>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</si>
  <si>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</si>
  <si>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</si>
  <si>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</si>
  <si>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</si>
  <si>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</si>
  <si>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</si>
  <si>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</si>
  <si>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</si>
  <si>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</si>
  <si>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</si>
  <si>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</si>
  <si>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</si>
  <si>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</si>
  <si>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</si>
  <si>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</si>
  <si>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</si>
  <si>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</si>
  <si>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</si>
  <si>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</si>
  <si>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</si>
  <si>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</si>
  <si>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</si>
  <si>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</si>
  <si>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</si>
  <si>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</si>
  <si>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</si>
  <si>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</si>
  <si>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</si>
  <si>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</si>
  <si>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</si>
  <si>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</si>
  <si>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</si>
  <si>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</si>
  <si>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</si>
  <si>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</si>
  <si>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</si>
  <si>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</si>
  <si>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</si>
  <si>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</si>
  <si>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</si>
  <si>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</si>
  <si>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</si>
  <si>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</si>
  <si>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</si>
  <si>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</si>
  <si>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</si>
  <si>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</si>
  <si>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</si>
  <si>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</si>
  <si>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</si>
  <si>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</si>
  <si>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</si>
  <si>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</si>
  <si>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</si>
  <si>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</si>
  <si>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</si>
  <si>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</si>
  <si>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20250925 10:27:03</t>
  </si>
  <si>
    <t>10:27:03</t>
  </si>
  <si>
    <t>10</t>
  </si>
  <si>
    <t>-</t>
  </si>
  <si>
    <t>0: Broadleaf</t>
  </si>
  <si>
    <t>--:--:--</t>
  </si>
  <si>
    <t>2/3</t>
  </si>
  <si>
    <t>00000000</t>
  </si>
  <si>
    <t>iiiiiiii</t>
  </si>
  <si>
    <t>off</t>
  </si>
  <si>
    <t>20250925 10:27:08</t>
  </si>
  <si>
    <t>10:27:08</t>
  </si>
  <si>
    <t>1/3</t>
  </si>
  <si>
    <t>20250925 10:27:13</t>
  </si>
  <si>
    <t>10:27:13</t>
  </si>
  <si>
    <t>20250925 10:27:18</t>
  </si>
  <si>
    <t>10:27:18</t>
  </si>
  <si>
    <t>20250925 10:27:23</t>
  </si>
  <si>
    <t>10:27:23</t>
  </si>
  <si>
    <t>20250925 10:27:28</t>
  </si>
  <si>
    <t>10:27:28</t>
  </si>
  <si>
    <t>20250925 10:27:33</t>
  </si>
  <si>
    <t>10:27:33</t>
  </si>
  <si>
    <t>0/3</t>
  </si>
  <si>
    <t>20250925 10:27:38</t>
  </si>
  <si>
    <t>10:27:38</t>
  </si>
  <si>
    <t>20250925 10:27:43</t>
  </si>
  <si>
    <t>10:27:43</t>
  </si>
  <si>
    <t>20250925 10:27:48</t>
  </si>
  <si>
    <t>10:27:48</t>
  </si>
  <si>
    <t>20250925 10:27:53</t>
  </si>
  <si>
    <t>10:27:53</t>
  </si>
  <si>
    <t>20250925 10:27:58</t>
  </si>
  <si>
    <t>10:27:58</t>
  </si>
  <si>
    <t>20250925 10:28:03</t>
  </si>
  <si>
    <t>10:28:03</t>
  </si>
  <si>
    <t>20250925 10:28:08</t>
  </si>
  <si>
    <t>10:28:08</t>
  </si>
  <si>
    <t>20250925 10:28:13</t>
  </si>
  <si>
    <t>10:28:13</t>
  </si>
  <si>
    <t>20250925 10:28:18</t>
  </si>
  <si>
    <t>10:28:18</t>
  </si>
  <si>
    <t>20250925 10:28:23</t>
  </si>
  <si>
    <t>10:28:23</t>
  </si>
  <si>
    <t>20250925 10:28:28</t>
  </si>
  <si>
    <t>10:28:28</t>
  </si>
  <si>
    <t>20250925 10:28:33</t>
  </si>
  <si>
    <t>10:28:33</t>
  </si>
  <si>
    <t>20250925 10:28:38</t>
  </si>
  <si>
    <t>10:28:38</t>
  </si>
  <si>
    <t>20250925 10:28:43</t>
  </si>
  <si>
    <t>10:28:43</t>
  </si>
  <si>
    <t>20250925 10:28:48</t>
  </si>
  <si>
    <t>10:28:48</t>
  </si>
  <si>
    <t>20250925 10:28:53</t>
  </si>
  <si>
    <t>10:28:53</t>
  </si>
  <si>
    <t>20250925 10:28:58</t>
  </si>
  <si>
    <t>10:28:58</t>
  </si>
  <si>
    <t>20250925 10:30:35</t>
  </si>
  <si>
    <t>10:30:35</t>
  </si>
  <si>
    <t>20250925 10:30:40</t>
  </si>
  <si>
    <t>10:30:40</t>
  </si>
  <si>
    <t>20250925 10:30:45</t>
  </si>
  <si>
    <t>10:30:45</t>
  </si>
  <si>
    <t>20250925 10:30:50</t>
  </si>
  <si>
    <t>10:30:50</t>
  </si>
  <si>
    <t>20250925 10:30:55</t>
  </si>
  <si>
    <t>10:30:55</t>
  </si>
  <si>
    <t>20250925 10:31:00</t>
  </si>
  <si>
    <t>10:31:00</t>
  </si>
  <si>
    <t>20250925 10:31:05</t>
  </si>
  <si>
    <t>10:31:05</t>
  </si>
  <si>
    <t>20250925 10:31:10</t>
  </si>
  <si>
    <t>10:31:10</t>
  </si>
  <si>
    <t>20250925 10:31:15</t>
  </si>
  <si>
    <t>10:31:15</t>
  </si>
  <si>
    <t>20250925 10:31:20</t>
  </si>
  <si>
    <t>10:31:20</t>
  </si>
  <si>
    <t>20250925 10:31:25</t>
  </si>
  <si>
    <t>10:31:25</t>
  </si>
  <si>
    <t>20250925 10:31:30</t>
  </si>
  <si>
    <t>10:31:30</t>
  </si>
  <si>
    <t>20250925 10:31:35</t>
  </si>
  <si>
    <t>10:31:35</t>
  </si>
  <si>
    <t>20250925 10:31:40</t>
  </si>
  <si>
    <t>10:31:40</t>
  </si>
  <si>
    <t>20250925 10:31:45</t>
  </si>
  <si>
    <t>10:31:45</t>
  </si>
  <si>
    <t>20250925 10:31:50</t>
  </si>
  <si>
    <t>10:31:50</t>
  </si>
  <si>
    <t>20250925 10:31:55</t>
  </si>
  <si>
    <t>10:31:55</t>
  </si>
  <si>
    <t>20250925 10:32:00</t>
  </si>
  <si>
    <t>10:32:00</t>
  </si>
  <si>
    <t>20250925 10:32:05</t>
  </si>
  <si>
    <t>10:32:05</t>
  </si>
  <si>
    <t>20250925 10:32:10</t>
  </si>
  <si>
    <t>10:32:10</t>
  </si>
  <si>
    <t>20250925 10:32:15</t>
  </si>
  <si>
    <t>10:32:15</t>
  </si>
  <si>
    <t>20250925 10:32:20</t>
  </si>
  <si>
    <t>10:32:20</t>
  </si>
  <si>
    <t>20250925 10:32:25</t>
  </si>
  <si>
    <t>10:32:25</t>
  </si>
  <si>
    <t>20250925 10:32:30</t>
  </si>
  <si>
    <t>10:32:30</t>
  </si>
  <si>
    <t>20250925 10:32:35</t>
  </si>
  <si>
    <t>10:32:35</t>
  </si>
  <si>
    <t>20250925 10:32:40</t>
  </si>
  <si>
    <t>10:32:40</t>
  </si>
  <si>
    <t>20250925 10:32:45</t>
  </si>
  <si>
    <t>10:32:45</t>
  </si>
  <si>
    <t>20250925 10:32:50</t>
  </si>
  <si>
    <t>10:32:50</t>
  </si>
  <si>
    <t>20250925 10:32:55</t>
  </si>
  <si>
    <t>10:32:55</t>
  </si>
  <si>
    <t>20250925 10:33:00</t>
  </si>
  <si>
    <t>10:33:00</t>
  </si>
  <si>
    <t>20250925 10:33:05</t>
  </si>
  <si>
    <t>10:33:05</t>
  </si>
  <si>
    <t>20250925 10:33:10</t>
  </si>
  <si>
    <t>10:33:10</t>
  </si>
  <si>
    <t>20250925 10:33:15</t>
  </si>
  <si>
    <t>10:33:15</t>
  </si>
  <si>
    <t>20250925 10:33:20</t>
  </si>
  <si>
    <t>10:33:20</t>
  </si>
  <si>
    <t>20250925 10:33:25</t>
  </si>
  <si>
    <t>10:33:25</t>
  </si>
  <si>
    <t>20250925 10:33:30</t>
  </si>
  <si>
    <t>10:33:30</t>
  </si>
  <si>
    <t>20250925 10:33:35</t>
  </si>
  <si>
    <t>10:33:35</t>
  </si>
  <si>
    <t>20250925 10:33:40</t>
  </si>
  <si>
    <t>10:33:40</t>
  </si>
  <si>
    <t>20250925 10:33:45</t>
  </si>
  <si>
    <t>10:33:45</t>
  </si>
  <si>
    <t>20250925 10:33:50</t>
  </si>
  <si>
    <t>10:33:50</t>
  </si>
  <si>
    <t>20250925 10:33:55</t>
  </si>
  <si>
    <t>10:33:55</t>
  </si>
  <si>
    <t>20250925 10:34:00</t>
  </si>
  <si>
    <t>10:34:00</t>
  </si>
  <si>
    <t>20250925 10:34:05</t>
  </si>
  <si>
    <t>10:34:05</t>
  </si>
  <si>
    <t>20250925 10:34:10</t>
  </si>
  <si>
    <t>10:34:10</t>
  </si>
  <si>
    <t>20250925 10:34:15</t>
  </si>
  <si>
    <t>10:34:15</t>
  </si>
  <si>
    <t>3/3</t>
  </si>
  <si>
    <t>20250925 10:34:20</t>
  </si>
  <si>
    <t>10:34:20</t>
  </si>
  <si>
    <t>20250925 10:34:25</t>
  </si>
  <si>
    <t>10:34:25</t>
  </si>
  <si>
    <t>20250925 10:34:30</t>
  </si>
  <si>
    <t>10:34:30</t>
  </si>
  <si>
    <t>20250925 10:34:35</t>
  </si>
  <si>
    <t>10:34:35</t>
  </si>
  <si>
    <t>20250925 10:34:40</t>
  </si>
  <si>
    <t>10:34:40</t>
  </si>
  <si>
    <t>20250925 10:34:45</t>
  </si>
  <si>
    <t>10:34:45</t>
  </si>
  <si>
    <t>20250925 10:34:50</t>
  </si>
  <si>
    <t>10:34:50</t>
  </si>
  <si>
    <t>20250925 10:34:55</t>
  </si>
  <si>
    <t>10:34:55</t>
  </si>
  <si>
    <t>20250925 10:35:00</t>
  </si>
  <si>
    <t>10:35:00</t>
  </si>
  <si>
    <t>20250925 10:35:05</t>
  </si>
  <si>
    <t>10:35:05</t>
  </si>
  <si>
    <t>20250925 10:35:10</t>
  </si>
  <si>
    <t>10:35:10</t>
  </si>
  <si>
    <t>20250925 10:35:15</t>
  </si>
  <si>
    <t>10:35:15</t>
  </si>
  <si>
    <t>20250925 10:35:20</t>
  </si>
  <si>
    <t>10:35:20</t>
  </si>
  <si>
    <t>20250925 10:35:25</t>
  </si>
  <si>
    <t>10:35:25</t>
  </si>
  <si>
    <t>20250925 10:35:30</t>
  </si>
  <si>
    <t>10:35:30</t>
  </si>
  <si>
    <t>20250925 10:35:35</t>
  </si>
  <si>
    <t>10:35:35</t>
  </si>
  <si>
    <t>20250925 10:35:40</t>
  </si>
  <si>
    <t>10:35:40</t>
  </si>
  <si>
    <t>20250925 10:35:45</t>
  </si>
  <si>
    <t>10:35:45</t>
  </si>
  <si>
    <t>20250925 10:35:50</t>
  </si>
  <si>
    <t>10:35:50</t>
  </si>
  <si>
    <t>20250925 10:35:55</t>
  </si>
  <si>
    <t>10:35:55</t>
  </si>
  <si>
    <t>20250925 10:36:00</t>
  </si>
  <si>
    <t>10:36:00</t>
  </si>
  <si>
    <t>20250925 10:36:05</t>
  </si>
  <si>
    <t>10:36:05</t>
  </si>
  <si>
    <t>20250925 10:36:10</t>
  </si>
  <si>
    <t>10:36:10</t>
  </si>
  <si>
    <t>20250925 10:36:15</t>
  </si>
  <si>
    <t>10:36:15</t>
  </si>
  <si>
    <t>20250925 10:36:20</t>
  </si>
  <si>
    <t>10:36:20</t>
  </si>
  <si>
    <t>20250925 10:36:25</t>
  </si>
  <si>
    <t>10:36:25</t>
  </si>
  <si>
    <t>20250925 10:36:30</t>
  </si>
  <si>
    <t>10:36:30</t>
  </si>
  <si>
    <t>20250925 11:05:36</t>
  </si>
  <si>
    <t>11:05:36</t>
  </si>
  <si>
    <t>64</t>
  </si>
  <si>
    <t>20250925 11:05:41</t>
  </si>
  <si>
    <t>11:05:41</t>
  </si>
  <si>
    <t>20250925 11:05:46</t>
  </si>
  <si>
    <t>11:05:46</t>
  </si>
  <si>
    <t>20250925 11:05:51</t>
  </si>
  <si>
    <t>11:05:51</t>
  </si>
  <si>
    <t>20250925 11:05:56</t>
  </si>
  <si>
    <t>11:05:56</t>
  </si>
  <si>
    <t>20250925 11:06:01</t>
  </si>
  <si>
    <t>11:06:01</t>
  </si>
  <si>
    <t>20250925 11:06:06</t>
  </si>
  <si>
    <t>11:06:06</t>
  </si>
  <si>
    <t>20250925 11:06:11</t>
  </si>
  <si>
    <t>11:06:11</t>
  </si>
  <si>
    <t>20250925 11:06:16</t>
  </si>
  <si>
    <t>11:06:16</t>
  </si>
  <si>
    <t>20250925 11:06:21</t>
  </si>
  <si>
    <t>11:06:21</t>
  </si>
  <si>
    <t>20250925 11:06:26</t>
  </si>
  <si>
    <t>11:06:26</t>
  </si>
  <si>
    <t>20250925 11:06:31</t>
  </si>
  <si>
    <t>11:06:31</t>
  </si>
  <si>
    <t>20250925 11:06:36</t>
  </si>
  <si>
    <t>11:06:36</t>
  </si>
  <si>
    <t>20250925 11:06:41</t>
  </si>
  <si>
    <t>11:06:41</t>
  </si>
  <si>
    <t>20250925 11:06:46</t>
  </si>
  <si>
    <t>11:06:46</t>
  </si>
  <si>
    <t>20250925 11:06:51</t>
  </si>
  <si>
    <t>11:06:51</t>
  </si>
  <si>
    <t>20250925 11:06:56</t>
  </si>
  <si>
    <t>11:06:56</t>
  </si>
  <si>
    <t>20250925 11:07:01</t>
  </si>
  <si>
    <t>11:07:01</t>
  </si>
  <si>
    <t>20250925 11:07:06</t>
  </si>
  <si>
    <t>11:07:06</t>
  </si>
  <si>
    <t>20250925 11:07:11</t>
  </si>
  <si>
    <t>11:07:11</t>
  </si>
  <si>
    <t>20250925 11:07:16</t>
  </si>
  <si>
    <t>11:07:16</t>
  </si>
  <si>
    <t>20250925 11:07:21</t>
  </si>
  <si>
    <t>11:07:21</t>
  </si>
  <si>
    <t>20250925 11:07:26</t>
  </si>
  <si>
    <t>11:07:26</t>
  </si>
  <si>
    <t>20250925 11:07:31</t>
  </si>
  <si>
    <t>11:07:31</t>
  </si>
  <si>
    <t>20250925 11:09:08</t>
  </si>
  <si>
    <t>11:09:08</t>
  </si>
  <si>
    <t>20250925 11:09:13</t>
  </si>
  <si>
    <t>11:09:13</t>
  </si>
  <si>
    <t>20250925 11:09:18</t>
  </si>
  <si>
    <t>11:09:18</t>
  </si>
  <si>
    <t>20250925 11:09:23</t>
  </si>
  <si>
    <t>11:09:23</t>
  </si>
  <si>
    <t>20250925 11:09:28</t>
  </si>
  <si>
    <t>11:09:28</t>
  </si>
  <si>
    <t>20250925 11:09:33</t>
  </si>
  <si>
    <t>11:09:33</t>
  </si>
  <si>
    <t>20250925 11:09:38</t>
  </si>
  <si>
    <t>11:09:38</t>
  </si>
  <si>
    <t>20250925 11:09:43</t>
  </si>
  <si>
    <t>11:09:43</t>
  </si>
  <si>
    <t>20250925 11:09:48</t>
  </si>
  <si>
    <t>11:09:48</t>
  </si>
  <si>
    <t>20250925 11:09:53</t>
  </si>
  <si>
    <t>11:09:53</t>
  </si>
  <si>
    <t>20250925 11:09:58</t>
  </si>
  <si>
    <t>11:09:58</t>
  </si>
  <si>
    <t>20250925 11:10:03</t>
  </si>
  <si>
    <t>11:10:03</t>
  </si>
  <si>
    <t>20250925 11:10:08</t>
  </si>
  <si>
    <t>11:10:08</t>
  </si>
  <si>
    <t>20250925 11:10:13</t>
  </si>
  <si>
    <t>11:10:13</t>
  </si>
  <si>
    <t>20250925 11:10:18</t>
  </si>
  <si>
    <t>11:10:18</t>
  </si>
  <si>
    <t>20250925 11:10:23</t>
  </si>
  <si>
    <t>11:10:23</t>
  </si>
  <si>
    <t>20250925 11:10:28</t>
  </si>
  <si>
    <t>11:10:28</t>
  </si>
  <si>
    <t>20250925 11:10:33</t>
  </si>
  <si>
    <t>11:10:33</t>
  </si>
  <si>
    <t>20250925 11:10:38</t>
  </si>
  <si>
    <t>11:10:38</t>
  </si>
  <si>
    <t>20250925 11:10:43</t>
  </si>
  <si>
    <t>11:10:43</t>
  </si>
  <si>
    <t>20250925 11:10:48</t>
  </si>
  <si>
    <t>11:10:48</t>
  </si>
  <si>
    <t>20250925 11:10:53</t>
  </si>
  <si>
    <t>11:10:53</t>
  </si>
  <si>
    <t>20250925 11:10:58</t>
  </si>
  <si>
    <t>11:10:58</t>
  </si>
  <si>
    <t>20250925 11:11:03</t>
  </si>
  <si>
    <t>11:11:03</t>
  </si>
  <si>
    <t>20250925 11:11:08</t>
  </si>
  <si>
    <t>11:11:08</t>
  </si>
  <si>
    <t>20250925 11:11:13</t>
  </si>
  <si>
    <t>11:11:13</t>
  </si>
  <si>
    <t>20250925 11:11:18</t>
  </si>
  <si>
    <t>11:11:18</t>
  </si>
  <si>
    <t>20250925 11:11:23</t>
  </si>
  <si>
    <t>11:11:23</t>
  </si>
  <si>
    <t>20250925 11:11:28</t>
  </si>
  <si>
    <t>11:11:28</t>
  </si>
  <si>
    <t>20250925 11:11:33</t>
  </si>
  <si>
    <t>11:11:33</t>
  </si>
  <si>
    <t>20250925 11:11:38</t>
  </si>
  <si>
    <t>11:11:38</t>
  </si>
  <si>
    <t>20250925 11:11:43</t>
  </si>
  <si>
    <t>11:11:43</t>
  </si>
  <si>
    <t>20250925 11:11:48</t>
  </si>
  <si>
    <t>11:11:48</t>
  </si>
  <si>
    <t>20250925 11:11:53</t>
  </si>
  <si>
    <t>11:11:53</t>
  </si>
  <si>
    <t>20250925 11:11:58</t>
  </si>
  <si>
    <t>11:11:58</t>
  </si>
  <si>
    <t>20250925 11:12:03</t>
  </si>
  <si>
    <t>11:12:03</t>
  </si>
  <si>
    <t>20250925 11:12:08</t>
  </si>
  <si>
    <t>11:12:08</t>
  </si>
  <si>
    <t>20250925 11:12:13</t>
  </si>
  <si>
    <t>11:12:13</t>
  </si>
  <si>
    <t>20250925 11:12:18</t>
  </si>
  <si>
    <t>11:12:18</t>
  </si>
  <si>
    <t>20250925 11:12:23</t>
  </si>
  <si>
    <t>11:12:23</t>
  </si>
  <si>
    <t>20250925 11:12:28</t>
  </si>
  <si>
    <t>11:12:28</t>
  </si>
  <si>
    <t>20250925 11:12:33</t>
  </si>
  <si>
    <t>11:12:33</t>
  </si>
  <si>
    <t>20250925 11:12:38</t>
  </si>
  <si>
    <t>11:12:38</t>
  </si>
  <si>
    <t>20250925 11:12:43</t>
  </si>
  <si>
    <t>11:12:43</t>
  </si>
  <si>
    <t>20250925 11:12:48</t>
  </si>
  <si>
    <t>11:12:48</t>
  </si>
  <si>
    <t>20250925 11:12:53</t>
  </si>
  <si>
    <t>11:12:53</t>
  </si>
  <si>
    <t>20250925 11:12:58</t>
  </si>
  <si>
    <t>11:12:58</t>
  </si>
  <si>
    <t>20250925 11:13:03</t>
  </si>
  <si>
    <t>11:13:03</t>
  </si>
  <si>
    <t>20250925 11:13:08</t>
  </si>
  <si>
    <t>11:13:08</t>
  </si>
  <si>
    <t>20250925 11:13:13</t>
  </si>
  <si>
    <t>11:13:13</t>
  </si>
  <si>
    <t>20250925 11:13:18</t>
  </si>
  <si>
    <t>11:13:18</t>
  </si>
  <si>
    <t>20250925 11:13:23</t>
  </si>
  <si>
    <t>11:13:23</t>
  </si>
  <si>
    <t>20250925 11:13:28</t>
  </si>
  <si>
    <t>11:13:28</t>
  </si>
  <si>
    <t>20250925 11:13:33</t>
  </si>
  <si>
    <t>11:13:33</t>
  </si>
  <si>
    <t>20250925 11:13:38</t>
  </si>
  <si>
    <t>11:13:38</t>
  </si>
  <si>
    <t>20250925 11:13:43</t>
  </si>
  <si>
    <t>11:13:43</t>
  </si>
  <si>
    <t>20250925 11:13:48</t>
  </si>
  <si>
    <t>11:13:48</t>
  </si>
  <si>
    <t>20250925 11:13:53</t>
  </si>
  <si>
    <t>11:13:53</t>
  </si>
  <si>
    <t>20250925 11:13:58</t>
  </si>
  <si>
    <t>11:13:58</t>
  </si>
  <si>
    <t>20250925 11:14:03</t>
  </si>
  <si>
    <t>11:14:03</t>
  </si>
  <si>
    <t>20250925 11:14:08</t>
  </si>
  <si>
    <t>11:14:08</t>
  </si>
  <si>
    <t>20250925 11:14:13</t>
  </si>
  <si>
    <t>11:14:13</t>
  </si>
  <si>
    <t>20250925 11:14:18</t>
  </si>
  <si>
    <t>11:14:18</t>
  </si>
  <si>
    <t>20250925 11:14:23</t>
  </si>
  <si>
    <t>11:14:23</t>
  </si>
  <si>
    <t>20250925 11:14:28</t>
  </si>
  <si>
    <t>11:14:28</t>
  </si>
  <si>
    <t>20250925 11:14:33</t>
  </si>
  <si>
    <t>11:14:33</t>
  </si>
  <si>
    <t>20250925 11:14:38</t>
  </si>
  <si>
    <t>11:14:38</t>
  </si>
  <si>
    <t>20250925 11:14:43</t>
  </si>
  <si>
    <t>11:14:43</t>
  </si>
  <si>
    <t>20250925 11:14:48</t>
  </si>
  <si>
    <t>11:14:48</t>
  </si>
  <si>
    <t>20250925 11:14:53</t>
  </si>
  <si>
    <t>11:14:53</t>
  </si>
  <si>
    <t>20250925 11:14:58</t>
  </si>
  <si>
    <t>11:14:58</t>
  </si>
  <si>
    <t>20250925 11:15:03</t>
  </si>
  <si>
    <t>11:15:03</t>
  </si>
  <si>
    <t>20250925 12:01:13</t>
  </si>
  <si>
    <t>12:01:13</t>
  </si>
  <si>
    <t>13</t>
  </si>
  <si>
    <t>20250925 12:01:18</t>
  </si>
  <si>
    <t>12:01:18</t>
  </si>
  <si>
    <t>20250925 12:01:23</t>
  </si>
  <si>
    <t>12:01:23</t>
  </si>
  <si>
    <t>20250925 12:01:28</t>
  </si>
  <si>
    <t>12:01:28</t>
  </si>
  <si>
    <t>20250925 12:01:33</t>
  </si>
  <si>
    <t>12:01:33</t>
  </si>
  <si>
    <t>20250925 12:01:38</t>
  </si>
  <si>
    <t>12:01:38</t>
  </si>
  <si>
    <t>20250925 12:01:43</t>
  </si>
  <si>
    <t>12:01:43</t>
  </si>
  <si>
    <t>20250925 12:01:48</t>
  </si>
  <si>
    <t>12:01:48</t>
  </si>
  <si>
    <t>20250925 12:01:53</t>
  </si>
  <si>
    <t>12:01:53</t>
  </si>
  <si>
    <t>20250925 12:01:58</t>
  </si>
  <si>
    <t>12:01:58</t>
  </si>
  <si>
    <t>20250925 12:02:03</t>
  </si>
  <si>
    <t>12:02:03</t>
  </si>
  <si>
    <t>20250925 12:02:08</t>
  </si>
  <si>
    <t>12:02:08</t>
  </si>
  <si>
    <t>20250925 12:02:13</t>
  </si>
  <si>
    <t>12:02:13</t>
  </si>
  <si>
    <t>20250925 12:02:18</t>
  </si>
  <si>
    <t>12:02:18</t>
  </si>
  <si>
    <t>20250925 12:02:23</t>
  </si>
  <si>
    <t>12:02:23</t>
  </si>
  <si>
    <t>20250925 12:02:28</t>
  </si>
  <si>
    <t>12:02:28</t>
  </si>
  <si>
    <t>20250925 12:02:33</t>
  </si>
  <si>
    <t>12:02:33</t>
  </si>
  <si>
    <t>20250925 12:02:38</t>
  </si>
  <si>
    <t>12:02:38</t>
  </si>
  <si>
    <t>20250925 12:02:43</t>
  </si>
  <si>
    <t>12:02:43</t>
  </si>
  <si>
    <t>20250925 12:02:48</t>
  </si>
  <si>
    <t>12:02:48</t>
  </si>
  <si>
    <t>20250925 12:02:53</t>
  </si>
  <si>
    <t>12:02:53</t>
  </si>
  <si>
    <t>20250925 12:02:58</t>
  </si>
  <si>
    <t>12:02:58</t>
  </si>
  <si>
    <t>20250925 12:03:03</t>
  </si>
  <si>
    <t>12:03:03</t>
  </si>
  <si>
    <t>20250925 12:03:08</t>
  </si>
  <si>
    <t>12:03:08</t>
  </si>
  <si>
    <t>20250925 12:04:45</t>
  </si>
  <si>
    <t>12:04:45</t>
  </si>
  <si>
    <t>20250925 12:04:50</t>
  </si>
  <si>
    <t>12:04:50</t>
  </si>
  <si>
    <t>20250925 12:04:55</t>
  </si>
  <si>
    <t>12:04:55</t>
  </si>
  <si>
    <t>20250925 12:05:00</t>
  </si>
  <si>
    <t>12:05:00</t>
  </si>
  <si>
    <t>20250925 12:05:05</t>
  </si>
  <si>
    <t>12:05:05</t>
  </si>
  <si>
    <t>20250925 12:05:10</t>
  </si>
  <si>
    <t>12:05:10</t>
  </si>
  <si>
    <t>20250925 12:05:15</t>
  </si>
  <si>
    <t>12:05:15</t>
  </si>
  <si>
    <t>20250925 12:05:20</t>
  </si>
  <si>
    <t>12:05:20</t>
  </si>
  <si>
    <t>20250925 12:05:25</t>
  </si>
  <si>
    <t>12:05:25</t>
  </si>
  <si>
    <t>20250925 12:05:30</t>
  </si>
  <si>
    <t>12:05:30</t>
  </si>
  <si>
    <t>20250925 12:05:35</t>
  </si>
  <si>
    <t>12:05:35</t>
  </si>
  <si>
    <t>20250925 12:05:40</t>
  </si>
  <si>
    <t>12:05:40</t>
  </si>
  <si>
    <t>20250925 12:05:45</t>
  </si>
  <si>
    <t>12:05:45</t>
  </si>
  <si>
    <t>20250925 12:05:50</t>
  </si>
  <si>
    <t>12:05:50</t>
  </si>
  <si>
    <t>20250925 12:05:55</t>
  </si>
  <si>
    <t>12:05:55</t>
  </si>
  <si>
    <t>20250925 12:06:00</t>
  </si>
  <si>
    <t>12:06:00</t>
  </si>
  <si>
    <t>20250925 12:06:05</t>
  </si>
  <si>
    <t>12:06:05</t>
  </si>
  <si>
    <t>20250925 12:06:10</t>
  </si>
  <si>
    <t>12:06:10</t>
  </si>
  <si>
    <t>20250925 12:06:15</t>
  </si>
  <si>
    <t>12:06:15</t>
  </si>
  <si>
    <t>20250925 12:06:20</t>
  </si>
  <si>
    <t>12:06:20</t>
  </si>
  <si>
    <t>20250925 12:06:25</t>
  </si>
  <si>
    <t>12:06:25</t>
  </si>
  <si>
    <t>20250925 12:06:30</t>
  </si>
  <si>
    <t>12:06:30</t>
  </si>
  <si>
    <t>20250925 12:06:35</t>
  </si>
  <si>
    <t>12:06:35</t>
  </si>
  <si>
    <t>20250925 12:06:40</t>
  </si>
  <si>
    <t>12:06:40</t>
  </si>
  <si>
    <t>20250925 12:06:45</t>
  </si>
  <si>
    <t>12:06:45</t>
  </si>
  <si>
    <t>20250925 12:06:50</t>
  </si>
  <si>
    <t>12:06:50</t>
  </si>
  <si>
    <t>20250925 12:06:55</t>
  </si>
  <si>
    <t>12:06:55</t>
  </si>
  <si>
    <t>20250925 12:07:00</t>
  </si>
  <si>
    <t>12:07:00</t>
  </si>
  <si>
    <t>20250925 12:07:05</t>
  </si>
  <si>
    <t>12:07:05</t>
  </si>
  <si>
    <t>20250925 12:07:10</t>
  </si>
  <si>
    <t>12:07:10</t>
  </si>
  <si>
    <t>20250925 12:07:15</t>
  </si>
  <si>
    <t>12:07:15</t>
  </si>
  <si>
    <t>20250925 12:07:20</t>
  </si>
  <si>
    <t>12:07:20</t>
  </si>
  <si>
    <t>20250925 12:07:25</t>
  </si>
  <si>
    <t>12:07:25</t>
  </si>
  <si>
    <t>20250925 12:07:30</t>
  </si>
  <si>
    <t>12:07:30</t>
  </si>
  <si>
    <t>20250925 12:07:35</t>
  </si>
  <si>
    <t>12:07:35</t>
  </si>
  <si>
    <t>20250925 12:07:40</t>
  </si>
  <si>
    <t>12:07:40</t>
  </si>
  <si>
    <t>20250925 12:07:45</t>
  </si>
  <si>
    <t>12:07:45</t>
  </si>
  <si>
    <t>20250925 12:07:50</t>
  </si>
  <si>
    <t>12:07:50</t>
  </si>
  <si>
    <t>20250925 12:07:55</t>
  </si>
  <si>
    <t>12:07:55</t>
  </si>
  <si>
    <t>20250925 12:08:00</t>
  </si>
  <si>
    <t>12:08:00</t>
  </si>
  <si>
    <t>20250925 12:08:05</t>
  </si>
  <si>
    <t>12:08:05</t>
  </si>
  <si>
    <t>20250925 12:08:10</t>
  </si>
  <si>
    <t>12:08:10</t>
  </si>
  <si>
    <t>20250925 12:08:15</t>
  </si>
  <si>
    <t>12:08:15</t>
  </si>
  <si>
    <t>20250925 12:08:20</t>
  </si>
  <si>
    <t>12:08:20</t>
  </si>
  <si>
    <t>20250925 12:08:25</t>
  </si>
  <si>
    <t>12:08:25</t>
  </si>
  <si>
    <t>20250925 12:08:30</t>
  </si>
  <si>
    <t>12:08:30</t>
  </si>
  <si>
    <t>20250925 12:08:35</t>
  </si>
  <si>
    <t>12:08:35</t>
  </si>
  <si>
    <t>20250925 12:08:40</t>
  </si>
  <si>
    <t>12:08:40</t>
  </si>
  <si>
    <t>20250925 12:08:45</t>
  </si>
  <si>
    <t>12:08:45</t>
  </si>
  <si>
    <t>20250925 12:08:50</t>
  </si>
  <si>
    <t>12:08:50</t>
  </si>
  <si>
    <t>20250925 12:08:55</t>
  </si>
  <si>
    <t>12:08:55</t>
  </si>
  <si>
    <t>20250925 12:09:00</t>
  </si>
  <si>
    <t>12:09:00</t>
  </si>
  <si>
    <t>20250925 12:09:05</t>
  </si>
  <si>
    <t>12:09:05</t>
  </si>
  <si>
    <t>20250925 12:09:10</t>
  </si>
  <si>
    <t>12:09:10</t>
  </si>
  <si>
    <t>20250925 12:09:15</t>
  </si>
  <si>
    <t>12:09:15</t>
  </si>
  <si>
    <t>20250925 12:09:20</t>
  </si>
  <si>
    <t>12:09:20</t>
  </si>
  <si>
    <t>20250925 12:09:25</t>
  </si>
  <si>
    <t>12:09:25</t>
  </si>
  <si>
    <t>20250925 12:09:30</t>
  </si>
  <si>
    <t>12:09:30</t>
  </si>
  <si>
    <t>20250925 12:09:35</t>
  </si>
  <si>
    <t>12:09:35</t>
  </si>
  <si>
    <t>20250925 12:09:40</t>
  </si>
  <si>
    <t>12:09:40</t>
  </si>
  <si>
    <t>20250925 12:09:45</t>
  </si>
  <si>
    <t>12:09:45</t>
  </si>
  <si>
    <t>20250925 12:09:50</t>
  </si>
  <si>
    <t>12:09:50</t>
  </si>
  <si>
    <t>20250925 12:09:55</t>
  </si>
  <si>
    <t>12:09:55</t>
  </si>
  <si>
    <t>20250925 12:10:00</t>
  </si>
  <si>
    <t>12:10:00</t>
  </si>
  <si>
    <t>20250925 12:10:05</t>
  </si>
  <si>
    <t>12:10:05</t>
  </si>
  <si>
    <t>20250925 12:10:10</t>
  </si>
  <si>
    <t>12:10:10</t>
  </si>
  <si>
    <t>20250925 12:10:15</t>
  </si>
  <si>
    <t>12:10:15</t>
  </si>
  <si>
    <t>20250925 12:10:20</t>
  </si>
  <si>
    <t>12:10:20</t>
  </si>
  <si>
    <t>20250925 12:10:25</t>
  </si>
  <si>
    <t>12:10:25</t>
  </si>
  <si>
    <t>20250925 12:10:30</t>
  </si>
  <si>
    <t>12:10:30</t>
  </si>
  <si>
    <t>20250925 12:10:35</t>
  </si>
  <si>
    <t>12:10:35</t>
  </si>
  <si>
    <t>20250925 12:10:40</t>
  </si>
  <si>
    <t>12:10:40</t>
  </si>
  <si>
    <t>20250925 13:37:27</t>
  </si>
  <si>
    <t>13:37:27</t>
  </si>
  <si>
    <t>40</t>
  </si>
  <si>
    <t>20250925 13:37:32</t>
  </si>
  <si>
    <t>13:37:32</t>
  </si>
  <si>
    <t>20250925 13:37:37</t>
  </si>
  <si>
    <t>13:37:37</t>
  </si>
  <si>
    <t>20250925 13:37:42</t>
  </si>
  <si>
    <t>13:37:42</t>
  </si>
  <si>
    <t>20250925 13:37:47</t>
  </si>
  <si>
    <t>13:37:47</t>
  </si>
  <si>
    <t>20250925 13:37:52</t>
  </si>
  <si>
    <t>13:37:52</t>
  </si>
  <si>
    <t>20250925 13:37:57</t>
  </si>
  <si>
    <t>13:37:57</t>
  </si>
  <si>
    <t>20250925 13:38:02</t>
  </si>
  <si>
    <t>13:38:02</t>
  </si>
  <si>
    <t>20250925 13:38:07</t>
  </si>
  <si>
    <t>13:38:07</t>
  </si>
  <si>
    <t>20250925 13:38:12</t>
  </si>
  <si>
    <t>13:38:12</t>
  </si>
  <si>
    <t>20250925 13:38:17</t>
  </si>
  <si>
    <t>13:38:17</t>
  </si>
  <si>
    <t>20250925 13:38:22</t>
  </si>
  <si>
    <t>13:38:22</t>
  </si>
  <si>
    <t>20250925 13:38:27</t>
  </si>
  <si>
    <t>13:38:27</t>
  </si>
  <si>
    <t>20250925 13:38:32</t>
  </si>
  <si>
    <t>13:38:32</t>
  </si>
  <si>
    <t>20250925 13:38:37</t>
  </si>
  <si>
    <t>13:38:37</t>
  </si>
  <si>
    <t>20250925 13:38:42</t>
  </si>
  <si>
    <t>13:38:42</t>
  </si>
  <si>
    <t>20250925 13:38:47</t>
  </si>
  <si>
    <t>13:38:47</t>
  </si>
  <si>
    <t>20250925 13:38:52</t>
  </si>
  <si>
    <t>13:38:52</t>
  </si>
  <si>
    <t>20250925 13:38:57</t>
  </si>
  <si>
    <t>13:38:57</t>
  </si>
  <si>
    <t>20250925 13:39:02</t>
  </si>
  <si>
    <t>13:39:02</t>
  </si>
  <si>
    <t>20250925 13:39:07</t>
  </si>
  <si>
    <t>13:39:07</t>
  </si>
  <si>
    <t>20250925 13:39:12</t>
  </si>
  <si>
    <t>13:39:12</t>
  </si>
  <si>
    <t>20250925 13:39:17</t>
  </si>
  <si>
    <t>13:39:17</t>
  </si>
  <si>
    <t>20250925 13:39:22</t>
  </si>
  <si>
    <t>13:39:22</t>
  </si>
  <si>
    <t>20250925 13:40:59</t>
  </si>
  <si>
    <t>13:40:59</t>
  </si>
  <si>
    <t>20250925 13:41:04</t>
  </si>
  <si>
    <t>13:41:04</t>
  </si>
  <si>
    <t>20250925 13:41:09</t>
  </si>
  <si>
    <t>13:41:09</t>
  </si>
  <si>
    <t>20250925 13:41:14</t>
  </si>
  <si>
    <t>13:41:14</t>
  </si>
  <si>
    <t>20250925 13:41:19</t>
  </si>
  <si>
    <t>13:41:19</t>
  </si>
  <si>
    <t>20250925 13:41:24</t>
  </si>
  <si>
    <t>13:41:24</t>
  </si>
  <si>
    <t>20250925 13:41:29</t>
  </si>
  <si>
    <t>13:41:29</t>
  </si>
  <si>
    <t>20250925 13:41:34</t>
  </si>
  <si>
    <t>13:41:34</t>
  </si>
  <si>
    <t>20250925 13:41:39</t>
  </si>
  <si>
    <t>13:41:39</t>
  </si>
  <si>
    <t>20250925 13:41:44</t>
  </si>
  <si>
    <t>13:41:44</t>
  </si>
  <si>
    <t>20250925 13:41:49</t>
  </si>
  <si>
    <t>13:41:49</t>
  </si>
  <si>
    <t>20250925 13:41:54</t>
  </si>
  <si>
    <t>13:41:54</t>
  </si>
  <si>
    <t>20250925 13:41:59</t>
  </si>
  <si>
    <t>13:41:59</t>
  </si>
  <si>
    <t>20250925 13:42:04</t>
  </si>
  <si>
    <t>13:42:04</t>
  </si>
  <si>
    <t>20250925 13:42:09</t>
  </si>
  <si>
    <t>13:42:09</t>
  </si>
  <si>
    <t>20250925 13:42:14</t>
  </si>
  <si>
    <t>13:42:14</t>
  </si>
  <si>
    <t>20250925 13:42:19</t>
  </si>
  <si>
    <t>13:42:19</t>
  </si>
  <si>
    <t>20250925 13:42:24</t>
  </si>
  <si>
    <t>13:42:24</t>
  </si>
  <si>
    <t>20250925 13:42:29</t>
  </si>
  <si>
    <t>13:42:29</t>
  </si>
  <si>
    <t>20250925 13:42:34</t>
  </si>
  <si>
    <t>13:42:34</t>
  </si>
  <si>
    <t>20250925 13:42:39</t>
  </si>
  <si>
    <t>13:42:39</t>
  </si>
  <si>
    <t>20250925 13:42:43</t>
  </si>
  <si>
    <t>13:42:43</t>
  </si>
  <si>
    <t>20250925 13:42:48</t>
  </si>
  <si>
    <t>13:42:48</t>
  </si>
  <si>
    <t>20250925 13:42:53</t>
  </si>
  <si>
    <t>13:42:53</t>
  </si>
  <si>
    <t>20250925 13:42:58</t>
  </si>
  <si>
    <t>13:42:58</t>
  </si>
  <si>
    <t>20250925 13:43:03</t>
  </si>
  <si>
    <t>13:43:03</t>
  </si>
  <si>
    <t>20250925 13:43:08</t>
  </si>
  <si>
    <t>13:43:08</t>
  </si>
  <si>
    <t>20250925 13:43:13</t>
  </si>
  <si>
    <t>13:43:13</t>
  </si>
  <si>
    <t>20250925 13:43:18</t>
  </si>
  <si>
    <t>13:43:18</t>
  </si>
  <si>
    <t>20250925 13:43:23</t>
  </si>
  <si>
    <t>13:43:23</t>
  </si>
  <si>
    <t>20250925 13:43:28</t>
  </si>
  <si>
    <t>13:43:28</t>
  </si>
  <si>
    <t>20250925 13:43:33</t>
  </si>
  <si>
    <t>13:43:33</t>
  </si>
  <si>
    <t>20250925 13:43:38</t>
  </si>
  <si>
    <t>13:43:38</t>
  </si>
  <si>
    <t>20250925 13:43:43</t>
  </si>
  <si>
    <t>13:43:43</t>
  </si>
  <si>
    <t>20250925 13:43:48</t>
  </si>
  <si>
    <t>13:43:48</t>
  </si>
  <si>
    <t>20250925 13:43:53</t>
  </si>
  <si>
    <t>13:43:53</t>
  </si>
  <si>
    <t>20250925 13:43:58</t>
  </si>
  <si>
    <t>13:43:58</t>
  </si>
  <si>
    <t>20250925 13:44:03</t>
  </si>
  <si>
    <t>13:44:03</t>
  </si>
  <si>
    <t>20250925 13:44:08</t>
  </si>
  <si>
    <t>13:44:08</t>
  </si>
  <si>
    <t>20250925 13:44:13</t>
  </si>
  <si>
    <t>13:44:13</t>
  </si>
  <si>
    <t>20250925 13:44:18</t>
  </si>
  <si>
    <t>13:44:18</t>
  </si>
  <si>
    <t>20250925 13:44:23</t>
  </si>
  <si>
    <t>13:44:23</t>
  </si>
  <si>
    <t>20250925 13:44:28</t>
  </si>
  <si>
    <t>13:44:28</t>
  </si>
  <si>
    <t>20250925 13:44:33</t>
  </si>
  <si>
    <t>13:44:33</t>
  </si>
  <si>
    <t>20250925 13:44:38</t>
  </si>
  <si>
    <t>13:44:38</t>
  </si>
  <si>
    <t>20250925 13:44:43</t>
  </si>
  <si>
    <t>13:44:43</t>
  </si>
  <si>
    <t>20250925 13:44:48</t>
  </si>
  <si>
    <t>13:44:48</t>
  </si>
  <si>
    <t>20250925 13:44:53</t>
  </si>
  <si>
    <t>13:44:53</t>
  </si>
  <si>
    <t>20250925 13:44:58</t>
  </si>
  <si>
    <t>13:44:58</t>
  </si>
  <si>
    <t>20250925 13:45:03</t>
  </si>
  <si>
    <t>13:45:03</t>
  </si>
  <si>
    <t>20250925 13:45:08</t>
  </si>
  <si>
    <t>13:45:08</t>
  </si>
  <si>
    <t>20250925 13:45:13</t>
  </si>
  <si>
    <t>13:45:13</t>
  </si>
  <si>
    <t>20250925 13:45:18</t>
  </si>
  <si>
    <t>13:45:18</t>
  </si>
  <si>
    <t>20250925 13:45:23</t>
  </si>
  <si>
    <t>13:45:23</t>
  </si>
  <si>
    <t>20250925 13:45:28</t>
  </si>
  <si>
    <t>13:45:28</t>
  </si>
  <si>
    <t>20250925 13:45:33</t>
  </si>
  <si>
    <t>13:45:33</t>
  </si>
  <si>
    <t>20250925 13:45:38</t>
  </si>
  <si>
    <t>13:45:38</t>
  </si>
  <si>
    <t>20250925 13:45:43</t>
  </si>
  <si>
    <t>13:45:43</t>
  </si>
  <si>
    <t>20250925 13:45:48</t>
  </si>
  <si>
    <t>13:45:48</t>
  </si>
  <si>
    <t>20250925 13:45:53</t>
  </si>
  <si>
    <t>13:45:53</t>
  </si>
  <si>
    <t>20250925 13:45:58</t>
  </si>
  <si>
    <t>13:45:58</t>
  </si>
  <si>
    <t>20250925 13:46:03</t>
  </si>
  <si>
    <t>13:46:03</t>
  </si>
  <si>
    <t>20250925 13:46:08</t>
  </si>
  <si>
    <t>13:46:08</t>
  </si>
  <si>
    <t>20250925 13:46:13</t>
  </si>
  <si>
    <t>13:46:13</t>
  </si>
  <si>
    <t>20250925 13:46:18</t>
  </si>
  <si>
    <t>13:46:18</t>
  </si>
  <si>
    <t>20250925 13:46:23</t>
  </si>
  <si>
    <t>13:46:23</t>
  </si>
  <si>
    <t>20250925 13:46:28</t>
  </si>
  <si>
    <t>13:46:28</t>
  </si>
  <si>
    <t>20250925 13:46:33</t>
  </si>
  <si>
    <t>13:46:33</t>
  </si>
  <si>
    <t>20250925 13:46:38</t>
  </si>
  <si>
    <t>13:46:38</t>
  </si>
  <si>
    <t>20250925 13:46:43</t>
  </si>
  <si>
    <t>13:46:43</t>
  </si>
  <si>
    <t>20250925 13:46:48</t>
  </si>
  <si>
    <t>13:46:48</t>
  </si>
  <si>
    <t>20250925 13:46:53</t>
  </si>
  <si>
    <t>13:46:53</t>
  </si>
  <si>
    <t>20250925 14:28:55</t>
  </si>
  <si>
    <t>14:28:55</t>
  </si>
  <si>
    <t>24</t>
  </si>
  <si>
    <t>20250925 14:29:00</t>
  </si>
  <si>
    <t>14:29:00</t>
  </si>
  <si>
    <t>20250925 14:29:05</t>
  </si>
  <si>
    <t>14:29:05</t>
  </si>
  <si>
    <t>20250925 14:29:10</t>
  </si>
  <si>
    <t>14:29:10</t>
  </si>
  <si>
    <t>20250925 14:29:15</t>
  </si>
  <si>
    <t>14:29:15</t>
  </si>
  <si>
    <t>20250925 14:29:20</t>
  </si>
  <si>
    <t>14:29:20</t>
  </si>
  <si>
    <t>20250925 14:29:25</t>
  </si>
  <si>
    <t>14:29:25</t>
  </si>
  <si>
    <t>20250925 14:29:30</t>
  </si>
  <si>
    <t>14:29:30</t>
  </si>
  <si>
    <t>20250925 14:29:35</t>
  </si>
  <si>
    <t>14:29:35</t>
  </si>
  <si>
    <t>20250925 14:29:40</t>
  </si>
  <si>
    <t>14:29:40</t>
  </si>
  <si>
    <t>20250925 14:29:45</t>
  </si>
  <si>
    <t>14:29:45</t>
  </si>
  <si>
    <t>20250925 14:29:50</t>
  </si>
  <si>
    <t>14:29:50</t>
  </si>
  <si>
    <t>20250925 14:29:55</t>
  </si>
  <si>
    <t>14:29:55</t>
  </si>
  <si>
    <t>20250925 14:30:00</t>
  </si>
  <si>
    <t>14:30:00</t>
  </si>
  <si>
    <t>20250925 14:30:05</t>
  </si>
  <si>
    <t>14:30:05</t>
  </si>
  <si>
    <t>20250925 14:30:10</t>
  </si>
  <si>
    <t>14:30:10</t>
  </si>
  <si>
    <t>20250925 14:30:15</t>
  </si>
  <si>
    <t>14:30:15</t>
  </si>
  <si>
    <t>20250925 14:30:20</t>
  </si>
  <si>
    <t>14:30:20</t>
  </si>
  <si>
    <t>20250925 14:30:25</t>
  </si>
  <si>
    <t>14:30:25</t>
  </si>
  <si>
    <t>20250925 14:30:30</t>
  </si>
  <si>
    <t>14:30:30</t>
  </si>
  <si>
    <t>20250925 14:30:35</t>
  </si>
  <si>
    <t>14:30:35</t>
  </si>
  <si>
    <t>20250925 14:30:40</t>
  </si>
  <si>
    <t>14:30:40</t>
  </si>
  <si>
    <t>20250925 14:30:45</t>
  </si>
  <si>
    <t>14:30:45</t>
  </si>
  <si>
    <t>20250925 14:30:50</t>
  </si>
  <si>
    <t>14:30:50</t>
  </si>
  <si>
    <t>20250925 14:32:27</t>
  </si>
  <si>
    <t>14:32:27</t>
  </si>
  <si>
    <t>20250925 14:32:32</t>
  </si>
  <si>
    <t>14:32:32</t>
  </si>
  <si>
    <t>20250925 14:32:37</t>
  </si>
  <si>
    <t>14:32:37</t>
  </si>
  <si>
    <t>20250925 14:32:42</t>
  </si>
  <si>
    <t>14:32:42</t>
  </si>
  <si>
    <t>20250925 14:32:47</t>
  </si>
  <si>
    <t>14:32:47</t>
  </si>
  <si>
    <t>20250925 14:32:52</t>
  </si>
  <si>
    <t>14:32:52</t>
  </si>
  <si>
    <t>20250925 14:32:57</t>
  </si>
  <si>
    <t>14:32:57</t>
  </si>
  <si>
    <t>20250925 14:33:02</t>
  </si>
  <si>
    <t>14:33:02</t>
  </si>
  <si>
    <t>20250925 14:33:07</t>
  </si>
  <si>
    <t>14:33:07</t>
  </si>
  <si>
    <t>20250925 14:33:12</t>
  </si>
  <si>
    <t>14:33:12</t>
  </si>
  <si>
    <t>20250925 14:33:17</t>
  </si>
  <si>
    <t>14:33:17</t>
  </si>
  <si>
    <t>20250925 14:33:22</t>
  </si>
  <si>
    <t>14:33:22</t>
  </si>
  <si>
    <t>20250925 14:33:27</t>
  </si>
  <si>
    <t>14:33:27</t>
  </si>
  <si>
    <t>20250925 14:33:32</t>
  </si>
  <si>
    <t>14:33:32</t>
  </si>
  <si>
    <t>20250925 14:33:37</t>
  </si>
  <si>
    <t>14:33:37</t>
  </si>
  <si>
    <t>20250925 14:33:42</t>
  </si>
  <si>
    <t>14:33:42</t>
  </si>
  <si>
    <t>20250925 14:33:47</t>
  </si>
  <si>
    <t>14:33:47</t>
  </si>
  <si>
    <t>20250925 14:33:52</t>
  </si>
  <si>
    <t>14:33:52</t>
  </si>
  <si>
    <t>20250925 14:33:57</t>
  </si>
  <si>
    <t>14:33:57</t>
  </si>
  <si>
    <t>20250925 14:34:02</t>
  </si>
  <si>
    <t>14:34:02</t>
  </si>
  <si>
    <t>20250925 14:34:07</t>
  </si>
  <si>
    <t>14:34:07</t>
  </si>
  <si>
    <t>20250925 14:34:12</t>
  </si>
  <si>
    <t>14:34:12</t>
  </si>
  <si>
    <t>20250925 14:34:17</t>
  </si>
  <si>
    <t>14:34:17</t>
  </si>
  <si>
    <t>20250925 14:34:22</t>
  </si>
  <si>
    <t>14:34:22</t>
  </si>
  <si>
    <t>20250925 14:34:27</t>
  </si>
  <si>
    <t>14:34:27</t>
  </si>
  <si>
    <t>20250925 14:34:32</t>
  </si>
  <si>
    <t>14:34:32</t>
  </si>
  <si>
    <t>20250925 14:34:37</t>
  </si>
  <si>
    <t>14:34:37</t>
  </si>
  <si>
    <t>20250925 14:34:42</t>
  </si>
  <si>
    <t>14:34:42</t>
  </si>
  <si>
    <t>20250925 14:34:47</t>
  </si>
  <si>
    <t>14:34:47</t>
  </si>
  <si>
    <t>20250925 14:34:52</t>
  </si>
  <si>
    <t>14:34:52</t>
  </si>
  <si>
    <t>20250925 14:34:57</t>
  </si>
  <si>
    <t>14:34:57</t>
  </si>
  <si>
    <t>20250925 14:35:02</t>
  </si>
  <si>
    <t>14:35:02</t>
  </si>
  <si>
    <t>20250925 14:35:07</t>
  </si>
  <si>
    <t>14:35:07</t>
  </si>
  <si>
    <t>20250925 14:35:12</t>
  </si>
  <si>
    <t>14:35:12</t>
  </si>
  <si>
    <t>20250925 14:35:17</t>
  </si>
  <si>
    <t>14:35:17</t>
  </si>
  <si>
    <t>20250925 14:35:22</t>
  </si>
  <si>
    <t>14:35:22</t>
  </si>
  <si>
    <t>20250925 14:35:27</t>
  </si>
  <si>
    <t>14:35:27</t>
  </si>
  <si>
    <t>20250925 14:35:32</t>
  </si>
  <si>
    <t>14:35:32</t>
  </si>
  <si>
    <t>20250925 14:35:37</t>
  </si>
  <si>
    <t>14:35:37</t>
  </si>
  <si>
    <t>20250925 14:35:42</t>
  </si>
  <si>
    <t>14:35:42</t>
  </si>
  <si>
    <t>20250925 14:35:47</t>
  </si>
  <si>
    <t>14:35:47</t>
  </si>
  <si>
    <t>20250925 14:35:52</t>
  </si>
  <si>
    <t>14:35:52</t>
  </si>
  <si>
    <t>20250925 14:35:57</t>
  </si>
  <si>
    <t>14:35:57</t>
  </si>
  <si>
    <t>20250925 14:36:02</t>
  </si>
  <si>
    <t>14:36:02</t>
  </si>
  <si>
    <t>20250925 14:36:07</t>
  </si>
  <si>
    <t>14:36:07</t>
  </si>
  <si>
    <t>20250925 14:36:12</t>
  </si>
  <si>
    <t>14:36:12</t>
  </si>
  <si>
    <t>20250925 14:36:17</t>
  </si>
  <si>
    <t>14:36:17</t>
  </si>
  <si>
    <t>20250925 14:36:22</t>
  </si>
  <si>
    <t>14:36:22</t>
  </si>
  <si>
    <t>20250925 14:36:27</t>
  </si>
  <si>
    <t>14:36:27</t>
  </si>
  <si>
    <t>20250925 14:36:32</t>
  </si>
  <si>
    <t>14:36:32</t>
  </si>
  <si>
    <t>20250925 14:36:37</t>
  </si>
  <si>
    <t>14:36:37</t>
  </si>
  <si>
    <t>20250925 14:36:42</t>
  </si>
  <si>
    <t>14:36:42</t>
  </si>
  <si>
    <t>20250925 14:36:47</t>
  </si>
  <si>
    <t>14:36:47</t>
  </si>
  <si>
    <t>20250925 14:36:52</t>
  </si>
  <si>
    <t>14:36:52</t>
  </si>
  <si>
    <t>20250925 14:36:57</t>
  </si>
  <si>
    <t>14:36:57</t>
  </si>
  <si>
    <t>20250925 14:37:02</t>
  </si>
  <si>
    <t>14:37:02</t>
  </si>
  <si>
    <t>20250925 14:37:07</t>
  </si>
  <si>
    <t>14:37:07</t>
  </si>
  <si>
    <t>20250925 14:37:12</t>
  </si>
  <si>
    <t>14:37:12</t>
  </si>
  <si>
    <t>20250925 14:37:17</t>
  </si>
  <si>
    <t>14:37:17</t>
  </si>
  <si>
    <t>20250925 14:37:22</t>
  </si>
  <si>
    <t>14:37:22</t>
  </si>
  <si>
    <t>20250925 14:37:27</t>
  </si>
  <si>
    <t>14:37:27</t>
  </si>
  <si>
    <t>20250925 14:37:32</t>
  </si>
  <si>
    <t>14:37:32</t>
  </si>
  <si>
    <t>20250925 14:37:37</t>
  </si>
  <si>
    <t>14:37:37</t>
  </si>
  <si>
    <t>20250925 14:37:42</t>
  </si>
  <si>
    <t>14:37:42</t>
  </si>
  <si>
    <t>20250925 14:37:47</t>
  </si>
  <si>
    <t>14:37:47</t>
  </si>
  <si>
    <t>20250925 14:37:52</t>
  </si>
  <si>
    <t>14:37:52</t>
  </si>
  <si>
    <t>20250925 14:37:57</t>
  </si>
  <si>
    <t>14:37:57</t>
  </si>
  <si>
    <t>20250925 14:38:02</t>
  </si>
  <si>
    <t>14:38:02</t>
  </si>
  <si>
    <t>20250925 14:38:06</t>
  </si>
  <si>
    <t>14:38:06</t>
  </si>
  <si>
    <t>20250925 14:38:12</t>
  </si>
  <si>
    <t>14:38:12</t>
  </si>
  <si>
    <t>20250925 14:38:16</t>
  </si>
  <si>
    <t>14:38:16</t>
  </si>
  <si>
    <t>20250925 14:38:22</t>
  </si>
  <si>
    <t>14:38:22</t>
  </si>
  <si>
    <t>20250925 15:15:17</t>
  </si>
  <si>
    <t>15:15:17</t>
  </si>
  <si>
    <t>54</t>
  </si>
  <si>
    <t>20250925 15:15:22</t>
  </si>
  <si>
    <t>15:15:22</t>
  </si>
  <si>
    <t>20250925 15:15:27</t>
  </si>
  <si>
    <t>15:15:27</t>
  </si>
  <si>
    <t>20250925 15:15:32</t>
  </si>
  <si>
    <t>15:15:32</t>
  </si>
  <si>
    <t>20250925 15:15:37</t>
  </si>
  <si>
    <t>15:15:37</t>
  </si>
  <si>
    <t>20250925 15:15:42</t>
  </si>
  <si>
    <t>15:15:42</t>
  </si>
  <si>
    <t>20250925 15:15:47</t>
  </si>
  <si>
    <t>15:15:47</t>
  </si>
  <si>
    <t>20250925 15:15:52</t>
  </si>
  <si>
    <t>15:15:52</t>
  </si>
  <si>
    <t>20250925 15:15:57</t>
  </si>
  <si>
    <t>15:15:57</t>
  </si>
  <si>
    <t>20250925 15:16:02</t>
  </si>
  <si>
    <t>15:16:02</t>
  </si>
  <si>
    <t>20250925 15:16:07</t>
  </si>
  <si>
    <t>15:16:07</t>
  </si>
  <si>
    <t>20250925 15:16:12</t>
  </si>
  <si>
    <t>15:16:12</t>
  </si>
  <si>
    <t>20250925 15:16:17</t>
  </si>
  <si>
    <t>15:16:17</t>
  </si>
  <si>
    <t>20250925 15:16:22</t>
  </si>
  <si>
    <t>15:16:22</t>
  </si>
  <si>
    <t>20250925 15:16:27</t>
  </si>
  <si>
    <t>15:16:27</t>
  </si>
  <si>
    <t>20250925 15:16:32</t>
  </si>
  <si>
    <t>15:16:32</t>
  </si>
  <si>
    <t>20250925 15:16:37</t>
  </si>
  <si>
    <t>15:16:37</t>
  </si>
  <si>
    <t>20250925 15:16:42</t>
  </si>
  <si>
    <t>15:16:42</t>
  </si>
  <si>
    <t>20250925 15:16:47</t>
  </si>
  <si>
    <t>15:16:47</t>
  </si>
  <si>
    <t>20250925 15:16:52</t>
  </si>
  <si>
    <t>15:16:52</t>
  </si>
  <si>
    <t>20250925 15:16:57</t>
  </si>
  <si>
    <t>15:16:57</t>
  </si>
  <si>
    <t>20250925 15:17:02</t>
  </si>
  <si>
    <t>15:17:02</t>
  </si>
  <si>
    <t>20250925 15:17:07</t>
  </si>
  <si>
    <t>15:17:07</t>
  </si>
  <si>
    <t>20250925 15:17:12</t>
  </si>
  <si>
    <t>15:17:12</t>
  </si>
  <si>
    <t>20250925 15:18:49</t>
  </si>
  <si>
    <t>15:18:49</t>
  </si>
  <si>
    <t>20250925 15:18:54</t>
  </si>
  <si>
    <t>15:18:54</t>
  </si>
  <si>
    <t>20250925 15:18:59</t>
  </si>
  <si>
    <t>15:18:59</t>
  </si>
  <si>
    <t>20250925 15:19:04</t>
  </si>
  <si>
    <t>15:19:04</t>
  </si>
  <si>
    <t>20250925 15:19:09</t>
  </si>
  <si>
    <t>15:19:09</t>
  </si>
  <si>
    <t>20250925 15:19:14</t>
  </si>
  <si>
    <t>15:19:14</t>
  </si>
  <si>
    <t>20250925 15:19:19</t>
  </si>
  <si>
    <t>15:19:19</t>
  </si>
  <si>
    <t>20250925 15:19:24</t>
  </si>
  <si>
    <t>15:19:24</t>
  </si>
  <si>
    <t>20250925 15:19:29</t>
  </si>
  <si>
    <t>15:19:29</t>
  </si>
  <si>
    <t>20250925 15:19:34</t>
  </si>
  <si>
    <t>15:19:34</t>
  </si>
  <si>
    <t>20250925 15:19:39</t>
  </si>
  <si>
    <t>15:19:39</t>
  </si>
  <si>
    <t>20250925 15:19:44</t>
  </si>
  <si>
    <t>15:19:44</t>
  </si>
  <si>
    <t>20250925 15:19:49</t>
  </si>
  <si>
    <t>15:19:49</t>
  </si>
  <si>
    <t>20250925 15:19:54</t>
  </si>
  <si>
    <t>15:19:54</t>
  </si>
  <si>
    <t>20250925 15:19:59</t>
  </si>
  <si>
    <t>15:19:59</t>
  </si>
  <si>
    <t>20250925 15:20:04</t>
  </si>
  <si>
    <t>15:20:04</t>
  </si>
  <si>
    <t>20250925 15:20:09</t>
  </si>
  <si>
    <t>15:20:09</t>
  </si>
  <si>
    <t>20250925 15:20:14</t>
  </si>
  <si>
    <t>15:20:14</t>
  </si>
  <si>
    <t>20250925 15:20:19</t>
  </si>
  <si>
    <t>15:20:19</t>
  </si>
  <si>
    <t>20250925 15:20:24</t>
  </si>
  <si>
    <t>15:20:24</t>
  </si>
  <si>
    <t>20250925 15:20:29</t>
  </si>
  <si>
    <t>15:20:29</t>
  </si>
  <si>
    <t>20250925 15:20:34</t>
  </si>
  <si>
    <t>15:20:34</t>
  </si>
  <si>
    <t>20250925 15:20:39</t>
  </si>
  <si>
    <t>15:20:39</t>
  </si>
  <si>
    <t>20250925 15:20:44</t>
  </si>
  <si>
    <t>15:20:44</t>
  </si>
  <si>
    <t>20250925 15:20:49</t>
  </si>
  <si>
    <t>15:20:49</t>
  </si>
  <si>
    <t>20250925 15:20:54</t>
  </si>
  <si>
    <t>15:20:54</t>
  </si>
  <si>
    <t>20250925 15:20:59</t>
  </si>
  <si>
    <t>15:20:59</t>
  </si>
  <si>
    <t>20250925 15:21:04</t>
  </si>
  <si>
    <t>15:21:04</t>
  </si>
  <si>
    <t>20250925 15:21:09</t>
  </si>
  <si>
    <t>15:21:09</t>
  </si>
  <si>
    <t>20250925 15:21:14</t>
  </si>
  <si>
    <t>15:21:14</t>
  </si>
  <si>
    <t>20250925 15:21:19</t>
  </si>
  <si>
    <t>15:21:19</t>
  </si>
  <si>
    <t>20250925 15:21:24</t>
  </si>
  <si>
    <t>15:21:24</t>
  </si>
  <si>
    <t>20250925 15:21:29</t>
  </si>
  <si>
    <t>15:21:29</t>
  </si>
  <si>
    <t>20250925 15:21:34</t>
  </si>
  <si>
    <t>15:21:34</t>
  </si>
  <si>
    <t>20250925 15:21:39</t>
  </si>
  <si>
    <t>15:21:39</t>
  </si>
  <si>
    <t>20250925 15:21:44</t>
  </si>
  <si>
    <t>15:21:44</t>
  </si>
  <si>
    <t>20250925 15:21:49</t>
  </si>
  <si>
    <t>15:21:49</t>
  </si>
  <si>
    <t>20250925 15:21:54</t>
  </si>
  <si>
    <t>15:21:54</t>
  </si>
  <si>
    <t>20250925 15:21:59</t>
  </si>
  <si>
    <t>15:21:59</t>
  </si>
  <si>
    <t>20250925 15:22:04</t>
  </si>
  <si>
    <t>15:22:04</t>
  </si>
  <si>
    <t>20250925 15:22:09</t>
  </si>
  <si>
    <t>15:22:09</t>
  </si>
  <si>
    <t>20250925 15:22:14</t>
  </si>
  <si>
    <t>15:22:14</t>
  </si>
  <si>
    <t>20250925 15:22:19</t>
  </si>
  <si>
    <t>15:22:19</t>
  </si>
  <si>
    <t>20250925 15:22:24</t>
  </si>
  <si>
    <t>15:22:24</t>
  </si>
  <si>
    <t>20250925 15:22:29</t>
  </si>
  <si>
    <t>15:22:29</t>
  </si>
  <si>
    <t>20250925 15:22:34</t>
  </si>
  <si>
    <t>15:22:34</t>
  </si>
  <si>
    <t>20250925 15:22:39</t>
  </si>
  <si>
    <t>15:22:39</t>
  </si>
  <si>
    <t>20250925 15:22:44</t>
  </si>
  <si>
    <t>15:22:44</t>
  </si>
  <si>
    <t>20250925 15:22:49</t>
  </si>
  <si>
    <t>15:22:49</t>
  </si>
  <si>
    <t>20250925 15:22:54</t>
  </si>
  <si>
    <t>15:22:54</t>
  </si>
  <si>
    <t>20250925 15:22:59</t>
  </si>
  <si>
    <t>15:22:59</t>
  </si>
  <si>
    <t>20250925 15:23:04</t>
  </si>
  <si>
    <t>15:23:04</t>
  </si>
  <si>
    <t>20250925 15:23:09</t>
  </si>
  <si>
    <t>15:23:09</t>
  </si>
  <si>
    <t>20250925 15:23:14</t>
  </si>
  <si>
    <t>15:23:14</t>
  </si>
  <si>
    <t>20250925 15:23:19</t>
  </si>
  <si>
    <t>15:23:19</t>
  </si>
  <si>
    <t>20250925 15:23:24</t>
  </si>
  <si>
    <t>15:23:24</t>
  </si>
  <si>
    <t>20250925 15:23:29</t>
  </si>
  <si>
    <t>15:23:29</t>
  </si>
  <si>
    <t>20250925 15:23:34</t>
  </si>
  <si>
    <t>15:23:34</t>
  </si>
  <si>
    <t>20250925 15:23:39</t>
  </si>
  <si>
    <t>15:23:39</t>
  </si>
  <si>
    <t>20250925 15:23:44</t>
  </si>
  <si>
    <t>15:23:44</t>
  </si>
  <si>
    <t>20250925 15:23:49</t>
  </si>
  <si>
    <t>15:23:49</t>
  </si>
  <si>
    <t>20250925 15:23:54</t>
  </si>
  <si>
    <t>15:23:54</t>
  </si>
  <si>
    <t>20250925 15:23:59</t>
  </si>
  <si>
    <t>15:23:59</t>
  </si>
  <si>
    <t>20250925 15:24:04</t>
  </si>
  <si>
    <t>15:24:04</t>
  </si>
  <si>
    <t>20250925 15:24:09</t>
  </si>
  <si>
    <t>15:24:09</t>
  </si>
  <si>
    <t>20250925 15:24:14</t>
  </si>
  <si>
    <t>15:24:14</t>
  </si>
  <si>
    <t>20250925 15:24:19</t>
  </si>
  <si>
    <t>15:24:19</t>
  </si>
  <si>
    <t>20250925 15:24:24</t>
  </si>
  <si>
    <t>15:24:24</t>
  </si>
  <si>
    <t>20250925 15:24:29</t>
  </si>
  <si>
    <t>15:24:29</t>
  </si>
  <si>
    <t>20250925 15:24:34</t>
  </si>
  <si>
    <t>15:24:34</t>
  </si>
  <si>
    <t>20250925 15:24:39</t>
  </si>
  <si>
    <t>15:24:39</t>
  </si>
  <si>
    <t>20250925 15:24:44</t>
  </si>
  <si>
    <t>15:24:44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</si>
</sst>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594"/>
  <sheetViews>
    <sheetView tabSelected="1" workbookViewId="0"/>
  </sheetViews>
  <sheetFormatPr defaultRowHeight="15"/>
  <sheetData>
    <row r="2" spans="1:296">
      <c r="A2" t="s">
        <v>31</v>
      </c>
      <c r="B2" t="s">
        <v>32</v>
      </c>
      <c r="C2" t="s">
        <v>34</v>
      </c>
    </row>
    <row r="3" spans="1:296">
      <c r="B3" t="s">
        <v>33</v>
      </c>
      <c r="C3" t="s">
        <v>35</v>
      </c>
    </row>
    <row r="4" spans="1:296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96">
      <c r="B5" t="s">
        <v>21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6">
      <c r="A6" t="s">
        <v>48</v>
      </c>
      <c r="B6" t="s">
        <v>49</v>
      </c>
    </row>
    <row r="7" spans="1:296">
      <c r="B7" t="s">
        <v>50</v>
      </c>
    </row>
    <row r="8" spans="1:296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96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96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48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92</v>
      </c>
      <c r="AF16" t="s">
        <v>92</v>
      </c>
      <c r="AG16" t="s">
        <v>92</v>
      </c>
      <c r="AH16" t="s">
        <v>93</v>
      </c>
      <c r="AI16" t="s">
        <v>93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93</v>
      </c>
      <c r="AP16" t="s">
        <v>93</v>
      </c>
      <c r="AQ16" t="s">
        <v>93</v>
      </c>
      <c r="AR16" t="s">
        <v>94</v>
      </c>
      <c r="AS16" t="s">
        <v>94</v>
      </c>
      <c r="AT16" t="s">
        <v>94</v>
      </c>
      <c r="AU16" t="s">
        <v>94</v>
      </c>
      <c r="AV16" t="s">
        <v>94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96</v>
      </c>
      <c r="BZ16" t="s">
        <v>96</v>
      </c>
      <c r="CA16" t="s">
        <v>96</v>
      </c>
      <c r="CB16" t="s">
        <v>96</v>
      </c>
      <c r="CC16" t="s">
        <v>96</v>
      </c>
      <c r="CD16" t="s">
        <v>96</v>
      </c>
      <c r="CE16" t="s">
        <v>96</v>
      </c>
      <c r="CF16" t="s">
        <v>96</v>
      </c>
      <c r="CG16" t="s">
        <v>96</v>
      </c>
      <c r="CH16" t="s">
        <v>96</v>
      </c>
      <c r="CI16" t="s">
        <v>96</v>
      </c>
      <c r="CJ16" t="s">
        <v>96</v>
      </c>
      <c r="CK16" t="s">
        <v>96</v>
      </c>
      <c r="CL16" t="s">
        <v>96</v>
      </c>
      <c r="CM16" t="s">
        <v>96</v>
      </c>
      <c r="CN16" t="s">
        <v>96</v>
      </c>
      <c r="CO16" t="s">
        <v>96</v>
      </c>
      <c r="CP16" t="s">
        <v>96</v>
      </c>
      <c r="CQ16" t="s">
        <v>96</v>
      </c>
      <c r="CR16" t="s">
        <v>96</v>
      </c>
      <c r="CS16" t="s">
        <v>96</v>
      </c>
      <c r="CT16" t="s">
        <v>97</v>
      </c>
      <c r="CU16" t="s">
        <v>97</v>
      </c>
      <c r="CV16" t="s">
        <v>97</v>
      </c>
      <c r="CW16" t="s">
        <v>97</v>
      </c>
      <c r="CX16" t="s">
        <v>97</v>
      </c>
      <c r="CY16" t="s">
        <v>97</v>
      </c>
      <c r="CZ16" t="s">
        <v>97</v>
      </c>
      <c r="DA16" t="s">
        <v>97</v>
      </c>
      <c r="DB16" t="s">
        <v>97</v>
      </c>
      <c r="DC16" t="s">
        <v>97</v>
      </c>
      <c r="DD16" t="s">
        <v>97</v>
      </c>
      <c r="DE16" t="s">
        <v>97</v>
      </c>
      <c r="DF16" t="s">
        <v>97</v>
      </c>
      <c r="DG16" t="s">
        <v>98</v>
      </c>
      <c r="DH16" t="s">
        <v>98</v>
      </c>
      <c r="DI16" t="s">
        <v>98</v>
      </c>
      <c r="DJ16" t="s">
        <v>98</v>
      </c>
      <c r="DK16" t="s">
        <v>99</v>
      </c>
      <c r="DL16" t="s">
        <v>99</v>
      </c>
      <c r="DM16" t="s">
        <v>99</v>
      </c>
      <c r="DN16" t="s">
        <v>99</v>
      </c>
      <c r="DO16" t="s">
        <v>99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100</v>
      </c>
      <c r="DY16" t="s">
        <v>100</v>
      </c>
      <c r="DZ16" t="s">
        <v>100</v>
      </c>
      <c r="EA16" t="s">
        <v>100</v>
      </c>
      <c r="EB16" t="s">
        <v>100</v>
      </c>
      <c r="EC16" t="s">
        <v>100</v>
      </c>
      <c r="ED16" t="s">
        <v>100</v>
      </c>
      <c r="EE16" t="s">
        <v>100</v>
      </c>
      <c r="EF16" t="s">
        <v>100</v>
      </c>
      <c r="EG16" t="s">
        <v>100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101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104</v>
      </c>
      <c r="FP16" t="s">
        <v>104</v>
      </c>
      <c r="FQ16" t="s">
        <v>104</v>
      </c>
      <c r="FR16" t="s">
        <v>104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105</v>
      </c>
      <c r="GC16" t="s">
        <v>105</v>
      </c>
      <c r="GD16" t="s">
        <v>105</v>
      </c>
      <c r="GE16" t="s">
        <v>105</v>
      </c>
      <c r="GF16" t="s">
        <v>105</v>
      </c>
      <c r="GG16" t="s">
        <v>105</v>
      </c>
      <c r="GH16" t="s">
        <v>105</v>
      </c>
      <c r="GI16" t="s">
        <v>105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106</v>
      </c>
      <c r="GR16" t="s">
        <v>106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  <c r="HI16" t="s">
        <v>107</v>
      </c>
      <c r="HJ16" t="s">
        <v>107</v>
      </c>
      <c r="HK16" t="s">
        <v>107</v>
      </c>
      <c r="HL16" t="s">
        <v>107</v>
      </c>
      <c r="HM16" t="s">
        <v>107</v>
      </c>
      <c r="HN16" t="s">
        <v>107</v>
      </c>
      <c r="HO16" t="s">
        <v>107</v>
      </c>
      <c r="HP16" t="s">
        <v>107</v>
      </c>
      <c r="HQ16" t="s">
        <v>107</v>
      </c>
      <c r="HR16" t="s">
        <v>107</v>
      </c>
      <c r="HS16" t="s">
        <v>107</v>
      </c>
      <c r="HT16" t="s">
        <v>107</v>
      </c>
      <c r="HU16" t="s">
        <v>107</v>
      </c>
      <c r="HV16" t="s">
        <v>107</v>
      </c>
      <c r="HW16" t="s">
        <v>107</v>
      </c>
      <c r="HX16" t="s">
        <v>107</v>
      </c>
      <c r="HY16" t="s">
        <v>107</v>
      </c>
      <c r="HZ16" t="s">
        <v>107</v>
      </c>
      <c r="IA16" t="s">
        <v>107</v>
      </c>
      <c r="IB16" t="s">
        <v>108</v>
      </c>
      <c r="IC16" t="s">
        <v>108</v>
      </c>
      <c r="ID16" t="s">
        <v>108</v>
      </c>
      <c r="IE16" t="s">
        <v>108</v>
      </c>
      <c r="IF16" t="s">
        <v>108</v>
      </c>
      <c r="IG16" t="s">
        <v>108</v>
      </c>
      <c r="IH16" t="s">
        <v>108</v>
      </c>
      <c r="II16" t="s">
        <v>108</v>
      </c>
      <c r="IJ16" t="s">
        <v>108</v>
      </c>
      <c r="IK16" t="s">
        <v>108</v>
      </c>
      <c r="IL16" t="s">
        <v>108</v>
      </c>
      <c r="IM16" t="s">
        <v>108</v>
      </c>
      <c r="IN16" t="s">
        <v>108</v>
      </c>
      <c r="IO16" t="s">
        <v>108</v>
      </c>
      <c r="IP16" t="s">
        <v>108</v>
      </c>
      <c r="IQ16" t="s">
        <v>108</v>
      </c>
      <c r="IR16" t="s">
        <v>108</v>
      </c>
      <c r="IS16" t="s">
        <v>108</v>
      </c>
      <c r="IT16" t="s">
        <v>108</v>
      </c>
      <c r="IU16" t="s">
        <v>109</v>
      </c>
      <c r="IV16" t="s">
        <v>109</v>
      </c>
      <c r="IW16" t="s">
        <v>109</v>
      </c>
      <c r="IX16" t="s">
        <v>109</v>
      </c>
      <c r="IY16" t="s">
        <v>109</v>
      </c>
      <c r="IZ16" t="s">
        <v>109</v>
      </c>
      <c r="JA16" t="s">
        <v>109</v>
      </c>
      <c r="JB16" t="s">
        <v>109</v>
      </c>
      <c r="JC16" t="s">
        <v>109</v>
      </c>
      <c r="JD16" t="s">
        <v>109</v>
      </c>
      <c r="JE16" t="s">
        <v>109</v>
      </c>
      <c r="JF16" t="s">
        <v>109</v>
      </c>
      <c r="JG16" t="s">
        <v>109</v>
      </c>
      <c r="JH16" t="s">
        <v>109</v>
      </c>
      <c r="JI16" t="s">
        <v>109</v>
      </c>
      <c r="JJ16" t="s">
        <v>109</v>
      </c>
      <c r="JK16" t="s">
        <v>109</v>
      </c>
      <c r="JL16" t="s">
        <v>109</v>
      </c>
      <c r="JM16" t="s">
        <v>110</v>
      </c>
      <c r="JN16" t="s">
        <v>110</v>
      </c>
      <c r="JO16" t="s">
        <v>110</v>
      </c>
      <c r="JP16" t="s">
        <v>110</v>
      </c>
      <c r="JQ16" t="s">
        <v>110</v>
      </c>
      <c r="JR16" t="s">
        <v>110</v>
      </c>
      <c r="JS16" t="s">
        <v>110</v>
      </c>
      <c r="JT16" t="s">
        <v>110</v>
      </c>
      <c r="JU16" t="s">
        <v>111</v>
      </c>
      <c r="JV16" t="s">
        <v>111</v>
      </c>
      <c r="JW16" t="s">
        <v>111</v>
      </c>
      <c r="JX16" t="s">
        <v>111</v>
      </c>
      <c r="JY16" t="s">
        <v>111</v>
      </c>
      <c r="JZ16" t="s">
        <v>111</v>
      </c>
      <c r="KA16" t="s">
        <v>111</v>
      </c>
      <c r="KB16" t="s">
        <v>111</v>
      </c>
      <c r="KC16" t="s">
        <v>111</v>
      </c>
      <c r="KD16" t="s">
        <v>111</v>
      </c>
      <c r="KE16" t="s">
        <v>111</v>
      </c>
      <c r="KF16" t="s">
        <v>111</v>
      </c>
      <c r="KG16" t="s">
        <v>111</v>
      </c>
      <c r="KH16" t="s">
        <v>111</v>
      </c>
      <c r="KI16" t="s">
        <v>111</v>
      </c>
      <c r="KJ16" t="s">
        <v>111</v>
      </c>
    </row>
    <row r="17" spans="1:296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F17" t="s">
        <v>117</v>
      </c>
      <c r="G17" t="s">
        <v>118</v>
      </c>
      <c r="H17" t="s">
        <v>119</v>
      </c>
      <c r="I17" t="s">
        <v>120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 t="s">
        <v>128</v>
      </c>
      <c r="R17" t="s">
        <v>129</v>
      </c>
      <c r="S17" t="s">
        <v>130</v>
      </c>
      <c r="T17" t="s">
        <v>131</v>
      </c>
      <c r="U17" t="s">
        <v>132</v>
      </c>
      <c r="V17" t="s">
        <v>133</v>
      </c>
      <c r="W17" t="s">
        <v>134</v>
      </c>
      <c r="X17" t="s">
        <v>135</v>
      </c>
      <c r="Y17" t="s">
        <v>136</v>
      </c>
      <c r="Z17" t="s">
        <v>137</v>
      </c>
      <c r="AA17" t="s">
        <v>138</v>
      </c>
      <c r="AB17" t="s">
        <v>139</v>
      </c>
      <c r="AC17" t="s">
        <v>140</v>
      </c>
      <c r="AD17" t="s">
        <v>141</v>
      </c>
      <c r="AE17" t="s">
        <v>142</v>
      </c>
      <c r="AF17" t="s">
        <v>143</v>
      </c>
      <c r="AG17" t="s">
        <v>144</v>
      </c>
      <c r="AH17" t="s">
        <v>145</v>
      </c>
      <c r="AI17" t="s">
        <v>146</v>
      </c>
      <c r="AJ17" t="s">
        <v>147</v>
      </c>
      <c r="AK17" t="s">
        <v>148</v>
      </c>
      <c r="AL17" t="s">
        <v>149</v>
      </c>
      <c r="AM17" t="s">
        <v>150</v>
      </c>
      <c r="AN17" t="s">
        <v>151</v>
      </c>
      <c r="AO17" t="s">
        <v>152</v>
      </c>
      <c r="AP17" t="s">
        <v>153</v>
      </c>
      <c r="AQ17" t="s">
        <v>154</v>
      </c>
      <c r="AR17" t="s">
        <v>94</v>
      </c>
      <c r="AS17" t="s">
        <v>155</v>
      </c>
      <c r="AT17" t="s">
        <v>156</v>
      </c>
      <c r="AU17" t="s">
        <v>157</v>
      </c>
      <c r="AV17" t="s">
        <v>158</v>
      </c>
      <c r="AW17" t="s">
        <v>159</v>
      </c>
      <c r="AX17" t="s">
        <v>160</v>
      </c>
      <c r="AY17" t="s">
        <v>161</v>
      </c>
      <c r="AZ17" t="s">
        <v>162</v>
      </c>
      <c r="BA17" t="s">
        <v>163</v>
      </c>
      <c r="BB17" t="s">
        <v>164</v>
      </c>
      <c r="BC17" t="s">
        <v>165</v>
      </c>
      <c r="BD17" t="s">
        <v>166</v>
      </c>
      <c r="BE17" t="s">
        <v>167</v>
      </c>
      <c r="BF17" t="s">
        <v>168</v>
      </c>
      <c r="BG17" t="s">
        <v>169</v>
      </c>
      <c r="BH17" t="s">
        <v>170</v>
      </c>
      <c r="BI17" t="s">
        <v>171</v>
      </c>
      <c r="BJ17" t="s">
        <v>172</v>
      </c>
      <c r="BK17" t="s">
        <v>173</v>
      </c>
      <c r="BL17" t="s">
        <v>174</v>
      </c>
      <c r="BM17" t="s">
        <v>175</v>
      </c>
      <c r="BN17" t="s">
        <v>176</v>
      </c>
      <c r="BO17" t="s">
        <v>177</v>
      </c>
      <c r="BP17" t="s">
        <v>178</v>
      </c>
      <c r="BQ17" t="s">
        <v>179</v>
      </c>
      <c r="BR17" t="s">
        <v>180</v>
      </c>
      <c r="BS17" t="s">
        <v>181</v>
      </c>
      <c r="BT17" t="s">
        <v>182</v>
      </c>
      <c r="BU17" t="s">
        <v>183</v>
      </c>
      <c r="BV17" t="s">
        <v>184</v>
      </c>
      <c r="BW17" t="s">
        <v>185</v>
      </c>
      <c r="BX17" t="s">
        <v>186</v>
      </c>
      <c r="BY17" t="s">
        <v>187</v>
      </c>
      <c r="BZ17" t="s">
        <v>188</v>
      </c>
      <c r="CA17" t="s">
        <v>189</v>
      </c>
      <c r="CB17" t="s">
        <v>190</v>
      </c>
      <c r="CC17" t="s">
        <v>191</v>
      </c>
      <c r="CD17" t="s">
        <v>192</v>
      </c>
      <c r="CE17" t="s">
        <v>193</v>
      </c>
      <c r="CF17" t="s">
        <v>194</v>
      </c>
      <c r="CG17" t="s">
        <v>195</v>
      </c>
      <c r="CH17" t="s">
        <v>196</v>
      </c>
      <c r="CI17" t="s">
        <v>197</v>
      </c>
      <c r="CJ17" t="s">
        <v>198</v>
      </c>
      <c r="CK17" t="s">
        <v>199</v>
      </c>
      <c r="CL17" t="s">
        <v>200</v>
      </c>
      <c r="CM17" t="s">
        <v>201</v>
      </c>
      <c r="CN17" t="s">
        <v>202</v>
      </c>
      <c r="CO17" t="s">
        <v>203</v>
      </c>
      <c r="CP17" t="s">
        <v>204</v>
      </c>
      <c r="CQ17" t="s">
        <v>205</v>
      </c>
      <c r="CR17" t="s">
        <v>206</v>
      </c>
      <c r="CS17" t="s">
        <v>207</v>
      </c>
      <c r="CT17" t="s">
        <v>187</v>
      </c>
      <c r="CU17" t="s">
        <v>208</v>
      </c>
      <c r="CV17" t="s">
        <v>209</v>
      </c>
      <c r="CW17" t="s">
        <v>210</v>
      </c>
      <c r="CX17" t="s">
        <v>161</v>
      </c>
      <c r="CY17" t="s">
        <v>211</v>
      </c>
      <c r="CZ17" t="s">
        <v>212</v>
      </c>
      <c r="DA17" t="s">
        <v>213</v>
      </c>
      <c r="DB17" t="s">
        <v>214</v>
      </c>
      <c r="DC17" t="s">
        <v>215</v>
      </c>
      <c r="DD17" t="s">
        <v>216</v>
      </c>
      <c r="DE17" t="s">
        <v>217</v>
      </c>
      <c r="DF17" t="s">
        <v>218</v>
      </c>
      <c r="DG17" t="s">
        <v>219</v>
      </c>
      <c r="DH17" t="s">
        <v>220</v>
      </c>
      <c r="DI17" t="s">
        <v>221</v>
      </c>
      <c r="DJ17" t="s">
        <v>222</v>
      </c>
      <c r="DK17" t="s">
        <v>223</v>
      </c>
      <c r="DL17" t="s">
        <v>224</v>
      </c>
      <c r="DM17" t="s">
        <v>225</v>
      </c>
      <c r="DN17" t="s">
        <v>226</v>
      </c>
      <c r="DO17" t="s">
        <v>227</v>
      </c>
      <c r="DP17" t="s">
        <v>119</v>
      </c>
      <c r="DQ17" t="s">
        <v>228</v>
      </c>
      <c r="DR17" t="s">
        <v>229</v>
      </c>
      <c r="DS17" t="s">
        <v>230</v>
      </c>
      <c r="DT17" t="s">
        <v>231</v>
      </c>
      <c r="DU17" t="s">
        <v>232</v>
      </c>
      <c r="DV17" t="s">
        <v>233</v>
      </c>
      <c r="DW17" t="s">
        <v>234</v>
      </c>
      <c r="DX17" t="s">
        <v>235</v>
      </c>
      <c r="DY17" t="s">
        <v>236</v>
      </c>
      <c r="DZ17" t="s">
        <v>237</v>
      </c>
      <c r="EA17" t="s">
        <v>238</v>
      </c>
      <c r="EB17" t="s">
        <v>239</v>
      </c>
      <c r="EC17" t="s">
        <v>240</v>
      </c>
      <c r="ED17" t="s">
        <v>241</v>
      </c>
      <c r="EE17" t="s">
        <v>242</v>
      </c>
      <c r="EF17" t="s">
        <v>243</v>
      </c>
      <c r="EG17" t="s">
        <v>244</v>
      </c>
      <c r="EH17" t="s">
        <v>245</v>
      </c>
      <c r="EI17" t="s">
        <v>246</v>
      </c>
      <c r="EJ17" t="s">
        <v>247</v>
      </c>
      <c r="EK17" t="s">
        <v>248</v>
      </c>
      <c r="EL17" t="s">
        <v>249</v>
      </c>
      <c r="EM17" t="s">
        <v>250</v>
      </c>
      <c r="EN17" t="s">
        <v>251</v>
      </c>
      <c r="EO17" t="s">
        <v>252</v>
      </c>
      <c r="EP17" t="s">
        <v>253</v>
      </c>
      <c r="EQ17" t="s">
        <v>254</v>
      </c>
      <c r="ER17" t="s">
        <v>255</v>
      </c>
      <c r="ES17" t="s">
        <v>256</v>
      </c>
      <c r="ET17" t="s">
        <v>257</v>
      </c>
      <c r="EU17" t="s">
        <v>258</v>
      </c>
      <c r="EV17" t="s">
        <v>259</v>
      </c>
      <c r="EW17" t="s">
        <v>260</v>
      </c>
      <c r="EX17" t="s">
        <v>261</v>
      </c>
      <c r="EY17" t="s">
        <v>262</v>
      </c>
      <c r="EZ17" t="s">
        <v>263</v>
      </c>
      <c r="FA17" t="s">
        <v>264</v>
      </c>
      <c r="FB17" t="s">
        <v>265</v>
      </c>
      <c r="FC17" t="s">
        <v>266</v>
      </c>
      <c r="FD17" t="s">
        <v>267</v>
      </c>
      <c r="FE17" t="s">
        <v>268</v>
      </c>
      <c r="FF17" t="s">
        <v>269</v>
      </c>
      <c r="FG17" t="s">
        <v>270</v>
      </c>
      <c r="FH17" t="s">
        <v>271</v>
      </c>
      <c r="FI17" t="s">
        <v>272</v>
      </c>
      <c r="FJ17" t="s">
        <v>273</v>
      </c>
      <c r="FK17" t="s">
        <v>274</v>
      </c>
      <c r="FL17" t="s">
        <v>275</v>
      </c>
      <c r="FM17" t="s">
        <v>276</v>
      </c>
      <c r="FN17" t="s">
        <v>277</v>
      </c>
      <c r="FO17" t="s">
        <v>113</v>
      </c>
      <c r="FP17" t="s">
        <v>116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  <c r="HI17" t="s">
        <v>322</v>
      </c>
      <c r="HJ17" t="s">
        <v>323</v>
      </c>
      <c r="HK17" t="s">
        <v>324</v>
      </c>
      <c r="HL17" t="s">
        <v>325</v>
      </c>
      <c r="HM17" t="s">
        <v>326</v>
      </c>
      <c r="HN17" t="s">
        <v>327</v>
      </c>
      <c r="HO17" t="s">
        <v>328</v>
      </c>
      <c r="HP17" t="s">
        <v>329</v>
      </c>
      <c r="HQ17" t="s">
        <v>330</v>
      </c>
      <c r="HR17" t="s">
        <v>331</v>
      </c>
      <c r="HS17" t="s">
        <v>332</v>
      </c>
      <c r="HT17" t="s">
        <v>333</v>
      </c>
      <c r="HU17" t="s">
        <v>334</v>
      </c>
      <c r="HV17" t="s">
        <v>335</v>
      </c>
      <c r="HW17" t="s">
        <v>336</v>
      </c>
      <c r="HX17" t="s">
        <v>337</v>
      </c>
      <c r="HY17" t="s">
        <v>338</v>
      </c>
      <c r="HZ17" t="s">
        <v>339</v>
      </c>
      <c r="IA17" t="s">
        <v>340</v>
      </c>
      <c r="IB17" t="s">
        <v>341</v>
      </c>
      <c r="IC17" t="s">
        <v>342</v>
      </c>
      <c r="ID17" t="s">
        <v>343</v>
      </c>
      <c r="IE17" t="s">
        <v>344</v>
      </c>
      <c r="IF17" t="s">
        <v>345</v>
      </c>
      <c r="IG17" t="s">
        <v>346</v>
      </c>
      <c r="IH17" t="s">
        <v>347</v>
      </c>
      <c r="II17" t="s">
        <v>348</v>
      </c>
      <c r="IJ17" t="s">
        <v>349</v>
      </c>
      <c r="IK17" t="s">
        <v>350</v>
      </c>
      <c r="IL17" t="s">
        <v>351</v>
      </c>
      <c r="IM17" t="s">
        <v>352</v>
      </c>
      <c r="IN17" t="s">
        <v>353</v>
      </c>
      <c r="IO17" t="s">
        <v>354</v>
      </c>
      <c r="IP17" t="s">
        <v>355</v>
      </c>
      <c r="IQ17" t="s">
        <v>356</v>
      </c>
      <c r="IR17" t="s">
        <v>357</v>
      </c>
      <c r="IS17" t="s">
        <v>358</v>
      </c>
      <c r="IT17" t="s">
        <v>359</v>
      </c>
      <c r="IU17" t="s">
        <v>360</v>
      </c>
      <c r="IV17" t="s">
        <v>361</v>
      </c>
      <c r="IW17" t="s">
        <v>362</v>
      </c>
      <c r="IX17" t="s">
        <v>363</v>
      </c>
      <c r="IY17" t="s">
        <v>364</v>
      </c>
      <c r="IZ17" t="s">
        <v>365</v>
      </c>
      <c r="JA17" t="s">
        <v>366</v>
      </c>
      <c r="JB17" t="s">
        <v>367</v>
      </c>
      <c r="JC17" t="s">
        <v>368</v>
      </c>
      <c r="JD17" t="s">
        <v>369</v>
      </c>
      <c r="JE17" t="s">
        <v>370</v>
      </c>
      <c r="JF17" t="s">
        <v>371</v>
      </c>
      <c r="JG17" t="s">
        <v>372</v>
      </c>
      <c r="JH17" t="s">
        <v>373</v>
      </c>
      <c r="JI17" t="s">
        <v>374</v>
      </c>
      <c r="JJ17" t="s">
        <v>375</v>
      </c>
      <c r="JK17" t="s">
        <v>376</v>
      </c>
      <c r="JL17" t="s">
        <v>377</v>
      </c>
      <c r="JM17" t="s">
        <v>378</v>
      </c>
      <c r="JN17" t="s">
        <v>379</v>
      </c>
      <c r="JO17" t="s">
        <v>380</v>
      </c>
      <c r="JP17" t="s">
        <v>381</v>
      </c>
      <c r="JQ17" t="s">
        <v>382</v>
      </c>
      <c r="JR17" t="s">
        <v>383</v>
      </c>
      <c r="JS17" t="s">
        <v>384</v>
      </c>
      <c r="JT17" t="s">
        <v>385</v>
      </c>
      <c r="JU17" t="s">
        <v>386</v>
      </c>
      <c r="JV17" t="s">
        <v>387</v>
      </c>
      <c r="JW17" t="s">
        <v>388</v>
      </c>
      <c r="JX17" t="s">
        <v>389</v>
      </c>
      <c r="JY17" t="s">
        <v>390</v>
      </c>
      <c r="JZ17" t="s">
        <v>391</v>
      </c>
      <c r="KA17" t="s">
        <v>392</v>
      </c>
      <c r="KB17" t="s">
        <v>393</v>
      </c>
      <c r="KC17" t="s">
        <v>394</v>
      </c>
      <c r="KD17" t="s">
        <v>395</v>
      </c>
      <c r="KE17" t="s">
        <v>396</v>
      </c>
      <c r="KF17" t="s">
        <v>397</v>
      </c>
      <c r="KG17" t="s">
        <v>398</v>
      </c>
      <c r="KH17" t="s">
        <v>399</v>
      </c>
      <c r="KI17" t="s">
        <v>400</v>
      </c>
      <c r="KJ17" t="s">
        <v>401</v>
      </c>
    </row>
    <row r="18" spans="1:296">
      <c r="B18" t="s">
        <v>402</v>
      </c>
      <c r="C18" t="s">
        <v>402</v>
      </c>
      <c r="F18" t="s">
        <v>402</v>
      </c>
      <c r="H18" t="s">
        <v>402</v>
      </c>
      <c r="I18" t="s">
        <v>403</v>
      </c>
      <c r="J18" t="s">
        <v>404</v>
      </c>
      <c r="K18" t="s">
        <v>405</v>
      </c>
      <c r="L18" t="s">
        <v>406</v>
      </c>
      <c r="M18" t="s">
        <v>406</v>
      </c>
      <c r="N18" t="s">
        <v>235</v>
      </c>
      <c r="O18" t="s">
        <v>235</v>
      </c>
      <c r="P18" t="s">
        <v>403</v>
      </c>
      <c r="Q18" t="s">
        <v>403</v>
      </c>
      <c r="R18" t="s">
        <v>403</v>
      </c>
      <c r="S18" t="s">
        <v>403</v>
      </c>
      <c r="T18" t="s">
        <v>407</v>
      </c>
      <c r="U18" t="s">
        <v>408</v>
      </c>
      <c r="V18" t="s">
        <v>408</v>
      </c>
      <c r="W18" t="s">
        <v>409</v>
      </c>
      <c r="X18" t="s">
        <v>410</v>
      </c>
      <c r="Y18" t="s">
        <v>409</v>
      </c>
      <c r="Z18" t="s">
        <v>409</v>
      </c>
      <c r="AA18" t="s">
        <v>409</v>
      </c>
      <c r="AB18" t="s">
        <v>407</v>
      </c>
      <c r="AC18" t="s">
        <v>407</v>
      </c>
      <c r="AD18" t="s">
        <v>407</v>
      </c>
      <c r="AE18" t="s">
        <v>407</v>
      </c>
      <c r="AF18" t="s">
        <v>405</v>
      </c>
      <c r="AG18" t="s">
        <v>404</v>
      </c>
      <c r="AH18" t="s">
        <v>405</v>
      </c>
      <c r="AI18" t="s">
        <v>406</v>
      </c>
      <c r="AJ18" t="s">
        <v>406</v>
      </c>
      <c r="AK18" t="s">
        <v>411</v>
      </c>
      <c r="AL18" t="s">
        <v>412</v>
      </c>
      <c r="AM18" t="s">
        <v>404</v>
      </c>
      <c r="AN18" t="s">
        <v>413</v>
      </c>
      <c r="AO18" t="s">
        <v>413</v>
      </c>
      <c r="AP18" t="s">
        <v>414</v>
      </c>
      <c r="AQ18" t="s">
        <v>412</v>
      </c>
      <c r="AR18" t="s">
        <v>415</v>
      </c>
      <c r="AS18" t="s">
        <v>410</v>
      </c>
      <c r="AU18" t="s">
        <v>410</v>
      </c>
      <c r="AV18" t="s">
        <v>415</v>
      </c>
      <c r="BB18" t="s">
        <v>405</v>
      </c>
      <c r="BI18" t="s">
        <v>405</v>
      </c>
      <c r="BJ18" t="s">
        <v>405</v>
      </c>
      <c r="BK18" t="s">
        <v>405</v>
      </c>
      <c r="BL18" t="s">
        <v>416</v>
      </c>
      <c r="BZ18" t="s">
        <v>417</v>
      </c>
      <c r="CB18" t="s">
        <v>417</v>
      </c>
      <c r="CC18" t="s">
        <v>405</v>
      </c>
      <c r="CF18" t="s">
        <v>417</v>
      </c>
      <c r="CG18" t="s">
        <v>410</v>
      </c>
      <c r="CJ18" t="s">
        <v>418</v>
      </c>
      <c r="CK18" t="s">
        <v>418</v>
      </c>
      <c r="CM18" t="s">
        <v>419</v>
      </c>
      <c r="CN18" t="s">
        <v>417</v>
      </c>
      <c r="CP18" t="s">
        <v>417</v>
      </c>
      <c r="CQ18" t="s">
        <v>405</v>
      </c>
      <c r="CU18" t="s">
        <v>417</v>
      </c>
      <c r="CW18" t="s">
        <v>420</v>
      </c>
      <c r="CZ18" t="s">
        <v>417</v>
      </c>
      <c r="DA18" t="s">
        <v>417</v>
      </c>
      <c r="DC18" t="s">
        <v>417</v>
      </c>
      <c r="DE18" t="s">
        <v>417</v>
      </c>
      <c r="DG18" t="s">
        <v>405</v>
      </c>
      <c r="DH18" t="s">
        <v>405</v>
      </c>
      <c r="DJ18" t="s">
        <v>421</v>
      </c>
      <c r="DK18" t="s">
        <v>422</v>
      </c>
      <c r="DN18" t="s">
        <v>403</v>
      </c>
      <c r="DP18" t="s">
        <v>402</v>
      </c>
      <c r="DQ18" t="s">
        <v>406</v>
      </c>
      <c r="DR18" t="s">
        <v>406</v>
      </c>
      <c r="DS18" t="s">
        <v>413</v>
      </c>
      <c r="DT18" t="s">
        <v>413</v>
      </c>
      <c r="DU18" t="s">
        <v>406</v>
      </c>
      <c r="DV18" t="s">
        <v>413</v>
      </c>
      <c r="DW18" t="s">
        <v>415</v>
      </c>
      <c r="DX18" t="s">
        <v>409</v>
      </c>
      <c r="DY18" t="s">
        <v>409</v>
      </c>
      <c r="DZ18" t="s">
        <v>408</v>
      </c>
      <c r="EA18" t="s">
        <v>408</v>
      </c>
      <c r="EB18" t="s">
        <v>408</v>
      </c>
      <c r="EC18" t="s">
        <v>408</v>
      </c>
      <c r="ED18" t="s">
        <v>408</v>
      </c>
      <c r="EE18" t="s">
        <v>423</v>
      </c>
      <c r="EF18" t="s">
        <v>405</v>
      </c>
      <c r="EG18" t="s">
        <v>405</v>
      </c>
      <c r="EH18" t="s">
        <v>406</v>
      </c>
      <c r="EI18" t="s">
        <v>406</v>
      </c>
      <c r="EJ18" t="s">
        <v>406</v>
      </c>
      <c r="EK18" t="s">
        <v>413</v>
      </c>
      <c r="EL18" t="s">
        <v>406</v>
      </c>
      <c r="EM18" t="s">
        <v>413</v>
      </c>
      <c r="EN18" t="s">
        <v>409</v>
      </c>
      <c r="EO18" t="s">
        <v>409</v>
      </c>
      <c r="EP18" t="s">
        <v>408</v>
      </c>
      <c r="EQ18" t="s">
        <v>408</v>
      </c>
      <c r="ER18" t="s">
        <v>405</v>
      </c>
      <c r="EW18" t="s">
        <v>405</v>
      </c>
      <c r="EZ18" t="s">
        <v>408</v>
      </c>
      <c r="FA18" t="s">
        <v>408</v>
      </c>
      <c r="FB18" t="s">
        <v>408</v>
      </c>
      <c r="FC18" t="s">
        <v>408</v>
      </c>
      <c r="FD18" t="s">
        <v>408</v>
      </c>
      <c r="FE18" t="s">
        <v>405</v>
      </c>
      <c r="FF18" t="s">
        <v>405</v>
      </c>
      <c r="FG18" t="s">
        <v>405</v>
      </c>
      <c r="FH18" t="s">
        <v>402</v>
      </c>
      <c r="FK18" t="s">
        <v>424</v>
      </c>
      <c r="FL18" t="s">
        <v>424</v>
      </c>
      <c r="FN18" t="s">
        <v>402</v>
      </c>
      <c r="FO18" t="s">
        <v>425</v>
      </c>
      <c r="FQ18" t="s">
        <v>402</v>
      </c>
      <c r="FR18" t="s">
        <v>402</v>
      </c>
      <c r="FT18" t="s">
        <v>426</v>
      </c>
      <c r="FU18" t="s">
        <v>427</v>
      </c>
      <c r="FV18" t="s">
        <v>426</v>
      </c>
      <c r="FW18" t="s">
        <v>427</v>
      </c>
      <c r="FX18" t="s">
        <v>426</v>
      </c>
      <c r="FY18" t="s">
        <v>427</v>
      </c>
      <c r="FZ18" t="s">
        <v>410</v>
      </c>
      <c r="GA18" t="s">
        <v>410</v>
      </c>
      <c r="GB18" t="s">
        <v>406</v>
      </c>
      <c r="GC18" t="s">
        <v>428</v>
      </c>
      <c r="GD18" t="s">
        <v>406</v>
      </c>
      <c r="GG18" t="s">
        <v>429</v>
      </c>
      <c r="GJ18" t="s">
        <v>413</v>
      </c>
      <c r="GK18" t="s">
        <v>430</v>
      </c>
      <c r="GL18" t="s">
        <v>413</v>
      </c>
      <c r="GQ18" t="s">
        <v>431</v>
      </c>
      <c r="GR18" t="s">
        <v>431</v>
      </c>
      <c r="HE18" t="s">
        <v>431</v>
      </c>
      <c r="HF18" t="s">
        <v>431</v>
      </c>
      <c r="HG18" t="s">
        <v>432</v>
      </c>
      <c r="HH18" t="s">
        <v>432</v>
      </c>
      <c r="HI18" t="s">
        <v>408</v>
      </c>
      <c r="HJ18" t="s">
        <v>408</v>
      </c>
      <c r="HK18" t="s">
        <v>410</v>
      </c>
      <c r="HL18" t="s">
        <v>408</v>
      </c>
      <c r="HM18" t="s">
        <v>413</v>
      </c>
      <c r="HN18" t="s">
        <v>410</v>
      </c>
      <c r="HO18" t="s">
        <v>410</v>
      </c>
      <c r="HQ18" t="s">
        <v>431</v>
      </c>
      <c r="HR18" t="s">
        <v>431</v>
      </c>
      <c r="HS18" t="s">
        <v>431</v>
      </c>
      <c r="HT18" t="s">
        <v>431</v>
      </c>
      <c r="HU18" t="s">
        <v>431</v>
      </c>
      <c r="HV18" t="s">
        <v>431</v>
      </c>
      <c r="HW18" t="s">
        <v>431</v>
      </c>
      <c r="HX18" t="s">
        <v>433</v>
      </c>
      <c r="HY18" t="s">
        <v>433</v>
      </c>
      <c r="HZ18" t="s">
        <v>433</v>
      </c>
      <c r="IA18" t="s">
        <v>434</v>
      </c>
      <c r="IB18" t="s">
        <v>431</v>
      </c>
      <c r="IC18" t="s">
        <v>431</v>
      </c>
      <c r="ID18" t="s">
        <v>431</v>
      </c>
      <c r="IE18" t="s">
        <v>431</v>
      </c>
      <c r="IF18" t="s">
        <v>431</v>
      </c>
      <c r="IG18" t="s">
        <v>431</v>
      </c>
      <c r="IH18" t="s">
        <v>431</v>
      </c>
      <c r="II18" t="s">
        <v>431</v>
      </c>
      <c r="IJ18" t="s">
        <v>431</v>
      </c>
      <c r="IK18" t="s">
        <v>431</v>
      </c>
      <c r="IL18" t="s">
        <v>431</v>
      </c>
      <c r="IM18" t="s">
        <v>431</v>
      </c>
      <c r="IT18" t="s">
        <v>431</v>
      </c>
      <c r="IU18" t="s">
        <v>410</v>
      </c>
      <c r="IV18" t="s">
        <v>410</v>
      </c>
      <c r="IW18" t="s">
        <v>426</v>
      </c>
      <c r="IX18" t="s">
        <v>427</v>
      </c>
      <c r="IY18" t="s">
        <v>426</v>
      </c>
      <c r="JC18" t="s">
        <v>427</v>
      </c>
      <c r="JG18" t="s">
        <v>406</v>
      </c>
      <c r="JH18" t="s">
        <v>406</v>
      </c>
      <c r="JI18" t="s">
        <v>413</v>
      </c>
      <c r="JJ18" t="s">
        <v>413</v>
      </c>
      <c r="JK18" t="s">
        <v>435</v>
      </c>
      <c r="JL18" t="s">
        <v>435</v>
      </c>
      <c r="JM18" t="s">
        <v>431</v>
      </c>
      <c r="JN18" t="s">
        <v>431</v>
      </c>
      <c r="JO18" t="s">
        <v>431</v>
      </c>
      <c r="JP18" t="s">
        <v>431</v>
      </c>
      <c r="JQ18" t="s">
        <v>431</v>
      </c>
      <c r="JR18" t="s">
        <v>431</v>
      </c>
      <c r="JS18" t="s">
        <v>408</v>
      </c>
      <c r="JT18" t="s">
        <v>431</v>
      </c>
      <c r="JV18" t="s">
        <v>415</v>
      </c>
      <c r="JW18" t="s">
        <v>415</v>
      </c>
      <c r="JX18" t="s">
        <v>408</v>
      </c>
      <c r="JY18" t="s">
        <v>408</v>
      </c>
      <c r="JZ18" t="s">
        <v>408</v>
      </c>
      <c r="KA18" t="s">
        <v>408</v>
      </c>
      <c r="KB18" t="s">
        <v>408</v>
      </c>
      <c r="KC18" t="s">
        <v>410</v>
      </c>
      <c r="KD18" t="s">
        <v>410</v>
      </c>
      <c r="KE18" t="s">
        <v>410</v>
      </c>
      <c r="KF18" t="s">
        <v>408</v>
      </c>
      <c r="KG18" t="s">
        <v>406</v>
      </c>
      <c r="KH18" t="s">
        <v>413</v>
      </c>
      <c r="KI18" t="s">
        <v>410</v>
      </c>
      <c r="KJ18" t="s">
        <v>410</v>
      </c>
    </row>
    <row r="19" spans="1:296">
      <c r="A19">
        <v>1</v>
      </c>
      <c r="B19">
        <v>1758814023.6</v>
      </c>
      <c r="C19">
        <v>0</v>
      </c>
      <c r="D19" t="s">
        <v>436</v>
      </c>
      <c r="E19" t="s">
        <v>437</v>
      </c>
      <c r="F19">
        <v>5</v>
      </c>
      <c r="G19" t="s">
        <v>438</v>
      </c>
      <c r="H19">
        <v>1758814015.849999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428.4923250032645</v>
      </c>
      <c r="AJ19">
        <v>417.8099818181818</v>
      </c>
      <c r="AK19">
        <v>0.0004007770252081664</v>
      </c>
      <c r="AL19">
        <v>65.10275512811566</v>
      </c>
      <c r="AM19">
        <f>(AO19 - AN19 + DX19*1E3/(8.314*(DZ19+273.15)) * AQ19/DW19 * AP19) * DW19/(100*DK19) * 1000/(1000 - AO19)</f>
        <v>0</v>
      </c>
      <c r="AN19">
        <v>19.77499322729699</v>
      </c>
      <c r="AO19">
        <v>21.51580969696969</v>
      </c>
      <c r="AP19">
        <v>6.823302718182123E-05</v>
      </c>
      <c r="AQ19">
        <v>106.0218527730332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439</v>
      </c>
      <c r="AX19" t="s">
        <v>439</v>
      </c>
      <c r="AY19">
        <v>0</v>
      </c>
      <c r="AZ19">
        <v>0</v>
      </c>
      <c r="BA19">
        <f>1-AY19/AZ19</f>
        <v>0</v>
      </c>
      <c r="BB19">
        <v>0</v>
      </c>
      <c r="BC19" t="s">
        <v>439</v>
      </c>
      <c r="BD19" t="s">
        <v>439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2.7</v>
      </c>
      <c r="DL19">
        <v>0.5</v>
      </c>
      <c r="DM19" t="s">
        <v>440</v>
      </c>
      <c r="DN19">
        <v>2</v>
      </c>
      <c r="DO19" t="b">
        <v>1</v>
      </c>
      <c r="DP19">
        <v>1758814015.849999</v>
      </c>
      <c r="DQ19">
        <v>408.8104666666667</v>
      </c>
      <c r="DR19">
        <v>420.0260000000001</v>
      </c>
      <c r="DS19">
        <v>21.51058666666667</v>
      </c>
      <c r="DT19">
        <v>19.75682000000001</v>
      </c>
      <c r="DU19">
        <v>410.1291666666667</v>
      </c>
      <c r="DV19">
        <v>21.23947666666667</v>
      </c>
      <c r="DW19">
        <v>499.9850666666667</v>
      </c>
      <c r="DX19">
        <v>91.09049333333334</v>
      </c>
      <c r="DY19">
        <v>0.06876536</v>
      </c>
      <c r="DZ19">
        <v>28.66130333333334</v>
      </c>
      <c r="EA19">
        <v>29.99766</v>
      </c>
      <c r="EB19">
        <v>999.9000000000002</v>
      </c>
      <c r="EC19">
        <v>0</v>
      </c>
      <c r="ED19">
        <v>0</v>
      </c>
      <c r="EE19">
        <v>10001.18666666667</v>
      </c>
      <c r="EF19">
        <v>0</v>
      </c>
      <c r="EG19">
        <v>11.05</v>
      </c>
      <c r="EH19">
        <v>-11.21555333333334</v>
      </c>
      <c r="EI19">
        <v>417.7975</v>
      </c>
      <c r="EJ19">
        <v>428.4917000000001</v>
      </c>
      <c r="EK19">
        <v>1.753760666666667</v>
      </c>
      <c r="EL19">
        <v>420.0260000000001</v>
      </c>
      <c r="EM19">
        <v>19.75682000000001</v>
      </c>
      <c r="EN19">
        <v>1.959409666666666</v>
      </c>
      <c r="EO19">
        <v>1.799659666666667</v>
      </c>
      <c r="EP19">
        <v>17.12009</v>
      </c>
      <c r="EQ19">
        <v>15.78382</v>
      </c>
      <c r="ER19">
        <v>1999.987</v>
      </c>
      <c r="ES19">
        <v>0.9799992333333332</v>
      </c>
      <c r="ET19">
        <v>0.0200012</v>
      </c>
      <c r="EU19">
        <v>0</v>
      </c>
      <c r="EV19">
        <v>306.3804666666667</v>
      </c>
      <c r="EW19">
        <v>5.00078</v>
      </c>
      <c r="EX19">
        <v>6051.383333333333</v>
      </c>
      <c r="EY19">
        <v>16379.51333333333</v>
      </c>
      <c r="EZ19">
        <v>38.9914</v>
      </c>
      <c r="FA19">
        <v>39.92466666666666</v>
      </c>
      <c r="FB19">
        <v>39.32893333333332</v>
      </c>
      <c r="FC19">
        <v>39.54146666666666</v>
      </c>
      <c r="FD19">
        <v>40.2082</v>
      </c>
      <c r="FE19">
        <v>1955.087</v>
      </c>
      <c r="FF19">
        <v>39.90000000000001</v>
      </c>
      <c r="FG19">
        <v>0</v>
      </c>
      <c r="FH19">
        <v>1758814018.3</v>
      </c>
      <c r="FI19">
        <v>0</v>
      </c>
      <c r="FJ19">
        <v>306.39176</v>
      </c>
      <c r="FK19">
        <v>0.1896153791241186</v>
      </c>
      <c r="FL19">
        <v>-8.840769226606735</v>
      </c>
      <c r="FM19">
        <v>6051.3212</v>
      </c>
      <c r="FN19">
        <v>15</v>
      </c>
      <c r="FO19">
        <v>0</v>
      </c>
      <c r="FP19" t="s">
        <v>441</v>
      </c>
      <c r="FQ19">
        <v>1746989605.5</v>
      </c>
      <c r="FR19">
        <v>1746989593.5</v>
      </c>
      <c r="FS19">
        <v>0</v>
      </c>
      <c r="FT19">
        <v>-0.274</v>
      </c>
      <c r="FU19">
        <v>-0.002</v>
      </c>
      <c r="FV19">
        <v>2.549</v>
      </c>
      <c r="FW19">
        <v>0.129</v>
      </c>
      <c r="FX19">
        <v>420</v>
      </c>
      <c r="FY19">
        <v>17</v>
      </c>
      <c r="FZ19">
        <v>0.02</v>
      </c>
      <c r="GA19">
        <v>0.04</v>
      </c>
      <c r="GB19">
        <v>-11.21213</v>
      </c>
      <c r="GC19">
        <v>-0.1347737335834489</v>
      </c>
      <c r="GD19">
        <v>0.04219711601519702</v>
      </c>
      <c r="GE19">
        <v>1</v>
      </c>
      <c r="GF19">
        <v>306.3998235294118</v>
      </c>
      <c r="GG19">
        <v>0.08238349637216717</v>
      </c>
      <c r="GH19">
        <v>0.271871235804989</v>
      </c>
      <c r="GI19">
        <v>1</v>
      </c>
      <c r="GJ19">
        <v>1.7583585</v>
      </c>
      <c r="GK19">
        <v>-0.1322318949343398</v>
      </c>
      <c r="GL19">
        <v>0.01351142545218674</v>
      </c>
      <c r="GM19">
        <v>0</v>
      </c>
      <c r="GN19">
        <v>2</v>
      </c>
      <c r="GO19">
        <v>3</v>
      </c>
      <c r="GP19" t="s">
        <v>442</v>
      </c>
      <c r="GQ19">
        <v>3.10197</v>
      </c>
      <c r="GR19">
        <v>2.72638</v>
      </c>
      <c r="GS19">
        <v>0.0868997</v>
      </c>
      <c r="GT19">
        <v>0.088515</v>
      </c>
      <c r="GU19">
        <v>0.100418</v>
      </c>
      <c r="GV19">
        <v>0.0959039</v>
      </c>
      <c r="GW19">
        <v>23871</v>
      </c>
      <c r="GX19">
        <v>21656</v>
      </c>
      <c r="GY19">
        <v>26707.8</v>
      </c>
      <c r="GZ19">
        <v>23982</v>
      </c>
      <c r="HA19">
        <v>38443.7</v>
      </c>
      <c r="HB19">
        <v>32053.6</v>
      </c>
      <c r="HC19">
        <v>46636.5</v>
      </c>
      <c r="HD19">
        <v>37942.4</v>
      </c>
      <c r="HE19">
        <v>1.86762</v>
      </c>
      <c r="HF19">
        <v>1.86623</v>
      </c>
      <c r="HG19">
        <v>0.133201</v>
      </c>
      <c r="HH19">
        <v>0</v>
      </c>
      <c r="HI19">
        <v>27.8258</v>
      </c>
      <c r="HJ19">
        <v>999.9</v>
      </c>
      <c r="HK19">
        <v>50.7</v>
      </c>
      <c r="HL19">
        <v>31</v>
      </c>
      <c r="HM19">
        <v>25.1103</v>
      </c>
      <c r="HN19">
        <v>61.572</v>
      </c>
      <c r="HO19">
        <v>20.2444</v>
      </c>
      <c r="HP19">
        <v>1</v>
      </c>
      <c r="HQ19">
        <v>0.140676</v>
      </c>
      <c r="HR19">
        <v>-0.0652042</v>
      </c>
      <c r="HS19">
        <v>20.2823</v>
      </c>
      <c r="HT19">
        <v>5.21579</v>
      </c>
      <c r="HU19">
        <v>11.98</v>
      </c>
      <c r="HV19">
        <v>4.9642</v>
      </c>
      <c r="HW19">
        <v>3.27515</v>
      </c>
      <c r="HX19">
        <v>9999</v>
      </c>
      <c r="HY19">
        <v>9999</v>
      </c>
      <c r="HZ19">
        <v>9999</v>
      </c>
      <c r="IA19">
        <v>1.8</v>
      </c>
      <c r="IB19">
        <v>1.86401</v>
      </c>
      <c r="IC19">
        <v>1.86011</v>
      </c>
      <c r="ID19">
        <v>1.85842</v>
      </c>
      <c r="IE19">
        <v>1.85979</v>
      </c>
      <c r="IF19">
        <v>1.85989</v>
      </c>
      <c r="IG19">
        <v>1.85842</v>
      </c>
      <c r="IH19">
        <v>1.85747</v>
      </c>
      <c r="II19">
        <v>1.85242</v>
      </c>
      <c r="IJ19">
        <v>0</v>
      </c>
      <c r="IK19">
        <v>0</v>
      </c>
      <c r="IL19">
        <v>0</v>
      </c>
      <c r="IM19">
        <v>0</v>
      </c>
      <c r="IN19" t="s">
        <v>443</v>
      </c>
      <c r="IO19" t="s">
        <v>444</v>
      </c>
      <c r="IP19" t="s">
        <v>445</v>
      </c>
      <c r="IQ19" t="s">
        <v>445</v>
      </c>
      <c r="IR19" t="s">
        <v>445</v>
      </c>
      <c r="IS19" t="s">
        <v>445</v>
      </c>
      <c r="IT19">
        <v>0</v>
      </c>
      <c r="IU19">
        <v>100</v>
      </c>
      <c r="IV19">
        <v>100</v>
      </c>
      <c r="IW19">
        <v>-1.319</v>
      </c>
      <c r="IX19">
        <v>0.2712</v>
      </c>
      <c r="IY19">
        <v>-1.085747647868322</v>
      </c>
      <c r="IZ19">
        <v>-0.001141660950335919</v>
      </c>
      <c r="JA19">
        <v>1.556549255047457E-06</v>
      </c>
      <c r="JB19">
        <v>-3.845636065895205E-10</v>
      </c>
      <c r="JC19">
        <v>0.01562767363184709</v>
      </c>
      <c r="JD19">
        <v>0.001629169780553792</v>
      </c>
      <c r="JE19">
        <v>0.0005448488767950686</v>
      </c>
      <c r="JF19">
        <v>-2.599574200195059E-06</v>
      </c>
      <c r="JG19">
        <v>2</v>
      </c>
      <c r="JH19">
        <v>2011</v>
      </c>
      <c r="JI19">
        <v>1</v>
      </c>
      <c r="JJ19">
        <v>26</v>
      </c>
      <c r="JK19">
        <v>197073.6</v>
      </c>
      <c r="JL19">
        <v>197073.8</v>
      </c>
      <c r="JM19">
        <v>1.14258</v>
      </c>
      <c r="JN19">
        <v>2.63672</v>
      </c>
      <c r="JO19">
        <v>1.49658</v>
      </c>
      <c r="JP19">
        <v>2.34375</v>
      </c>
      <c r="JQ19">
        <v>1.54907</v>
      </c>
      <c r="JR19">
        <v>2.48657</v>
      </c>
      <c r="JS19">
        <v>36.3871</v>
      </c>
      <c r="JT19">
        <v>24.1838</v>
      </c>
      <c r="JU19">
        <v>18</v>
      </c>
      <c r="JV19">
        <v>483.438</v>
      </c>
      <c r="JW19">
        <v>497.594</v>
      </c>
      <c r="JX19">
        <v>27.443</v>
      </c>
      <c r="JY19">
        <v>29.0915</v>
      </c>
      <c r="JZ19">
        <v>29.9998</v>
      </c>
      <c r="KA19">
        <v>29.3811</v>
      </c>
      <c r="KB19">
        <v>29.3926</v>
      </c>
      <c r="KC19">
        <v>22.8919</v>
      </c>
      <c r="KD19">
        <v>23.7979</v>
      </c>
      <c r="KE19">
        <v>74.16889999999999</v>
      </c>
      <c r="KF19">
        <v>27.4438</v>
      </c>
      <c r="KG19">
        <v>413.333</v>
      </c>
      <c r="KH19">
        <v>19.82</v>
      </c>
      <c r="KI19">
        <v>101.968</v>
      </c>
      <c r="KJ19">
        <v>91.5027</v>
      </c>
    </row>
    <row r="20" spans="1:296">
      <c r="A20">
        <v>2</v>
      </c>
      <c r="B20">
        <v>1758814028.6</v>
      </c>
      <c r="C20">
        <v>5</v>
      </c>
      <c r="D20" t="s">
        <v>446</v>
      </c>
      <c r="E20" t="s">
        <v>447</v>
      </c>
      <c r="F20">
        <v>5</v>
      </c>
      <c r="G20" t="s">
        <v>438</v>
      </c>
      <c r="H20">
        <v>1758814020.755172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428.5400833261015</v>
      </c>
      <c r="AJ20">
        <v>417.7550666666664</v>
      </c>
      <c r="AK20">
        <v>-0.0008782834474672915</v>
      </c>
      <c r="AL20">
        <v>65.10275512811566</v>
      </c>
      <c r="AM20">
        <f>(AO20 - AN20 + DX20*1E3/(8.314*(DZ20+273.15)) * AQ20/DW20 * AP20) * DW20/(100*DK20) * 1000/(1000 - AO20)</f>
        <v>0</v>
      </c>
      <c r="AN20">
        <v>19.77694736063901</v>
      </c>
      <c r="AO20">
        <v>21.52144303030303</v>
      </c>
      <c r="AP20">
        <v>1.937060748216075E-05</v>
      </c>
      <c r="AQ20">
        <v>106.0218527730332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439</v>
      </c>
      <c r="AX20" t="s">
        <v>439</v>
      </c>
      <c r="AY20">
        <v>0</v>
      </c>
      <c r="AZ20">
        <v>0</v>
      </c>
      <c r="BA20">
        <f>1-AY20/AZ20</f>
        <v>0</v>
      </c>
      <c r="BB20">
        <v>0</v>
      </c>
      <c r="BC20" t="s">
        <v>439</v>
      </c>
      <c r="BD20" t="s">
        <v>439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2.7</v>
      </c>
      <c r="DL20">
        <v>0.5</v>
      </c>
      <c r="DM20" t="s">
        <v>440</v>
      </c>
      <c r="DN20">
        <v>2</v>
      </c>
      <c r="DO20" t="b">
        <v>1</v>
      </c>
      <c r="DP20">
        <v>1758814020.755172</v>
      </c>
      <c r="DQ20">
        <v>408.816275862069</v>
      </c>
      <c r="DR20">
        <v>419.8650344827587</v>
      </c>
      <c r="DS20">
        <v>21.51263103448276</v>
      </c>
      <c r="DT20">
        <v>19.76631379310345</v>
      </c>
      <c r="DU20">
        <v>410.1350344827586</v>
      </c>
      <c r="DV20">
        <v>21.2414724137931</v>
      </c>
      <c r="DW20">
        <v>499.982724137931</v>
      </c>
      <c r="DX20">
        <v>91.09048275862069</v>
      </c>
      <c r="DY20">
        <v>0.06847873448275861</v>
      </c>
      <c r="DZ20">
        <v>28.66226206896552</v>
      </c>
      <c r="EA20">
        <v>29.9978448275862</v>
      </c>
      <c r="EB20">
        <v>999.9000000000002</v>
      </c>
      <c r="EC20">
        <v>0</v>
      </c>
      <c r="ED20">
        <v>0</v>
      </c>
      <c r="EE20">
        <v>10004.91482758621</v>
      </c>
      <c r="EF20">
        <v>0</v>
      </c>
      <c r="EG20">
        <v>11.05</v>
      </c>
      <c r="EH20">
        <v>-11.04867310344828</v>
      </c>
      <c r="EI20">
        <v>417.8043448275862</v>
      </c>
      <c r="EJ20">
        <v>428.3315517241379</v>
      </c>
      <c r="EK20">
        <v>1.746312068965517</v>
      </c>
      <c r="EL20">
        <v>419.8650344827587</v>
      </c>
      <c r="EM20">
        <v>19.76631379310345</v>
      </c>
      <c r="EN20">
        <v>1.959595862068966</v>
      </c>
      <c r="EO20">
        <v>1.800524137931035</v>
      </c>
      <c r="EP20">
        <v>17.12157931034483</v>
      </c>
      <c r="EQ20">
        <v>15.7913275862069</v>
      </c>
      <c r="ER20">
        <v>1999.986896551724</v>
      </c>
      <c r="ES20">
        <v>0.9799992413793103</v>
      </c>
      <c r="ET20">
        <v>0.02000118965517242</v>
      </c>
      <c r="EU20">
        <v>0</v>
      </c>
      <c r="EV20">
        <v>306.4266551724139</v>
      </c>
      <c r="EW20">
        <v>5.00078</v>
      </c>
      <c r="EX20">
        <v>6050.66379310345</v>
      </c>
      <c r="EY20">
        <v>16379.52068965517</v>
      </c>
      <c r="EZ20">
        <v>38.98251724137931</v>
      </c>
      <c r="FA20">
        <v>39.91996551724137</v>
      </c>
      <c r="FB20">
        <v>39.32510344827585</v>
      </c>
      <c r="FC20">
        <v>39.53203448275861</v>
      </c>
      <c r="FD20">
        <v>40.18731034482759</v>
      </c>
      <c r="FE20">
        <v>1955.086896551725</v>
      </c>
      <c r="FF20">
        <v>39.90000000000001</v>
      </c>
      <c r="FG20">
        <v>0</v>
      </c>
      <c r="FH20">
        <v>1758814023.1</v>
      </c>
      <c r="FI20">
        <v>0</v>
      </c>
      <c r="FJ20">
        <v>306.41632</v>
      </c>
      <c r="FK20">
        <v>0.250461534177956</v>
      </c>
      <c r="FL20">
        <v>-7.964615372831717</v>
      </c>
      <c r="FM20">
        <v>6050.6256</v>
      </c>
      <c r="FN20">
        <v>15</v>
      </c>
      <c r="FO20">
        <v>0</v>
      </c>
      <c r="FP20" t="s">
        <v>441</v>
      </c>
      <c r="FQ20">
        <v>1746989605.5</v>
      </c>
      <c r="FR20">
        <v>1746989593.5</v>
      </c>
      <c r="FS20">
        <v>0</v>
      </c>
      <c r="FT20">
        <v>-0.274</v>
      </c>
      <c r="FU20">
        <v>-0.002</v>
      </c>
      <c r="FV20">
        <v>2.549</v>
      </c>
      <c r="FW20">
        <v>0.129</v>
      </c>
      <c r="FX20">
        <v>420</v>
      </c>
      <c r="FY20">
        <v>17</v>
      </c>
      <c r="FZ20">
        <v>0.02</v>
      </c>
      <c r="GA20">
        <v>0.04</v>
      </c>
      <c r="GB20">
        <v>-11.17829</v>
      </c>
      <c r="GC20">
        <v>0.6730243902439247</v>
      </c>
      <c r="GD20">
        <v>0.1664767788611973</v>
      </c>
      <c r="GE20">
        <v>0</v>
      </c>
      <c r="GF20">
        <v>306.3902647058824</v>
      </c>
      <c r="GG20">
        <v>0.2651642446626766</v>
      </c>
      <c r="GH20">
        <v>0.2781345747933938</v>
      </c>
      <c r="GI20">
        <v>1</v>
      </c>
      <c r="GJ20">
        <v>1.75233375</v>
      </c>
      <c r="GK20">
        <v>-0.1141984615384607</v>
      </c>
      <c r="GL20">
        <v>0.01242227569479521</v>
      </c>
      <c r="GM20">
        <v>0</v>
      </c>
      <c r="GN20">
        <v>1</v>
      </c>
      <c r="GO20">
        <v>3</v>
      </c>
      <c r="GP20" t="s">
        <v>448</v>
      </c>
      <c r="GQ20">
        <v>3.10212</v>
      </c>
      <c r="GR20">
        <v>2.72612</v>
      </c>
      <c r="GS20">
        <v>0.0868705</v>
      </c>
      <c r="GT20">
        <v>0.08804770000000001</v>
      </c>
      <c r="GU20">
        <v>0.100433</v>
      </c>
      <c r="GV20">
        <v>0.0958928</v>
      </c>
      <c r="GW20">
        <v>23871.9</v>
      </c>
      <c r="GX20">
        <v>21667.1</v>
      </c>
      <c r="GY20">
        <v>26708</v>
      </c>
      <c r="GZ20">
        <v>23982</v>
      </c>
      <c r="HA20">
        <v>38443.6</v>
      </c>
      <c r="HB20">
        <v>32053.8</v>
      </c>
      <c r="HC20">
        <v>46637.1</v>
      </c>
      <c r="HD20">
        <v>37942.3</v>
      </c>
      <c r="HE20">
        <v>1.86777</v>
      </c>
      <c r="HF20">
        <v>1.86655</v>
      </c>
      <c r="HG20">
        <v>0.133429</v>
      </c>
      <c r="HH20">
        <v>0</v>
      </c>
      <c r="HI20">
        <v>27.8264</v>
      </c>
      <c r="HJ20">
        <v>999.9</v>
      </c>
      <c r="HK20">
        <v>50.7</v>
      </c>
      <c r="HL20">
        <v>31</v>
      </c>
      <c r="HM20">
        <v>25.1114</v>
      </c>
      <c r="HN20">
        <v>60.982</v>
      </c>
      <c r="HO20">
        <v>20.1082</v>
      </c>
      <c r="HP20">
        <v>1</v>
      </c>
      <c r="HQ20">
        <v>0.140168</v>
      </c>
      <c r="HR20">
        <v>-0.06876359999999999</v>
      </c>
      <c r="HS20">
        <v>20.2817</v>
      </c>
      <c r="HT20">
        <v>5.2119</v>
      </c>
      <c r="HU20">
        <v>11.98</v>
      </c>
      <c r="HV20">
        <v>4.96335</v>
      </c>
      <c r="HW20">
        <v>3.27428</v>
      </c>
      <c r="HX20">
        <v>9999</v>
      </c>
      <c r="HY20">
        <v>9999</v>
      </c>
      <c r="HZ20">
        <v>9999</v>
      </c>
      <c r="IA20">
        <v>1.8</v>
      </c>
      <c r="IB20">
        <v>1.86401</v>
      </c>
      <c r="IC20">
        <v>1.86012</v>
      </c>
      <c r="ID20">
        <v>1.85839</v>
      </c>
      <c r="IE20">
        <v>1.85978</v>
      </c>
      <c r="IF20">
        <v>1.85989</v>
      </c>
      <c r="IG20">
        <v>1.85841</v>
      </c>
      <c r="IH20">
        <v>1.8575</v>
      </c>
      <c r="II20">
        <v>1.85242</v>
      </c>
      <c r="IJ20">
        <v>0</v>
      </c>
      <c r="IK20">
        <v>0</v>
      </c>
      <c r="IL20">
        <v>0</v>
      </c>
      <c r="IM20">
        <v>0</v>
      </c>
      <c r="IN20" t="s">
        <v>443</v>
      </c>
      <c r="IO20" t="s">
        <v>444</v>
      </c>
      <c r="IP20" t="s">
        <v>445</v>
      </c>
      <c r="IQ20" t="s">
        <v>445</v>
      </c>
      <c r="IR20" t="s">
        <v>445</v>
      </c>
      <c r="IS20" t="s">
        <v>445</v>
      </c>
      <c r="IT20">
        <v>0</v>
      </c>
      <c r="IU20">
        <v>100</v>
      </c>
      <c r="IV20">
        <v>100</v>
      </c>
      <c r="IW20">
        <v>-1.319</v>
      </c>
      <c r="IX20">
        <v>0.2714</v>
      </c>
      <c r="IY20">
        <v>-1.085747647868322</v>
      </c>
      <c r="IZ20">
        <v>-0.001141660950335919</v>
      </c>
      <c r="JA20">
        <v>1.556549255047457E-06</v>
      </c>
      <c r="JB20">
        <v>-3.845636065895205E-10</v>
      </c>
      <c r="JC20">
        <v>0.01562767363184709</v>
      </c>
      <c r="JD20">
        <v>0.001629169780553792</v>
      </c>
      <c r="JE20">
        <v>0.0005448488767950686</v>
      </c>
      <c r="JF20">
        <v>-2.599574200195059E-06</v>
      </c>
      <c r="JG20">
        <v>2</v>
      </c>
      <c r="JH20">
        <v>2011</v>
      </c>
      <c r="JI20">
        <v>1</v>
      </c>
      <c r="JJ20">
        <v>26</v>
      </c>
      <c r="JK20">
        <v>197073.7</v>
      </c>
      <c r="JL20">
        <v>197073.9</v>
      </c>
      <c r="JM20">
        <v>1.11572</v>
      </c>
      <c r="JN20">
        <v>2.63062</v>
      </c>
      <c r="JO20">
        <v>1.49658</v>
      </c>
      <c r="JP20">
        <v>2.34375</v>
      </c>
      <c r="JQ20">
        <v>1.54907</v>
      </c>
      <c r="JR20">
        <v>2.47559</v>
      </c>
      <c r="JS20">
        <v>36.3871</v>
      </c>
      <c r="JT20">
        <v>24.1838</v>
      </c>
      <c r="JU20">
        <v>18</v>
      </c>
      <c r="JV20">
        <v>483.497</v>
      </c>
      <c r="JW20">
        <v>497.778</v>
      </c>
      <c r="JX20">
        <v>27.4434</v>
      </c>
      <c r="JY20">
        <v>29.0878</v>
      </c>
      <c r="JZ20">
        <v>29.9998</v>
      </c>
      <c r="KA20">
        <v>29.3773</v>
      </c>
      <c r="KB20">
        <v>29.3888</v>
      </c>
      <c r="KC20">
        <v>22.3869</v>
      </c>
      <c r="KD20">
        <v>23.7979</v>
      </c>
      <c r="KE20">
        <v>74.16889999999999</v>
      </c>
      <c r="KF20">
        <v>27.4435</v>
      </c>
      <c r="KG20">
        <v>399.959</v>
      </c>
      <c r="KH20">
        <v>19.82</v>
      </c>
      <c r="KI20">
        <v>101.969</v>
      </c>
      <c r="KJ20">
        <v>91.50239999999999</v>
      </c>
    </row>
    <row r="21" spans="1:296">
      <c r="A21">
        <v>3</v>
      </c>
      <c r="B21">
        <v>1758814033.6</v>
      </c>
      <c r="C21">
        <v>10</v>
      </c>
      <c r="D21" t="s">
        <v>449</v>
      </c>
      <c r="E21" t="s">
        <v>450</v>
      </c>
      <c r="F21">
        <v>5</v>
      </c>
      <c r="G21" t="s">
        <v>438</v>
      </c>
      <c r="H21">
        <v>1758814025.832142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421.3834412131373</v>
      </c>
      <c r="AJ21">
        <v>414.4554</v>
      </c>
      <c r="AK21">
        <v>-0.7882710850360053</v>
      </c>
      <c r="AL21">
        <v>65.10275512811566</v>
      </c>
      <c r="AM21">
        <f>(AO21 - AN21 + DX21*1E3/(8.314*(DZ21+273.15)) * AQ21/DW21 * AP21) * DW21/(100*DK21) * 1000/(1000 - AO21)</f>
        <v>0</v>
      </c>
      <c r="AN21">
        <v>19.7728923502227</v>
      </c>
      <c r="AO21">
        <v>21.52384969696969</v>
      </c>
      <c r="AP21">
        <v>1.105399385422585E-05</v>
      </c>
      <c r="AQ21">
        <v>106.0218527730332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439</v>
      </c>
      <c r="AX21" t="s">
        <v>439</v>
      </c>
      <c r="AY21">
        <v>0</v>
      </c>
      <c r="AZ21">
        <v>0</v>
      </c>
      <c r="BA21">
        <f>1-AY21/AZ21</f>
        <v>0</v>
      </c>
      <c r="BB21">
        <v>0</v>
      </c>
      <c r="BC21" t="s">
        <v>439</v>
      </c>
      <c r="BD21" t="s">
        <v>439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2.7</v>
      </c>
      <c r="DL21">
        <v>0.5</v>
      </c>
      <c r="DM21" t="s">
        <v>440</v>
      </c>
      <c r="DN21">
        <v>2</v>
      </c>
      <c r="DO21" t="b">
        <v>1</v>
      </c>
      <c r="DP21">
        <v>1758814025.832142</v>
      </c>
      <c r="DQ21">
        <v>408.3316785714287</v>
      </c>
      <c r="DR21">
        <v>417.0958214285715</v>
      </c>
      <c r="DS21">
        <v>21.51765</v>
      </c>
      <c r="DT21">
        <v>19.77412857142857</v>
      </c>
      <c r="DU21">
        <v>409.65025</v>
      </c>
      <c r="DV21">
        <v>21.24639285714286</v>
      </c>
      <c r="DW21">
        <v>499.9731428571429</v>
      </c>
      <c r="DX21">
        <v>91.09031428571427</v>
      </c>
      <c r="DY21">
        <v>0.06817369285714285</v>
      </c>
      <c r="DZ21">
        <v>28.66338571428571</v>
      </c>
      <c r="EA21">
        <v>29.99705</v>
      </c>
      <c r="EB21">
        <v>999.9000000000002</v>
      </c>
      <c r="EC21">
        <v>0</v>
      </c>
      <c r="ED21">
        <v>0</v>
      </c>
      <c r="EE21">
        <v>10009.31107142857</v>
      </c>
      <c r="EF21">
        <v>0</v>
      </c>
      <c r="EG21">
        <v>11.05</v>
      </c>
      <c r="EH21">
        <v>-8.764144499999999</v>
      </c>
      <c r="EI21">
        <v>417.3111071428571</v>
      </c>
      <c r="EJ21">
        <v>425.5099285714285</v>
      </c>
      <c r="EK21">
        <v>1.74352</v>
      </c>
      <c r="EL21">
        <v>417.0958214285715</v>
      </c>
      <c r="EM21">
        <v>19.77412857142857</v>
      </c>
      <c r="EN21">
        <v>1.96005</v>
      </c>
      <c r="EO21">
        <v>1.8012325</v>
      </c>
      <c r="EP21">
        <v>17.12523571428572</v>
      </c>
      <c r="EQ21">
        <v>15.79748571428572</v>
      </c>
      <c r="ER21">
        <v>1999.998928571429</v>
      </c>
      <c r="ES21">
        <v>0.9799993214285713</v>
      </c>
      <c r="ET21">
        <v>0.020001075</v>
      </c>
      <c r="EU21">
        <v>0</v>
      </c>
      <c r="EV21">
        <v>306.3947857142857</v>
      </c>
      <c r="EW21">
        <v>5.00078</v>
      </c>
      <c r="EX21">
        <v>6050.150714285714</v>
      </c>
      <c r="EY21">
        <v>16379.625</v>
      </c>
      <c r="EZ21">
        <v>38.98196428571428</v>
      </c>
      <c r="FA21">
        <v>39.91935714285713</v>
      </c>
      <c r="FB21">
        <v>39.30096428571428</v>
      </c>
      <c r="FC21">
        <v>39.53089285714286</v>
      </c>
      <c r="FD21">
        <v>40.17839285714285</v>
      </c>
      <c r="FE21">
        <v>1955.098928571428</v>
      </c>
      <c r="FF21">
        <v>39.9</v>
      </c>
      <c r="FG21">
        <v>0</v>
      </c>
      <c r="FH21">
        <v>1758814028.5</v>
      </c>
      <c r="FI21">
        <v>0</v>
      </c>
      <c r="FJ21">
        <v>306.3765384615385</v>
      </c>
      <c r="FK21">
        <v>-0.4000683722804063</v>
      </c>
      <c r="FL21">
        <v>-6.347008536263996</v>
      </c>
      <c r="FM21">
        <v>6050.111153846155</v>
      </c>
      <c r="FN21">
        <v>15</v>
      </c>
      <c r="FO21">
        <v>0</v>
      </c>
      <c r="FP21" t="s">
        <v>441</v>
      </c>
      <c r="FQ21">
        <v>1746989605.5</v>
      </c>
      <c r="FR21">
        <v>1746989593.5</v>
      </c>
      <c r="FS21">
        <v>0</v>
      </c>
      <c r="FT21">
        <v>-0.274</v>
      </c>
      <c r="FU21">
        <v>-0.002</v>
      </c>
      <c r="FV21">
        <v>2.549</v>
      </c>
      <c r="FW21">
        <v>0.129</v>
      </c>
      <c r="FX21">
        <v>420</v>
      </c>
      <c r="FY21">
        <v>17</v>
      </c>
      <c r="FZ21">
        <v>0.02</v>
      </c>
      <c r="GA21">
        <v>0.04</v>
      </c>
      <c r="GB21">
        <v>-9.432994900000001</v>
      </c>
      <c r="GC21">
        <v>25.04696595872425</v>
      </c>
      <c r="GD21">
        <v>3.111160782550364</v>
      </c>
      <c r="GE21">
        <v>0</v>
      </c>
      <c r="GF21">
        <v>306.3770882352941</v>
      </c>
      <c r="GG21">
        <v>-0.2745148982170041</v>
      </c>
      <c r="GH21">
        <v>0.2596520712355049</v>
      </c>
      <c r="GI21">
        <v>1</v>
      </c>
      <c r="GJ21">
        <v>1.746953</v>
      </c>
      <c r="GK21">
        <v>-0.02218198874296766</v>
      </c>
      <c r="GL21">
        <v>0.00811912624609324</v>
      </c>
      <c r="GM21">
        <v>1</v>
      </c>
      <c r="GN21">
        <v>2</v>
      </c>
      <c r="GO21">
        <v>3</v>
      </c>
      <c r="GP21" t="s">
        <v>442</v>
      </c>
      <c r="GQ21">
        <v>3.10214</v>
      </c>
      <c r="GR21">
        <v>2.72603</v>
      </c>
      <c r="GS21">
        <v>0.08626590000000001</v>
      </c>
      <c r="GT21">
        <v>0.0860432</v>
      </c>
      <c r="GU21">
        <v>0.10044</v>
      </c>
      <c r="GV21">
        <v>0.0958823</v>
      </c>
      <c r="GW21">
        <v>23887.9</v>
      </c>
      <c r="GX21">
        <v>21715</v>
      </c>
      <c r="GY21">
        <v>26708.2</v>
      </c>
      <c r="GZ21">
        <v>23982.3</v>
      </c>
      <c r="HA21">
        <v>38443.4</v>
      </c>
      <c r="HB21">
        <v>32054.4</v>
      </c>
      <c r="HC21">
        <v>46637.4</v>
      </c>
      <c r="HD21">
        <v>37942.7</v>
      </c>
      <c r="HE21">
        <v>1.86768</v>
      </c>
      <c r="HF21">
        <v>1.86642</v>
      </c>
      <c r="HG21">
        <v>0.133179</v>
      </c>
      <c r="HH21">
        <v>0</v>
      </c>
      <c r="HI21">
        <v>27.8264</v>
      </c>
      <c r="HJ21">
        <v>999.9</v>
      </c>
      <c r="HK21">
        <v>50.7</v>
      </c>
      <c r="HL21">
        <v>31</v>
      </c>
      <c r="HM21">
        <v>25.1102</v>
      </c>
      <c r="HN21">
        <v>60.692</v>
      </c>
      <c r="HO21">
        <v>20.2204</v>
      </c>
      <c r="HP21">
        <v>1</v>
      </c>
      <c r="HQ21">
        <v>0.139898</v>
      </c>
      <c r="HR21">
        <v>-0.0676035</v>
      </c>
      <c r="HS21">
        <v>20.2819</v>
      </c>
      <c r="HT21">
        <v>5.2113</v>
      </c>
      <c r="HU21">
        <v>11.98</v>
      </c>
      <c r="HV21">
        <v>4.96315</v>
      </c>
      <c r="HW21">
        <v>3.27443</v>
      </c>
      <c r="HX21">
        <v>9999</v>
      </c>
      <c r="HY21">
        <v>9999</v>
      </c>
      <c r="HZ21">
        <v>9999</v>
      </c>
      <c r="IA21">
        <v>1.8</v>
      </c>
      <c r="IB21">
        <v>1.86401</v>
      </c>
      <c r="IC21">
        <v>1.8601</v>
      </c>
      <c r="ID21">
        <v>1.85842</v>
      </c>
      <c r="IE21">
        <v>1.85978</v>
      </c>
      <c r="IF21">
        <v>1.85989</v>
      </c>
      <c r="IG21">
        <v>1.85839</v>
      </c>
      <c r="IH21">
        <v>1.85747</v>
      </c>
      <c r="II21">
        <v>1.85242</v>
      </c>
      <c r="IJ21">
        <v>0</v>
      </c>
      <c r="IK21">
        <v>0</v>
      </c>
      <c r="IL21">
        <v>0</v>
      </c>
      <c r="IM21">
        <v>0</v>
      </c>
      <c r="IN21" t="s">
        <v>443</v>
      </c>
      <c r="IO21" t="s">
        <v>444</v>
      </c>
      <c r="IP21" t="s">
        <v>445</v>
      </c>
      <c r="IQ21" t="s">
        <v>445</v>
      </c>
      <c r="IR21" t="s">
        <v>445</v>
      </c>
      <c r="IS21" t="s">
        <v>445</v>
      </c>
      <c r="IT21">
        <v>0</v>
      </c>
      <c r="IU21">
        <v>100</v>
      </c>
      <c r="IV21">
        <v>100</v>
      </c>
      <c r="IW21">
        <v>-1.319</v>
      </c>
      <c r="IX21">
        <v>0.2714</v>
      </c>
      <c r="IY21">
        <v>-1.085747647868322</v>
      </c>
      <c r="IZ21">
        <v>-0.001141660950335919</v>
      </c>
      <c r="JA21">
        <v>1.556549255047457E-06</v>
      </c>
      <c r="JB21">
        <v>-3.845636065895205E-10</v>
      </c>
      <c r="JC21">
        <v>0.01562767363184709</v>
      </c>
      <c r="JD21">
        <v>0.001629169780553792</v>
      </c>
      <c r="JE21">
        <v>0.0005448488767950686</v>
      </c>
      <c r="JF21">
        <v>-2.599574200195059E-06</v>
      </c>
      <c r="JG21">
        <v>2</v>
      </c>
      <c r="JH21">
        <v>2011</v>
      </c>
      <c r="JI21">
        <v>1</v>
      </c>
      <c r="JJ21">
        <v>26</v>
      </c>
      <c r="JK21">
        <v>197073.8</v>
      </c>
      <c r="JL21">
        <v>197074</v>
      </c>
      <c r="JM21">
        <v>1.08398</v>
      </c>
      <c r="JN21">
        <v>2.6355</v>
      </c>
      <c r="JO21">
        <v>1.49658</v>
      </c>
      <c r="JP21">
        <v>2.34497</v>
      </c>
      <c r="JQ21">
        <v>1.54907</v>
      </c>
      <c r="JR21">
        <v>2.42188</v>
      </c>
      <c r="JS21">
        <v>36.3871</v>
      </c>
      <c r="JT21">
        <v>24.1751</v>
      </c>
      <c r="JU21">
        <v>18</v>
      </c>
      <c r="JV21">
        <v>483.411</v>
      </c>
      <c r="JW21">
        <v>497.664</v>
      </c>
      <c r="JX21">
        <v>27.4434</v>
      </c>
      <c r="JY21">
        <v>29.084</v>
      </c>
      <c r="JZ21">
        <v>29.9997</v>
      </c>
      <c r="KA21">
        <v>29.3736</v>
      </c>
      <c r="KB21">
        <v>29.3851</v>
      </c>
      <c r="KC21">
        <v>21.6777</v>
      </c>
      <c r="KD21">
        <v>23.7979</v>
      </c>
      <c r="KE21">
        <v>73.79770000000001</v>
      </c>
      <c r="KF21">
        <v>27.4435</v>
      </c>
      <c r="KG21">
        <v>379.924</v>
      </c>
      <c r="KH21">
        <v>19.82</v>
      </c>
      <c r="KI21">
        <v>101.97</v>
      </c>
      <c r="KJ21">
        <v>91.5034</v>
      </c>
    </row>
    <row r="22" spans="1:296">
      <c r="A22">
        <v>4</v>
      </c>
      <c r="B22">
        <v>1758814038.6</v>
      </c>
      <c r="C22">
        <v>15</v>
      </c>
      <c r="D22" t="s">
        <v>451</v>
      </c>
      <c r="E22" t="s">
        <v>452</v>
      </c>
      <c r="F22">
        <v>5</v>
      </c>
      <c r="G22" t="s">
        <v>438</v>
      </c>
      <c r="H22">
        <v>1758814031.1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406.9226023666308</v>
      </c>
      <c r="AJ22">
        <v>405.5088787878785</v>
      </c>
      <c r="AK22">
        <v>-1.916304877067042</v>
      </c>
      <c r="AL22">
        <v>65.10275512811566</v>
      </c>
      <c r="AM22">
        <f>(AO22 - AN22 + DX22*1E3/(8.314*(DZ22+273.15)) * AQ22/DW22 * AP22) * DW22/(100*DK22) * 1000/(1000 - AO22)</f>
        <v>0</v>
      </c>
      <c r="AN22">
        <v>19.76843223360516</v>
      </c>
      <c r="AO22">
        <v>21.52325515151514</v>
      </c>
      <c r="AP22">
        <v>-8.606533384908566E-06</v>
      </c>
      <c r="AQ22">
        <v>106.0218527730332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439</v>
      </c>
      <c r="AX22" t="s">
        <v>439</v>
      </c>
      <c r="AY22">
        <v>0</v>
      </c>
      <c r="AZ22">
        <v>0</v>
      </c>
      <c r="BA22">
        <f>1-AY22/AZ22</f>
        <v>0</v>
      </c>
      <c r="BB22">
        <v>0</v>
      </c>
      <c r="BC22" t="s">
        <v>439</v>
      </c>
      <c r="BD22" t="s">
        <v>439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2.7</v>
      </c>
      <c r="DL22">
        <v>0.5</v>
      </c>
      <c r="DM22" t="s">
        <v>440</v>
      </c>
      <c r="DN22">
        <v>2</v>
      </c>
      <c r="DO22" t="b">
        <v>1</v>
      </c>
      <c r="DP22">
        <v>1758814031.1</v>
      </c>
      <c r="DQ22">
        <v>405.613</v>
      </c>
      <c r="DR22">
        <v>409.3222592592592</v>
      </c>
      <c r="DS22">
        <v>21.52238518518518</v>
      </c>
      <c r="DT22">
        <v>19.77254814814815</v>
      </c>
      <c r="DU22">
        <v>406.9313703703704</v>
      </c>
      <c r="DV22">
        <v>21.25102592592593</v>
      </c>
      <c r="DW22">
        <v>500.0250370370371</v>
      </c>
      <c r="DX22">
        <v>91.08991851851852</v>
      </c>
      <c r="DY22">
        <v>0.06766065185185186</v>
      </c>
      <c r="DZ22">
        <v>28.66455925925927</v>
      </c>
      <c r="EA22">
        <v>29.99675925925926</v>
      </c>
      <c r="EB22">
        <v>999.9000000000001</v>
      </c>
      <c r="EC22">
        <v>0</v>
      </c>
      <c r="ED22">
        <v>0</v>
      </c>
      <c r="EE22">
        <v>10007.75333333333</v>
      </c>
      <c r="EF22">
        <v>0</v>
      </c>
      <c r="EG22">
        <v>11.05</v>
      </c>
      <c r="EH22">
        <v>-3.70930162962963</v>
      </c>
      <c r="EI22">
        <v>414.5346666666667</v>
      </c>
      <c r="EJ22">
        <v>417.5789259259259</v>
      </c>
      <c r="EK22">
        <v>1.749828518518519</v>
      </c>
      <c r="EL22">
        <v>409.3222592592592</v>
      </c>
      <c r="EM22">
        <v>19.77254814814815</v>
      </c>
      <c r="EN22">
        <v>1.960472962962963</v>
      </c>
      <c r="EO22">
        <v>1.801080740740741</v>
      </c>
      <c r="EP22">
        <v>17.12864074074074</v>
      </c>
      <c r="EQ22">
        <v>15.79618148148148</v>
      </c>
      <c r="ER22">
        <v>2000.015555555556</v>
      </c>
      <c r="ES22">
        <v>0.9799993703703704</v>
      </c>
      <c r="ET22">
        <v>0.02000094814814815</v>
      </c>
      <c r="EU22">
        <v>0</v>
      </c>
      <c r="EV22">
        <v>306.401</v>
      </c>
      <c r="EW22">
        <v>5.00078</v>
      </c>
      <c r="EX22">
        <v>6049.832962962962</v>
      </c>
      <c r="EY22">
        <v>16379.77037037037</v>
      </c>
      <c r="EZ22">
        <v>38.97207407407408</v>
      </c>
      <c r="FA22">
        <v>39.91403703703704</v>
      </c>
      <c r="FB22">
        <v>39.29596296296296</v>
      </c>
      <c r="FC22">
        <v>39.52511111111111</v>
      </c>
      <c r="FD22">
        <v>40.15259259259259</v>
      </c>
      <c r="FE22">
        <v>1955.115555555555</v>
      </c>
      <c r="FF22">
        <v>39.9</v>
      </c>
      <c r="FG22">
        <v>0</v>
      </c>
      <c r="FH22">
        <v>1758814033.3</v>
      </c>
      <c r="FI22">
        <v>0</v>
      </c>
      <c r="FJ22">
        <v>306.3819230769231</v>
      </c>
      <c r="FK22">
        <v>0.3438632521825425</v>
      </c>
      <c r="FL22">
        <v>-2.454358970688612</v>
      </c>
      <c r="FM22">
        <v>6049.841923076922</v>
      </c>
      <c r="FN22">
        <v>15</v>
      </c>
      <c r="FO22">
        <v>0</v>
      </c>
      <c r="FP22" t="s">
        <v>441</v>
      </c>
      <c r="FQ22">
        <v>1746989605.5</v>
      </c>
      <c r="FR22">
        <v>1746989593.5</v>
      </c>
      <c r="FS22">
        <v>0</v>
      </c>
      <c r="FT22">
        <v>-0.274</v>
      </c>
      <c r="FU22">
        <v>-0.002</v>
      </c>
      <c r="FV22">
        <v>2.549</v>
      </c>
      <c r="FW22">
        <v>0.129</v>
      </c>
      <c r="FX22">
        <v>420</v>
      </c>
      <c r="FY22">
        <v>17</v>
      </c>
      <c r="FZ22">
        <v>0.02</v>
      </c>
      <c r="GA22">
        <v>0.04</v>
      </c>
      <c r="GB22">
        <v>-6.649499850000001</v>
      </c>
      <c r="GC22">
        <v>53.05331556472796</v>
      </c>
      <c r="GD22">
        <v>5.594406908081631</v>
      </c>
      <c r="GE22">
        <v>0</v>
      </c>
      <c r="GF22">
        <v>306.4015882352941</v>
      </c>
      <c r="GG22">
        <v>-0.3845072583185222</v>
      </c>
      <c r="GH22">
        <v>0.2379997673808889</v>
      </c>
      <c r="GI22">
        <v>1</v>
      </c>
      <c r="GJ22">
        <v>1.74584775</v>
      </c>
      <c r="GK22">
        <v>0.05797497185740945</v>
      </c>
      <c r="GL22">
        <v>0.006158972920666229</v>
      </c>
      <c r="GM22">
        <v>1</v>
      </c>
      <c r="GN22">
        <v>2</v>
      </c>
      <c r="GO22">
        <v>3</v>
      </c>
      <c r="GP22" t="s">
        <v>442</v>
      </c>
      <c r="GQ22">
        <v>3.10176</v>
      </c>
      <c r="GR22">
        <v>2.72572</v>
      </c>
      <c r="GS22">
        <v>0.0847673</v>
      </c>
      <c r="GT22">
        <v>0.0835149</v>
      </c>
      <c r="GU22">
        <v>0.100438</v>
      </c>
      <c r="GV22">
        <v>0.09583170000000001</v>
      </c>
      <c r="GW22">
        <v>23927.2</v>
      </c>
      <c r="GX22">
        <v>21775</v>
      </c>
      <c r="GY22">
        <v>26708.3</v>
      </c>
      <c r="GZ22">
        <v>23982.3</v>
      </c>
      <c r="HA22">
        <v>38443.5</v>
      </c>
      <c r="HB22">
        <v>32056</v>
      </c>
      <c r="HC22">
        <v>46637.5</v>
      </c>
      <c r="HD22">
        <v>37942.8</v>
      </c>
      <c r="HE22">
        <v>1.86723</v>
      </c>
      <c r="HF22">
        <v>1.86688</v>
      </c>
      <c r="HG22">
        <v>0.131756</v>
      </c>
      <c r="HH22">
        <v>0</v>
      </c>
      <c r="HI22">
        <v>27.8264</v>
      </c>
      <c r="HJ22">
        <v>999.9</v>
      </c>
      <c r="HK22">
        <v>50.7</v>
      </c>
      <c r="HL22">
        <v>31</v>
      </c>
      <c r="HM22">
        <v>25.1108</v>
      </c>
      <c r="HN22">
        <v>61.542</v>
      </c>
      <c r="HO22">
        <v>20.4046</v>
      </c>
      <c r="HP22">
        <v>1</v>
      </c>
      <c r="HQ22">
        <v>0.139505</v>
      </c>
      <c r="HR22">
        <v>-0.0719308</v>
      </c>
      <c r="HS22">
        <v>20.2816</v>
      </c>
      <c r="HT22">
        <v>5.21235</v>
      </c>
      <c r="HU22">
        <v>11.98</v>
      </c>
      <c r="HV22">
        <v>4.96325</v>
      </c>
      <c r="HW22">
        <v>3.27448</v>
      </c>
      <c r="HX22">
        <v>9999</v>
      </c>
      <c r="HY22">
        <v>9999</v>
      </c>
      <c r="HZ22">
        <v>9999</v>
      </c>
      <c r="IA22">
        <v>1.8</v>
      </c>
      <c r="IB22">
        <v>1.86401</v>
      </c>
      <c r="IC22">
        <v>1.86011</v>
      </c>
      <c r="ID22">
        <v>1.85842</v>
      </c>
      <c r="IE22">
        <v>1.85979</v>
      </c>
      <c r="IF22">
        <v>1.85989</v>
      </c>
      <c r="IG22">
        <v>1.85838</v>
      </c>
      <c r="IH22">
        <v>1.85749</v>
      </c>
      <c r="II22">
        <v>1.85242</v>
      </c>
      <c r="IJ22">
        <v>0</v>
      </c>
      <c r="IK22">
        <v>0</v>
      </c>
      <c r="IL22">
        <v>0</v>
      </c>
      <c r="IM22">
        <v>0</v>
      </c>
      <c r="IN22" t="s">
        <v>443</v>
      </c>
      <c r="IO22" t="s">
        <v>444</v>
      </c>
      <c r="IP22" t="s">
        <v>445</v>
      </c>
      <c r="IQ22" t="s">
        <v>445</v>
      </c>
      <c r="IR22" t="s">
        <v>445</v>
      </c>
      <c r="IS22" t="s">
        <v>445</v>
      </c>
      <c r="IT22">
        <v>0</v>
      </c>
      <c r="IU22">
        <v>100</v>
      </c>
      <c r="IV22">
        <v>100</v>
      </c>
      <c r="IW22">
        <v>-1.318</v>
      </c>
      <c r="IX22">
        <v>0.2714</v>
      </c>
      <c r="IY22">
        <v>-1.085747647868322</v>
      </c>
      <c r="IZ22">
        <v>-0.001141660950335919</v>
      </c>
      <c r="JA22">
        <v>1.556549255047457E-06</v>
      </c>
      <c r="JB22">
        <v>-3.845636065895205E-10</v>
      </c>
      <c r="JC22">
        <v>0.01562767363184709</v>
      </c>
      <c r="JD22">
        <v>0.001629169780553792</v>
      </c>
      <c r="JE22">
        <v>0.0005448488767950686</v>
      </c>
      <c r="JF22">
        <v>-2.599574200195059E-06</v>
      </c>
      <c r="JG22">
        <v>2</v>
      </c>
      <c r="JH22">
        <v>2011</v>
      </c>
      <c r="JI22">
        <v>1</v>
      </c>
      <c r="JJ22">
        <v>26</v>
      </c>
      <c r="JK22">
        <v>197073.9</v>
      </c>
      <c r="JL22">
        <v>197074.1</v>
      </c>
      <c r="JM22">
        <v>1.04614</v>
      </c>
      <c r="JN22">
        <v>2.63916</v>
      </c>
      <c r="JO22">
        <v>1.49658</v>
      </c>
      <c r="JP22">
        <v>2.34375</v>
      </c>
      <c r="JQ22">
        <v>1.54907</v>
      </c>
      <c r="JR22">
        <v>2.37427</v>
      </c>
      <c r="JS22">
        <v>36.3871</v>
      </c>
      <c r="JT22">
        <v>24.1663</v>
      </c>
      <c r="JU22">
        <v>18</v>
      </c>
      <c r="JV22">
        <v>483.119</v>
      </c>
      <c r="JW22">
        <v>497.932</v>
      </c>
      <c r="JX22">
        <v>27.4434</v>
      </c>
      <c r="JY22">
        <v>29.0803</v>
      </c>
      <c r="JZ22">
        <v>29.9998</v>
      </c>
      <c r="KA22">
        <v>29.3698</v>
      </c>
      <c r="KB22">
        <v>29.3813</v>
      </c>
      <c r="KC22">
        <v>20.9876</v>
      </c>
      <c r="KD22">
        <v>23.7979</v>
      </c>
      <c r="KE22">
        <v>73.79770000000001</v>
      </c>
      <c r="KF22">
        <v>27.4501</v>
      </c>
      <c r="KG22">
        <v>366.55</v>
      </c>
      <c r="KH22">
        <v>19.82</v>
      </c>
      <c r="KI22">
        <v>101.97</v>
      </c>
      <c r="KJ22">
        <v>91.50369999999999</v>
      </c>
    </row>
    <row r="23" spans="1:296">
      <c r="A23">
        <v>5</v>
      </c>
      <c r="B23">
        <v>1758814043.6</v>
      </c>
      <c r="C23">
        <v>20</v>
      </c>
      <c r="D23" t="s">
        <v>453</v>
      </c>
      <c r="E23" t="s">
        <v>454</v>
      </c>
      <c r="F23">
        <v>5</v>
      </c>
      <c r="G23" t="s">
        <v>438</v>
      </c>
      <c r="H23">
        <v>1758814035.814285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390.6998705463666</v>
      </c>
      <c r="AJ23">
        <v>392.6988969696969</v>
      </c>
      <c r="AK23">
        <v>-2.631785615333648</v>
      </c>
      <c r="AL23">
        <v>65.10275512811566</v>
      </c>
      <c r="AM23">
        <f>(AO23 - AN23 + DX23*1E3/(8.314*(DZ23+273.15)) * AQ23/DW23 * AP23) * DW23/(100*DK23) * 1000/(1000 - AO23)</f>
        <v>0</v>
      </c>
      <c r="AN23">
        <v>19.72977496106671</v>
      </c>
      <c r="AO23">
        <v>21.51255878787879</v>
      </c>
      <c r="AP23">
        <v>-6.276222394140842E-05</v>
      </c>
      <c r="AQ23">
        <v>106.0218527730332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439</v>
      </c>
      <c r="AX23" t="s">
        <v>439</v>
      </c>
      <c r="AY23">
        <v>0</v>
      </c>
      <c r="AZ23">
        <v>0</v>
      </c>
      <c r="BA23">
        <f>1-AY23/AZ23</f>
        <v>0</v>
      </c>
      <c r="BB23">
        <v>0</v>
      </c>
      <c r="BC23" t="s">
        <v>439</v>
      </c>
      <c r="BD23" t="s">
        <v>439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2.7</v>
      </c>
      <c r="DL23">
        <v>0.5</v>
      </c>
      <c r="DM23" t="s">
        <v>440</v>
      </c>
      <c r="DN23">
        <v>2</v>
      </c>
      <c r="DO23" t="b">
        <v>1</v>
      </c>
      <c r="DP23">
        <v>1758814035.814285</v>
      </c>
      <c r="DQ23">
        <v>399.5055714285714</v>
      </c>
      <c r="DR23">
        <v>397.2822499999999</v>
      </c>
      <c r="DS23">
        <v>21.52176785714286</v>
      </c>
      <c r="DT23">
        <v>19.75925</v>
      </c>
      <c r="DU23">
        <v>400.8235</v>
      </c>
      <c r="DV23">
        <v>21.25042857142857</v>
      </c>
      <c r="DW23">
        <v>500.0039285714285</v>
      </c>
      <c r="DX23">
        <v>91.0902357142857</v>
      </c>
      <c r="DY23">
        <v>0.06772667857142857</v>
      </c>
      <c r="DZ23">
        <v>28.66266428571428</v>
      </c>
      <c r="EA23">
        <v>29.9892</v>
      </c>
      <c r="EB23">
        <v>999.9000000000002</v>
      </c>
      <c r="EC23">
        <v>0</v>
      </c>
      <c r="ED23">
        <v>0</v>
      </c>
      <c r="EE23">
        <v>10008.58857142857</v>
      </c>
      <c r="EF23">
        <v>0</v>
      </c>
      <c r="EG23">
        <v>11.05</v>
      </c>
      <c r="EH23">
        <v>2.223215214285714</v>
      </c>
      <c r="EI23">
        <v>408.2926785714286</v>
      </c>
      <c r="EJ23">
        <v>405.2907857142857</v>
      </c>
      <c r="EK23">
        <v>1.762515357142857</v>
      </c>
      <c r="EL23">
        <v>397.2822499999999</v>
      </c>
      <c r="EM23">
        <v>19.75925</v>
      </c>
      <c r="EN23">
        <v>1.960423928571429</v>
      </c>
      <c r="EO23">
        <v>1.799875357142857</v>
      </c>
      <c r="EP23">
        <v>17.12825</v>
      </c>
      <c r="EQ23">
        <v>15.78570714285714</v>
      </c>
      <c r="ER23">
        <v>2000.008214285714</v>
      </c>
      <c r="ES23">
        <v>0.9799992142857142</v>
      </c>
      <c r="ET23">
        <v>0.020001075</v>
      </c>
      <c r="EU23">
        <v>0</v>
      </c>
      <c r="EV23">
        <v>306.3541785714286</v>
      </c>
      <c r="EW23">
        <v>5.00078</v>
      </c>
      <c r="EX23">
        <v>6049.713571428571</v>
      </c>
      <c r="EY23">
        <v>16379.70714285714</v>
      </c>
      <c r="EZ23">
        <v>38.97753571428571</v>
      </c>
      <c r="FA23">
        <v>39.90378571428571</v>
      </c>
      <c r="FB23">
        <v>39.30328571428571</v>
      </c>
      <c r="FC23">
        <v>39.51757142857143</v>
      </c>
      <c r="FD23">
        <v>40.14485714285713</v>
      </c>
      <c r="FE23">
        <v>1955.108214285714</v>
      </c>
      <c r="FF23">
        <v>39.9</v>
      </c>
      <c r="FG23">
        <v>0</v>
      </c>
      <c r="FH23">
        <v>1758814038.7</v>
      </c>
      <c r="FI23">
        <v>0</v>
      </c>
      <c r="FJ23">
        <v>306.34368</v>
      </c>
      <c r="FK23">
        <v>-0.3347692305309959</v>
      </c>
      <c r="FL23">
        <v>-2.658461554838517</v>
      </c>
      <c r="FM23">
        <v>6049.5976</v>
      </c>
      <c r="FN23">
        <v>15</v>
      </c>
      <c r="FO23">
        <v>0</v>
      </c>
      <c r="FP23" t="s">
        <v>441</v>
      </c>
      <c r="FQ23">
        <v>1746989605.5</v>
      </c>
      <c r="FR23">
        <v>1746989593.5</v>
      </c>
      <c r="FS23">
        <v>0</v>
      </c>
      <c r="FT23">
        <v>-0.274</v>
      </c>
      <c r="FU23">
        <v>-0.002</v>
      </c>
      <c r="FV23">
        <v>2.549</v>
      </c>
      <c r="FW23">
        <v>0.129</v>
      </c>
      <c r="FX23">
        <v>420</v>
      </c>
      <c r="FY23">
        <v>17</v>
      </c>
      <c r="FZ23">
        <v>0.02</v>
      </c>
      <c r="GA23">
        <v>0.04</v>
      </c>
      <c r="GB23">
        <v>-0.9384293500000002</v>
      </c>
      <c r="GC23">
        <v>76.72376287429645</v>
      </c>
      <c r="GD23">
        <v>7.454165068201474</v>
      </c>
      <c r="GE23">
        <v>0</v>
      </c>
      <c r="GF23">
        <v>306.3569117647059</v>
      </c>
      <c r="GG23">
        <v>-0.2296562247241857</v>
      </c>
      <c r="GH23">
        <v>0.1833237842223235</v>
      </c>
      <c r="GI23">
        <v>1</v>
      </c>
      <c r="GJ23">
        <v>1.75761575</v>
      </c>
      <c r="GK23">
        <v>0.1452849906191273</v>
      </c>
      <c r="GL23">
        <v>0.01522260127039725</v>
      </c>
      <c r="GM23">
        <v>0</v>
      </c>
      <c r="GN23">
        <v>1</v>
      </c>
      <c r="GO23">
        <v>3</v>
      </c>
      <c r="GP23" t="s">
        <v>448</v>
      </c>
      <c r="GQ23">
        <v>3.10203</v>
      </c>
      <c r="GR23">
        <v>2.72624</v>
      </c>
      <c r="GS23">
        <v>0.0826646</v>
      </c>
      <c r="GT23">
        <v>0.08080900000000001</v>
      </c>
      <c r="GU23">
        <v>0.1004</v>
      </c>
      <c r="GV23">
        <v>0.09572020000000001</v>
      </c>
      <c r="GW23">
        <v>23982.6</v>
      </c>
      <c r="GX23">
        <v>21839.5</v>
      </c>
      <c r="GY23">
        <v>26708.8</v>
      </c>
      <c r="GZ23">
        <v>23982.4</v>
      </c>
      <c r="HA23">
        <v>38445.4</v>
      </c>
      <c r="HB23">
        <v>32059.9</v>
      </c>
      <c r="HC23">
        <v>46638.2</v>
      </c>
      <c r="HD23">
        <v>37943.1</v>
      </c>
      <c r="HE23">
        <v>1.868</v>
      </c>
      <c r="HF23">
        <v>1.8664</v>
      </c>
      <c r="HG23">
        <v>0.132203</v>
      </c>
      <c r="HH23">
        <v>0</v>
      </c>
      <c r="HI23">
        <v>27.8288</v>
      </c>
      <c r="HJ23">
        <v>999.9</v>
      </c>
      <c r="HK23">
        <v>50.6</v>
      </c>
      <c r="HL23">
        <v>31</v>
      </c>
      <c r="HM23">
        <v>25.0598</v>
      </c>
      <c r="HN23">
        <v>61.312</v>
      </c>
      <c r="HO23">
        <v>20.4207</v>
      </c>
      <c r="HP23">
        <v>1</v>
      </c>
      <c r="HQ23">
        <v>0.139083</v>
      </c>
      <c r="HR23">
        <v>-0.0946732</v>
      </c>
      <c r="HS23">
        <v>20.2817</v>
      </c>
      <c r="HT23">
        <v>5.21205</v>
      </c>
      <c r="HU23">
        <v>11.98</v>
      </c>
      <c r="HV23">
        <v>4.96355</v>
      </c>
      <c r="HW23">
        <v>3.27443</v>
      </c>
      <c r="HX23">
        <v>9999</v>
      </c>
      <c r="HY23">
        <v>9999</v>
      </c>
      <c r="HZ23">
        <v>9999</v>
      </c>
      <c r="IA23">
        <v>1.8</v>
      </c>
      <c r="IB23">
        <v>1.86401</v>
      </c>
      <c r="IC23">
        <v>1.8601</v>
      </c>
      <c r="ID23">
        <v>1.85841</v>
      </c>
      <c r="IE23">
        <v>1.85979</v>
      </c>
      <c r="IF23">
        <v>1.85989</v>
      </c>
      <c r="IG23">
        <v>1.85838</v>
      </c>
      <c r="IH23">
        <v>1.85746</v>
      </c>
      <c r="II23">
        <v>1.85242</v>
      </c>
      <c r="IJ23">
        <v>0</v>
      </c>
      <c r="IK23">
        <v>0</v>
      </c>
      <c r="IL23">
        <v>0</v>
      </c>
      <c r="IM23">
        <v>0</v>
      </c>
      <c r="IN23" t="s">
        <v>443</v>
      </c>
      <c r="IO23" t="s">
        <v>444</v>
      </c>
      <c r="IP23" t="s">
        <v>445</v>
      </c>
      <c r="IQ23" t="s">
        <v>445</v>
      </c>
      <c r="IR23" t="s">
        <v>445</v>
      </c>
      <c r="IS23" t="s">
        <v>445</v>
      </c>
      <c r="IT23">
        <v>0</v>
      </c>
      <c r="IU23">
        <v>100</v>
      </c>
      <c r="IV23">
        <v>100</v>
      </c>
      <c r="IW23">
        <v>-1.316</v>
      </c>
      <c r="IX23">
        <v>0.2711</v>
      </c>
      <c r="IY23">
        <v>-1.085747647868322</v>
      </c>
      <c r="IZ23">
        <v>-0.001141660950335919</v>
      </c>
      <c r="JA23">
        <v>1.556549255047457E-06</v>
      </c>
      <c r="JB23">
        <v>-3.845636065895205E-10</v>
      </c>
      <c r="JC23">
        <v>0.01562767363184709</v>
      </c>
      <c r="JD23">
        <v>0.001629169780553792</v>
      </c>
      <c r="JE23">
        <v>0.0005448488767950686</v>
      </c>
      <c r="JF23">
        <v>-2.599574200195059E-06</v>
      </c>
      <c r="JG23">
        <v>2</v>
      </c>
      <c r="JH23">
        <v>2011</v>
      </c>
      <c r="JI23">
        <v>1</v>
      </c>
      <c r="JJ23">
        <v>26</v>
      </c>
      <c r="JK23">
        <v>197074</v>
      </c>
      <c r="JL23">
        <v>197074.2</v>
      </c>
      <c r="JM23">
        <v>1.01196</v>
      </c>
      <c r="JN23">
        <v>2.63916</v>
      </c>
      <c r="JO23">
        <v>1.49658</v>
      </c>
      <c r="JP23">
        <v>2.34375</v>
      </c>
      <c r="JQ23">
        <v>1.54907</v>
      </c>
      <c r="JR23">
        <v>2.46948</v>
      </c>
      <c r="JS23">
        <v>36.3871</v>
      </c>
      <c r="JT23">
        <v>24.1751</v>
      </c>
      <c r="JU23">
        <v>18</v>
      </c>
      <c r="JV23">
        <v>483.545</v>
      </c>
      <c r="JW23">
        <v>497.584</v>
      </c>
      <c r="JX23">
        <v>27.4485</v>
      </c>
      <c r="JY23">
        <v>29.0765</v>
      </c>
      <c r="JZ23">
        <v>29.9998</v>
      </c>
      <c r="KA23">
        <v>29.366</v>
      </c>
      <c r="KB23">
        <v>29.3776</v>
      </c>
      <c r="KC23">
        <v>20.2207</v>
      </c>
      <c r="KD23">
        <v>23.5196</v>
      </c>
      <c r="KE23">
        <v>73.79770000000001</v>
      </c>
      <c r="KF23">
        <v>27.4661</v>
      </c>
      <c r="KG23">
        <v>346.515</v>
      </c>
      <c r="KH23">
        <v>19.8222</v>
      </c>
      <c r="KI23">
        <v>101.972</v>
      </c>
      <c r="KJ23">
        <v>91.5043</v>
      </c>
    </row>
    <row r="24" spans="1:296">
      <c r="A24">
        <v>6</v>
      </c>
      <c r="B24">
        <v>1758814048.6</v>
      </c>
      <c r="C24">
        <v>25</v>
      </c>
      <c r="D24" t="s">
        <v>455</v>
      </c>
      <c r="E24" t="s">
        <v>456</v>
      </c>
      <c r="F24">
        <v>5</v>
      </c>
      <c r="G24" t="s">
        <v>438</v>
      </c>
      <c r="H24">
        <v>1758814041.1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373.9507019636548</v>
      </c>
      <c r="AJ24">
        <v>377.8886424242423</v>
      </c>
      <c r="AK24">
        <v>-2.996859983404734</v>
      </c>
      <c r="AL24">
        <v>65.10275512811566</v>
      </c>
      <c r="AM24">
        <f>(AO24 - AN24 + DX24*1E3/(8.314*(DZ24+273.15)) * AQ24/DW24 * AP24) * DW24/(100*DK24) * 1000/(1000 - AO24)</f>
        <v>0</v>
      </c>
      <c r="AN24">
        <v>19.74093849091834</v>
      </c>
      <c r="AO24">
        <v>21.50060424242424</v>
      </c>
      <c r="AP24">
        <v>-3.691182119634682E-05</v>
      </c>
      <c r="AQ24">
        <v>106.0218527730332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439</v>
      </c>
      <c r="AX24" t="s">
        <v>439</v>
      </c>
      <c r="AY24">
        <v>0</v>
      </c>
      <c r="AZ24">
        <v>0</v>
      </c>
      <c r="BA24">
        <f>1-AY24/AZ24</f>
        <v>0</v>
      </c>
      <c r="BB24">
        <v>0</v>
      </c>
      <c r="BC24" t="s">
        <v>439</v>
      </c>
      <c r="BD24" t="s">
        <v>439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2.7</v>
      </c>
      <c r="DL24">
        <v>0.5</v>
      </c>
      <c r="DM24" t="s">
        <v>440</v>
      </c>
      <c r="DN24">
        <v>2</v>
      </c>
      <c r="DO24" t="b">
        <v>1</v>
      </c>
      <c r="DP24">
        <v>1758814041.1</v>
      </c>
      <c r="DQ24">
        <v>388.619925925926</v>
      </c>
      <c r="DR24">
        <v>380.9285555555556</v>
      </c>
      <c r="DS24">
        <v>21.51537037037037</v>
      </c>
      <c r="DT24">
        <v>19.74729259259259</v>
      </c>
      <c r="DU24">
        <v>389.9368518518518</v>
      </c>
      <c r="DV24">
        <v>21.24416296296296</v>
      </c>
      <c r="DW24">
        <v>500.034</v>
      </c>
      <c r="DX24">
        <v>91.09078888888888</v>
      </c>
      <c r="DY24">
        <v>0.06777028148148148</v>
      </c>
      <c r="DZ24">
        <v>28.66204814814815</v>
      </c>
      <c r="EA24">
        <v>29.98760740740741</v>
      </c>
      <c r="EB24">
        <v>999.9000000000001</v>
      </c>
      <c r="EC24">
        <v>0</v>
      </c>
      <c r="ED24">
        <v>0</v>
      </c>
      <c r="EE24">
        <v>10007.90925925926</v>
      </c>
      <c r="EF24">
        <v>0</v>
      </c>
      <c r="EG24">
        <v>11.05151111111111</v>
      </c>
      <c r="EH24">
        <v>7.691301555555556</v>
      </c>
      <c r="EI24">
        <v>397.1652222222223</v>
      </c>
      <c r="EJ24">
        <v>388.6025925925926</v>
      </c>
      <c r="EK24">
        <v>1.768090370370371</v>
      </c>
      <c r="EL24">
        <v>380.9285555555556</v>
      </c>
      <c r="EM24">
        <v>19.74729259259259</v>
      </c>
      <c r="EN24">
        <v>1.959853333333333</v>
      </c>
      <c r="EO24">
        <v>1.798795925925926</v>
      </c>
      <c r="EP24">
        <v>17.12365555555555</v>
      </c>
      <c r="EQ24">
        <v>15.77633333333333</v>
      </c>
      <c r="ER24">
        <v>1999.987407407408</v>
      </c>
      <c r="ES24">
        <v>0.9799990740740739</v>
      </c>
      <c r="ET24">
        <v>0.02000127777777778</v>
      </c>
      <c r="EU24">
        <v>0</v>
      </c>
      <c r="EV24">
        <v>306.2985925925926</v>
      </c>
      <c r="EW24">
        <v>5.00078</v>
      </c>
      <c r="EX24">
        <v>6048.618518518518</v>
      </c>
      <c r="EY24">
        <v>16379.53333333333</v>
      </c>
      <c r="EZ24">
        <v>38.98596296296297</v>
      </c>
      <c r="FA24">
        <v>39.90255555555556</v>
      </c>
      <c r="FB24">
        <v>39.3284074074074</v>
      </c>
      <c r="FC24">
        <v>39.50899999999999</v>
      </c>
      <c r="FD24">
        <v>40.14329629629629</v>
      </c>
      <c r="FE24">
        <v>1955.087407407407</v>
      </c>
      <c r="FF24">
        <v>39.9</v>
      </c>
      <c r="FG24">
        <v>0</v>
      </c>
      <c r="FH24">
        <v>1758814043.5</v>
      </c>
      <c r="FI24">
        <v>0</v>
      </c>
      <c r="FJ24">
        <v>306.28632</v>
      </c>
      <c r="FK24">
        <v>-1.675923077114648</v>
      </c>
      <c r="FL24">
        <v>-22.59846150558712</v>
      </c>
      <c r="FM24">
        <v>6048.4332</v>
      </c>
      <c r="FN24">
        <v>15</v>
      </c>
      <c r="FO24">
        <v>0</v>
      </c>
      <c r="FP24" t="s">
        <v>441</v>
      </c>
      <c r="FQ24">
        <v>1746989605.5</v>
      </c>
      <c r="FR24">
        <v>1746989593.5</v>
      </c>
      <c r="FS24">
        <v>0</v>
      </c>
      <c r="FT24">
        <v>-0.274</v>
      </c>
      <c r="FU24">
        <v>-0.002</v>
      </c>
      <c r="FV24">
        <v>2.549</v>
      </c>
      <c r="FW24">
        <v>0.129</v>
      </c>
      <c r="FX24">
        <v>420</v>
      </c>
      <c r="FY24">
        <v>17</v>
      </c>
      <c r="FZ24">
        <v>0.02</v>
      </c>
      <c r="GA24">
        <v>0.04</v>
      </c>
      <c r="GB24">
        <v>3.4090129</v>
      </c>
      <c r="GC24">
        <v>66.83221053658539</v>
      </c>
      <c r="GD24">
        <v>6.599573870264094</v>
      </c>
      <c r="GE24">
        <v>0</v>
      </c>
      <c r="GF24">
        <v>306.3269411764706</v>
      </c>
      <c r="GG24">
        <v>-0.9030404892624947</v>
      </c>
      <c r="GH24">
        <v>0.1926271835279534</v>
      </c>
      <c r="GI24">
        <v>1</v>
      </c>
      <c r="GJ24">
        <v>1.76403875</v>
      </c>
      <c r="GK24">
        <v>0.1240096435272013</v>
      </c>
      <c r="GL24">
        <v>0.01535944956492583</v>
      </c>
      <c r="GM24">
        <v>0</v>
      </c>
      <c r="GN24">
        <v>1</v>
      </c>
      <c r="GO24">
        <v>3</v>
      </c>
      <c r="GP24" t="s">
        <v>448</v>
      </c>
      <c r="GQ24">
        <v>3.10216</v>
      </c>
      <c r="GR24">
        <v>2.72601</v>
      </c>
      <c r="GS24">
        <v>0.08022410000000001</v>
      </c>
      <c r="GT24">
        <v>0.0780232</v>
      </c>
      <c r="GU24">
        <v>0.100369</v>
      </c>
      <c r="GV24">
        <v>0.095912</v>
      </c>
      <c r="GW24">
        <v>24046.5</v>
      </c>
      <c r="GX24">
        <v>21905.7</v>
      </c>
      <c r="GY24">
        <v>26708.8</v>
      </c>
      <c r="GZ24">
        <v>23982.5</v>
      </c>
      <c r="HA24">
        <v>38446.7</v>
      </c>
      <c r="HB24">
        <v>32052.9</v>
      </c>
      <c r="HC24">
        <v>46638.6</v>
      </c>
      <c r="HD24">
        <v>37943.2</v>
      </c>
      <c r="HE24">
        <v>1.86787</v>
      </c>
      <c r="HF24">
        <v>1.86665</v>
      </c>
      <c r="HG24">
        <v>0.133805</v>
      </c>
      <c r="HH24">
        <v>0</v>
      </c>
      <c r="HI24">
        <v>27.8294</v>
      </c>
      <c r="HJ24">
        <v>999.9</v>
      </c>
      <c r="HK24">
        <v>50.6</v>
      </c>
      <c r="HL24">
        <v>31</v>
      </c>
      <c r="HM24">
        <v>25.0607</v>
      </c>
      <c r="HN24">
        <v>60.962</v>
      </c>
      <c r="HO24">
        <v>20.1242</v>
      </c>
      <c r="HP24">
        <v>1</v>
      </c>
      <c r="HQ24">
        <v>0.138984</v>
      </c>
      <c r="HR24">
        <v>-0.131686</v>
      </c>
      <c r="HS24">
        <v>20.2817</v>
      </c>
      <c r="HT24">
        <v>5.21205</v>
      </c>
      <c r="HU24">
        <v>11.98</v>
      </c>
      <c r="HV24">
        <v>4.9634</v>
      </c>
      <c r="HW24">
        <v>3.27448</v>
      </c>
      <c r="HX24">
        <v>9999</v>
      </c>
      <c r="HY24">
        <v>9999</v>
      </c>
      <c r="HZ24">
        <v>9999</v>
      </c>
      <c r="IA24">
        <v>1.8</v>
      </c>
      <c r="IB24">
        <v>1.86401</v>
      </c>
      <c r="IC24">
        <v>1.86014</v>
      </c>
      <c r="ID24">
        <v>1.85842</v>
      </c>
      <c r="IE24">
        <v>1.85978</v>
      </c>
      <c r="IF24">
        <v>1.85989</v>
      </c>
      <c r="IG24">
        <v>1.85838</v>
      </c>
      <c r="IH24">
        <v>1.85747</v>
      </c>
      <c r="II24">
        <v>1.85242</v>
      </c>
      <c r="IJ24">
        <v>0</v>
      </c>
      <c r="IK24">
        <v>0</v>
      </c>
      <c r="IL24">
        <v>0</v>
      </c>
      <c r="IM24">
        <v>0</v>
      </c>
      <c r="IN24" t="s">
        <v>443</v>
      </c>
      <c r="IO24" t="s">
        <v>444</v>
      </c>
      <c r="IP24" t="s">
        <v>445</v>
      </c>
      <c r="IQ24" t="s">
        <v>445</v>
      </c>
      <c r="IR24" t="s">
        <v>445</v>
      </c>
      <c r="IS24" t="s">
        <v>445</v>
      </c>
      <c r="IT24">
        <v>0</v>
      </c>
      <c r="IU24">
        <v>100</v>
      </c>
      <c r="IV24">
        <v>100</v>
      </c>
      <c r="IW24">
        <v>-1.314</v>
      </c>
      <c r="IX24">
        <v>0.2709</v>
      </c>
      <c r="IY24">
        <v>-1.085747647868322</v>
      </c>
      <c r="IZ24">
        <v>-0.001141660950335919</v>
      </c>
      <c r="JA24">
        <v>1.556549255047457E-06</v>
      </c>
      <c r="JB24">
        <v>-3.845636065895205E-10</v>
      </c>
      <c r="JC24">
        <v>0.01562767363184709</v>
      </c>
      <c r="JD24">
        <v>0.001629169780553792</v>
      </c>
      <c r="JE24">
        <v>0.0005448488767950686</v>
      </c>
      <c r="JF24">
        <v>-2.599574200195059E-06</v>
      </c>
      <c r="JG24">
        <v>2</v>
      </c>
      <c r="JH24">
        <v>2011</v>
      </c>
      <c r="JI24">
        <v>1</v>
      </c>
      <c r="JJ24">
        <v>26</v>
      </c>
      <c r="JK24">
        <v>197074.1</v>
      </c>
      <c r="JL24">
        <v>197074.3</v>
      </c>
      <c r="JM24">
        <v>0.974121</v>
      </c>
      <c r="JN24">
        <v>2.6355</v>
      </c>
      <c r="JO24">
        <v>1.49658</v>
      </c>
      <c r="JP24">
        <v>2.34375</v>
      </c>
      <c r="JQ24">
        <v>1.54907</v>
      </c>
      <c r="JR24">
        <v>2.49146</v>
      </c>
      <c r="JS24">
        <v>36.3871</v>
      </c>
      <c r="JT24">
        <v>24.1751</v>
      </c>
      <c r="JU24">
        <v>18</v>
      </c>
      <c r="JV24">
        <v>483.443</v>
      </c>
      <c r="JW24">
        <v>497.719</v>
      </c>
      <c r="JX24">
        <v>27.4621</v>
      </c>
      <c r="JY24">
        <v>29.0728</v>
      </c>
      <c r="JZ24">
        <v>29.9999</v>
      </c>
      <c r="KA24">
        <v>29.3622</v>
      </c>
      <c r="KB24">
        <v>29.3738</v>
      </c>
      <c r="KC24">
        <v>19.5337</v>
      </c>
      <c r="KD24">
        <v>23.5196</v>
      </c>
      <c r="KE24">
        <v>73.79770000000001</v>
      </c>
      <c r="KF24">
        <v>27.47</v>
      </c>
      <c r="KG24">
        <v>333.157</v>
      </c>
      <c r="KH24">
        <v>19.8222</v>
      </c>
      <c r="KI24">
        <v>101.972</v>
      </c>
      <c r="KJ24">
        <v>91.5046</v>
      </c>
    </row>
    <row r="25" spans="1:296">
      <c r="A25">
        <v>7</v>
      </c>
      <c r="B25">
        <v>1758814053.6</v>
      </c>
      <c r="C25">
        <v>30</v>
      </c>
      <c r="D25" t="s">
        <v>457</v>
      </c>
      <c r="E25" t="s">
        <v>458</v>
      </c>
      <c r="F25">
        <v>5</v>
      </c>
      <c r="G25" t="s">
        <v>438</v>
      </c>
      <c r="H25">
        <v>1758814045.814285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357.239862406846</v>
      </c>
      <c r="AJ25">
        <v>362.084006060606</v>
      </c>
      <c r="AK25">
        <v>-3.184154994766162</v>
      </c>
      <c r="AL25">
        <v>65.10275512811566</v>
      </c>
      <c r="AM25">
        <f>(AO25 - AN25 + DX25*1E3/(8.314*(DZ25+273.15)) * AQ25/DW25 * AP25) * DW25/(100*DK25) * 1000/(1000 - AO25)</f>
        <v>0</v>
      </c>
      <c r="AN25">
        <v>19.80153870637927</v>
      </c>
      <c r="AO25">
        <v>21.52076181818182</v>
      </c>
      <c r="AP25">
        <v>9.32056538396179E-05</v>
      </c>
      <c r="AQ25">
        <v>106.0218527730332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439</v>
      </c>
      <c r="AX25" t="s">
        <v>439</v>
      </c>
      <c r="AY25">
        <v>0</v>
      </c>
      <c r="AZ25">
        <v>0</v>
      </c>
      <c r="BA25">
        <f>1-AY25/AZ25</f>
        <v>0</v>
      </c>
      <c r="BB25">
        <v>0</v>
      </c>
      <c r="BC25" t="s">
        <v>439</v>
      </c>
      <c r="BD25" t="s">
        <v>439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2.7</v>
      </c>
      <c r="DL25">
        <v>0.5</v>
      </c>
      <c r="DM25" t="s">
        <v>440</v>
      </c>
      <c r="DN25">
        <v>2</v>
      </c>
      <c r="DO25" t="b">
        <v>1</v>
      </c>
      <c r="DP25">
        <v>1758814045.814285</v>
      </c>
      <c r="DQ25">
        <v>376.0045714285715</v>
      </c>
      <c r="DR25">
        <v>365.6277857142858</v>
      </c>
      <c r="DS25">
        <v>21.51155714285715</v>
      </c>
      <c r="DT25">
        <v>19.75745</v>
      </c>
      <c r="DU25">
        <v>377.3200714285714</v>
      </c>
      <c r="DV25">
        <v>21.24043571428571</v>
      </c>
      <c r="DW25">
        <v>499.967</v>
      </c>
      <c r="DX25">
        <v>91.09038928571429</v>
      </c>
      <c r="DY25">
        <v>0.06804585</v>
      </c>
      <c r="DZ25">
        <v>28.66321071428571</v>
      </c>
      <c r="EA25">
        <v>29.99402142857143</v>
      </c>
      <c r="EB25">
        <v>999.9000000000002</v>
      </c>
      <c r="EC25">
        <v>0</v>
      </c>
      <c r="ED25">
        <v>0</v>
      </c>
      <c r="EE25">
        <v>10004.88428571429</v>
      </c>
      <c r="EF25">
        <v>0</v>
      </c>
      <c r="EG25">
        <v>11.053775</v>
      </c>
      <c r="EH25">
        <v>10.37674964285714</v>
      </c>
      <c r="EI25">
        <v>384.2710357142857</v>
      </c>
      <c r="EJ25">
        <v>372.9969642857142</v>
      </c>
      <c r="EK25">
        <v>1.754124642857143</v>
      </c>
      <c r="EL25">
        <v>365.6277857142858</v>
      </c>
      <c r="EM25">
        <v>19.75745</v>
      </c>
      <c r="EN25">
        <v>1.959497142857143</v>
      </c>
      <c r="EO25">
        <v>1.799712857142857</v>
      </c>
      <c r="EP25">
        <v>17.12079285714286</v>
      </c>
      <c r="EQ25">
        <v>15.78428928571429</v>
      </c>
      <c r="ER25">
        <v>1999.986785714286</v>
      </c>
      <c r="ES25">
        <v>0.979999107142857</v>
      </c>
      <c r="ET25">
        <v>0.02000128571428571</v>
      </c>
      <c r="EU25">
        <v>0</v>
      </c>
      <c r="EV25">
        <v>306.1566785714286</v>
      </c>
      <c r="EW25">
        <v>5.00078</v>
      </c>
      <c r="EX25">
        <v>6045.888571428571</v>
      </c>
      <c r="EY25">
        <v>16379.52142857143</v>
      </c>
      <c r="EZ25">
        <v>38.99317857142858</v>
      </c>
      <c r="FA25">
        <v>39.89714285714285</v>
      </c>
      <c r="FB25">
        <v>39.32999999999999</v>
      </c>
      <c r="FC25">
        <v>39.50642857142856</v>
      </c>
      <c r="FD25">
        <v>40.14703571428571</v>
      </c>
      <c r="FE25">
        <v>1955.086785714285</v>
      </c>
      <c r="FF25">
        <v>39.9</v>
      </c>
      <c r="FG25">
        <v>0</v>
      </c>
      <c r="FH25">
        <v>1758814048.3</v>
      </c>
      <c r="FI25">
        <v>0</v>
      </c>
      <c r="FJ25">
        <v>306.15268</v>
      </c>
      <c r="FK25">
        <v>-1.556923086475426</v>
      </c>
      <c r="FL25">
        <v>-52.62384625215189</v>
      </c>
      <c r="FM25">
        <v>6045.500800000001</v>
      </c>
      <c r="FN25">
        <v>15</v>
      </c>
      <c r="FO25">
        <v>0</v>
      </c>
      <c r="FP25" t="s">
        <v>441</v>
      </c>
      <c r="FQ25">
        <v>1746989605.5</v>
      </c>
      <c r="FR25">
        <v>1746989593.5</v>
      </c>
      <c r="FS25">
        <v>0</v>
      </c>
      <c r="FT25">
        <v>-0.274</v>
      </c>
      <c r="FU25">
        <v>-0.002</v>
      </c>
      <c r="FV25">
        <v>2.549</v>
      </c>
      <c r="FW25">
        <v>0.129</v>
      </c>
      <c r="FX25">
        <v>420</v>
      </c>
      <c r="FY25">
        <v>17</v>
      </c>
      <c r="FZ25">
        <v>0.02</v>
      </c>
      <c r="GA25">
        <v>0.04</v>
      </c>
      <c r="GB25">
        <v>8.089339414634146</v>
      </c>
      <c r="GC25">
        <v>38.97866006968641</v>
      </c>
      <c r="GD25">
        <v>4.040065361931014</v>
      </c>
      <c r="GE25">
        <v>0</v>
      </c>
      <c r="GF25">
        <v>306.2589705882353</v>
      </c>
      <c r="GG25">
        <v>-1.35106188088054</v>
      </c>
      <c r="GH25">
        <v>0.1884358972442434</v>
      </c>
      <c r="GI25">
        <v>0</v>
      </c>
      <c r="GJ25">
        <v>1.755432195121951</v>
      </c>
      <c r="GK25">
        <v>-0.1333358885017398</v>
      </c>
      <c r="GL25">
        <v>0.02633847167744155</v>
      </c>
      <c r="GM25">
        <v>0</v>
      </c>
      <c r="GN25">
        <v>0</v>
      </c>
      <c r="GO25">
        <v>3</v>
      </c>
      <c r="GP25" t="s">
        <v>459</v>
      </c>
      <c r="GQ25">
        <v>3.10174</v>
      </c>
      <c r="GR25">
        <v>2.72648</v>
      </c>
      <c r="GS25">
        <v>0.077587</v>
      </c>
      <c r="GT25">
        <v>0.075257</v>
      </c>
      <c r="GU25">
        <v>0.100439</v>
      </c>
      <c r="GV25">
        <v>0.09599199999999999</v>
      </c>
      <c r="GW25">
        <v>24115.8</v>
      </c>
      <c r="GX25">
        <v>21971.6</v>
      </c>
      <c r="GY25">
        <v>26709.2</v>
      </c>
      <c r="GZ25">
        <v>23982.7</v>
      </c>
      <c r="HA25">
        <v>38443.6</v>
      </c>
      <c r="HB25">
        <v>32050.1</v>
      </c>
      <c r="HC25">
        <v>46638.9</v>
      </c>
      <c r="HD25">
        <v>37943.7</v>
      </c>
      <c r="HE25">
        <v>1.86747</v>
      </c>
      <c r="HF25">
        <v>1.86715</v>
      </c>
      <c r="HG25">
        <v>0.133686</v>
      </c>
      <c r="HH25">
        <v>0</v>
      </c>
      <c r="HI25">
        <v>27.8318</v>
      </c>
      <c r="HJ25">
        <v>999.9</v>
      </c>
      <c r="HK25">
        <v>50.6</v>
      </c>
      <c r="HL25">
        <v>31</v>
      </c>
      <c r="HM25">
        <v>25.0626</v>
      </c>
      <c r="HN25">
        <v>61.122</v>
      </c>
      <c r="HO25">
        <v>20.3726</v>
      </c>
      <c r="HP25">
        <v>1</v>
      </c>
      <c r="HQ25">
        <v>0.138651</v>
      </c>
      <c r="HR25">
        <v>-0.108467</v>
      </c>
      <c r="HS25">
        <v>20.2818</v>
      </c>
      <c r="HT25">
        <v>5.21145</v>
      </c>
      <c r="HU25">
        <v>11.98</v>
      </c>
      <c r="HV25">
        <v>4.9633</v>
      </c>
      <c r="HW25">
        <v>3.27438</v>
      </c>
      <c r="HX25">
        <v>9999</v>
      </c>
      <c r="HY25">
        <v>9999</v>
      </c>
      <c r="HZ25">
        <v>9999</v>
      </c>
      <c r="IA25">
        <v>1.8</v>
      </c>
      <c r="IB25">
        <v>1.864</v>
      </c>
      <c r="IC25">
        <v>1.86011</v>
      </c>
      <c r="ID25">
        <v>1.8584</v>
      </c>
      <c r="IE25">
        <v>1.85977</v>
      </c>
      <c r="IF25">
        <v>1.85989</v>
      </c>
      <c r="IG25">
        <v>1.8584</v>
      </c>
      <c r="IH25">
        <v>1.85746</v>
      </c>
      <c r="II25">
        <v>1.85242</v>
      </c>
      <c r="IJ25">
        <v>0</v>
      </c>
      <c r="IK25">
        <v>0</v>
      </c>
      <c r="IL25">
        <v>0</v>
      </c>
      <c r="IM25">
        <v>0</v>
      </c>
      <c r="IN25" t="s">
        <v>443</v>
      </c>
      <c r="IO25" t="s">
        <v>444</v>
      </c>
      <c r="IP25" t="s">
        <v>445</v>
      </c>
      <c r="IQ25" t="s">
        <v>445</v>
      </c>
      <c r="IR25" t="s">
        <v>445</v>
      </c>
      <c r="IS25" t="s">
        <v>445</v>
      </c>
      <c r="IT25">
        <v>0</v>
      </c>
      <c r="IU25">
        <v>100</v>
      </c>
      <c r="IV25">
        <v>100</v>
      </c>
      <c r="IW25">
        <v>-1.312</v>
      </c>
      <c r="IX25">
        <v>0.2713</v>
      </c>
      <c r="IY25">
        <v>-1.085747647868322</v>
      </c>
      <c r="IZ25">
        <v>-0.001141660950335919</v>
      </c>
      <c r="JA25">
        <v>1.556549255047457E-06</v>
      </c>
      <c r="JB25">
        <v>-3.845636065895205E-10</v>
      </c>
      <c r="JC25">
        <v>0.01562767363184709</v>
      </c>
      <c r="JD25">
        <v>0.001629169780553792</v>
      </c>
      <c r="JE25">
        <v>0.0005448488767950686</v>
      </c>
      <c r="JF25">
        <v>-2.599574200195059E-06</v>
      </c>
      <c r="JG25">
        <v>2</v>
      </c>
      <c r="JH25">
        <v>2011</v>
      </c>
      <c r="JI25">
        <v>1</v>
      </c>
      <c r="JJ25">
        <v>26</v>
      </c>
      <c r="JK25">
        <v>197074.1</v>
      </c>
      <c r="JL25">
        <v>197074.3</v>
      </c>
      <c r="JM25">
        <v>0.939941</v>
      </c>
      <c r="JN25">
        <v>2.63672</v>
      </c>
      <c r="JO25">
        <v>1.49658</v>
      </c>
      <c r="JP25">
        <v>2.34375</v>
      </c>
      <c r="JQ25">
        <v>1.54907</v>
      </c>
      <c r="JR25">
        <v>2.48535</v>
      </c>
      <c r="JS25">
        <v>36.3871</v>
      </c>
      <c r="JT25">
        <v>24.1838</v>
      </c>
      <c r="JU25">
        <v>18</v>
      </c>
      <c r="JV25">
        <v>483.181</v>
      </c>
      <c r="JW25">
        <v>498.027</v>
      </c>
      <c r="JX25">
        <v>27.4708</v>
      </c>
      <c r="JY25">
        <v>29.069</v>
      </c>
      <c r="JZ25">
        <v>29.9998</v>
      </c>
      <c r="KA25">
        <v>29.3585</v>
      </c>
      <c r="KB25">
        <v>29.3708</v>
      </c>
      <c r="KC25">
        <v>18.862</v>
      </c>
      <c r="KD25">
        <v>23.5196</v>
      </c>
      <c r="KE25">
        <v>73.79770000000001</v>
      </c>
      <c r="KF25">
        <v>27.4569</v>
      </c>
      <c r="KG25">
        <v>313.121</v>
      </c>
      <c r="KH25">
        <v>19.8222</v>
      </c>
      <c r="KI25">
        <v>101.973</v>
      </c>
      <c r="KJ25">
        <v>91.50539999999999</v>
      </c>
    </row>
    <row r="26" spans="1:296">
      <c r="A26">
        <v>8</v>
      </c>
      <c r="B26">
        <v>1758814058.6</v>
      </c>
      <c r="C26">
        <v>35</v>
      </c>
      <c r="D26" t="s">
        <v>460</v>
      </c>
      <c r="E26" t="s">
        <v>461</v>
      </c>
      <c r="F26">
        <v>5</v>
      </c>
      <c r="G26" t="s">
        <v>438</v>
      </c>
      <c r="H26">
        <v>1758814051.1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341.2344481985533</v>
      </c>
      <c r="AJ26">
        <v>346.1864545454545</v>
      </c>
      <c r="AK26">
        <v>-3.174585411132669</v>
      </c>
      <c r="AL26">
        <v>65.10275512811566</v>
      </c>
      <c r="AM26">
        <f>(AO26 - AN26 + DX26*1E3/(8.314*(DZ26+273.15)) * AQ26/DW26 * AP26) * DW26/(100*DK26) * 1000/(1000 - AO26)</f>
        <v>0</v>
      </c>
      <c r="AN26">
        <v>19.80055964120282</v>
      </c>
      <c r="AO26">
        <v>21.53483151515151</v>
      </c>
      <c r="AP26">
        <v>3.894677437864155E-05</v>
      </c>
      <c r="AQ26">
        <v>106.0218527730332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439</v>
      </c>
      <c r="AX26" t="s">
        <v>439</v>
      </c>
      <c r="AY26">
        <v>0</v>
      </c>
      <c r="AZ26">
        <v>0</v>
      </c>
      <c r="BA26">
        <f>1-AY26/AZ26</f>
        <v>0</v>
      </c>
      <c r="BB26">
        <v>0</v>
      </c>
      <c r="BC26" t="s">
        <v>439</v>
      </c>
      <c r="BD26" t="s">
        <v>439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2.7</v>
      </c>
      <c r="DL26">
        <v>0.5</v>
      </c>
      <c r="DM26" t="s">
        <v>440</v>
      </c>
      <c r="DN26">
        <v>2</v>
      </c>
      <c r="DO26" t="b">
        <v>1</v>
      </c>
      <c r="DP26">
        <v>1758814051.1</v>
      </c>
      <c r="DQ26">
        <v>360.3824444444445</v>
      </c>
      <c r="DR26">
        <v>348.5397777777777</v>
      </c>
      <c r="DS26">
        <v>21.51531851851852</v>
      </c>
      <c r="DT26">
        <v>19.7794</v>
      </c>
      <c r="DU26">
        <v>361.6955925925926</v>
      </c>
      <c r="DV26">
        <v>21.24410740740741</v>
      </c>
      <c r="DW26">
        <v>500.0796296296297</v>
      </c>
      <c r="DX26">
        <v>91.09033333333335</v>
      </c>
      <c r="DY26">
        <v>0.06788074074074074</v>
      </c>
      <c r="DZ26">
        <v>28.66698148148148</v>
      </c>
      <c r="EA26">
        <v>30.00587777777778</v>
      </c>
      <c r="EB26">
        <v>999.9000000000001</v>
      </c>
      <c r="EC26">
        <v>0</v>
      </c>
      <c r="ED26">
        <v>0</v>
      </c>
      <c r="EE26">
        <v>10017.95851851852</v>
      </c>
      <c r="EF26">
        <v>0</v>
      </c>
      <c r="EG26">
        <v>11.05391481481482</v>
      </c>
      <c r="EH26">
        <v>11.84267037037037</v>
      </c>
      <c r="EI26">
        <v>368.3067407407406</v>
      </c>
      <c r="EJ26">
        <v>355.5724814814815</v>
      </c>
      <c r="EK26">
        <v>1.735932222222222</v>
      </c>
      <c r="EL26">
        <v>348.5397777777777</v>
      </c>
      <c r="EM26">
        <v>19.7794</v>
      </c>
      <c r="EN26">
        <v>1.959838518518519</v>
      </c>
      <c r="EO26">
        <v>1.801711481481481</v>
      </c>
      <c r="EP26">
        <v>17.12354074074074</v>
      </c>
      <c r="EQ26">
        <v>15.80163333333333</v>
      </c>
      <c r="ER26">
        <v>1999.988148148148</v>
      </c>
      <c r="ES26">
        <v>0.9799991111111112</v>
      </c>
      <c r="ET26">
        <v>0.02000127777777778</v>
      </c>
      <c r="EU26">
        <v>0</v>
      </c>
      <c r="EV26">
        <v>305.8731111111111</v>
      </c>
      <c r="EW26">
        <v>5.00078</v>
      </c>
      <c r="EX26">
        <v>6039.935925925925</v>
      </c>
      <c r="EY26">
        <v>16379.52962962963</v>
      </c>
      <c r="EZ26">
        <v>38.98362962962963</v>
      </c>
      <c r="FA26">
        <v>39.90025925925925</v>
      </c>
      <c r="FB26">
        <v>39.30288888888889</v>
      </c>
      <c r="FC26">
        <v>39.51362962962962</v>
      </c>
      <c r="FD26">
        <v>40.15951851851852</v>
      </c>
      <c r="FE26">
        <v>1955.088148148148</v>
      </c>
      <c r="FF26">
        <v>39.9</v>
      </c>
      <c r="FG26">
        <v>0</v>
      </c>
      <c r="FH26">
        <v>1758814053.1</v>
      </c>
      <c r="FI26">
        <v>0</v>
      </c>
      <c r="FJ26">
        <v>305.89944</v>
      </c>
      <c r="FK26">
        <v>-3.909307703041185</v>
      </c>
      <c r="FL26">
        <v>-84.820000126357</v>
      </c>
      <c r="FM26">
        <v>6039.9004</v>
      </c>
      <c r="FN26">
        <v>15</v>
      </c>
      <c r="FO26">
        <v>0</v>
      </c>
      <c r="FP26" t="s">
        <v>441</v>
      </c>
      <c r="FQ26">
        <v>1746989605.5</v>
      </c>
      <c r="FR26">
        <v>1746989593.5</v>
      </c>
      <c r="FS26">
        <v>0</v>
      </c>
      <c r="FT26">
        <v>-0.274</v>
      </c>
      <c r="FU26">
        <v>-0.002</v>
      </c>
      <c r="FV26">
        <v>2.549</v>
      </c>
      <c r="FW26">
        <v>0.129</v>
      </c>
      <c r="FX26">
        <v>420</v>
      </c>
      <c r="FY26">
        <v>17</v>
      </c>
      <c r="FZ26">
        <v>0.02</v>
      </c>
      <c r="GA26">
        <v>0.04</v>
      </c>
      <c r="GB26">
        <v>10.6079856097561</v>
      </c>
      <c r="GC26">
        <v>18.76733205574912</v>
      </c>
      <c r="GD26">
        <v>2.032180537071915</v>
      </c>
      <c r="GE26">
        <v>0</v>
      </c>
      <c r="GF26">
        <v>306.0453823529411</v>
      </c>
      <c r="GG26">
        <v>-2.768785336235319</v>
      </c>
      <c r="GH26">
        <v>0.3328810081259308</v>
      </c>
      <c r="GI26">
        <v>0</v>
      </c>
      <c r="GJ26">
        <v>1.748983902439024</v>
      </c>
      <c r="GK26">
        <v>-0.2309836933797907</v>
      </c>
      <c r="GL26">
        <v>0.02913954080677158</v>
      </c>
      <c r="GM26">
        <v>0</v>
      </c>
      <c r="GN26">
        <v>0</v>
      </c>
      <c r="GO26">
        <v>3</v>
      </c>
      <c r="GP26" t="s">
        <v>459</v>
      </c>
      <c r="GQ26">
        <v>3.10225</v>
      </c>
      <c r="GR26">
        <v>2.72559</v>
      </c>
      <c r="GS26">
        <v>0.07489469999999999</v>
      </c>
      <c r="GT26">
        <v>0.07246569999999999</v>
      </c>
      <c r="GU26">
        <v>0.100486</v>
      </c>
      <c r="GV26">
        <v>0.0959898</v>
      </c>
      <c r="GW26">
        <v>24186.1</v>
      </c>
      <c r="GX26">
        <v>22038</v>
      </c>
      <c r="GY26">
        <v>26709.2</v>
      </c>
      <c r="GZ26">
        <v>23982.7</v>
      </c>
      <c r="HA26">
        <v>38441.4</v>
      </c>
      <c r="HB26">
        <v>32050</v>
      </c>
      <c r="HC26">
        <v>46639.1</v>
      </c>
      <c r="HD26">
        <v>37943.7</v>
      </c>
      <c r="HE26">
        <v>1.8682</v>
      </c>
      <c r="HF26">
        <v>1.8664</v>
      </c>
      <c r="HG26">
        <v>0.133142</v>
      </c>
      <c r="HH26">
        <v>0</v>
      </c>
      <c r="HI26">
        <v>27.8336</v>
      </c>
      <c r="HJ26">
        <v>999.9</v>
      </c>
      <c r="HK26">
        <v>50.5</v>
      </c>
      <c r="HL26">
        <v>31</v>
      </c>
      <c r="HM26">
        <v>25.0135</v>
      </c>
      <c r="HN26">
        <v>61.012</v>
      </c>
      <c r="HO26">
        <v>20.1883</v>
      </c>
      <c r="HP26">
        <v>1</v>
      </c>
      <c r="HQ26">
        <v>0.138298</v>
      </c>
      <c r="HR26">
        <v>-0.0510812</v>
      </c>
      <c r="HS26">
        <v>20.2816</v>
      </c>
      <c r="HT26">
        <v>5.21145</v>
      </c>
      <c r="HU26">
        <v>11.98</v>
      </c>
      <c r="HV26">
        <v>4.9633</v>
      </c>
      <c r="HW26">
        <v>3.27428</v>
      </c>
      <c r="HX26">
        <v>9999</v>
      </c>
      <c r="HY26">
        <v>9999</v>
      </c>
      <c r="HZ26">
        <v>9999</v>
      </c>
      <c r="IA26">
        <v>1.8</v>
      </c>
      <c r="IB26">
        <v>1.86401</v>
      </c>
      <c r="IC26">
        <v>1.86011</v>
      </c>
      <c r="ID26">
        <v>1.85839</v>
      </c>
      <c r="IE26">
        <v>1.85979</v>
      </c>
      <c r="IF26">
        <v>1.85988</v>
      </c>
      <c r="IG26">
        <v>1.8584</v>
      </c>
      <c r="IH26">
        <v>1.85745</v>
      </c>
      <c r="II26">
        <v>1.85242</v>
      </c>
      <c r="IJ26">
        <v>0</v>
      </c>
      <c r="IK26">
        <v>0</v>
      </c>
      <c r="IL26">
        <v>0</v>
      </c>
      <c r="IM26">
        <v>0</v>
      </c>
      <c r="IN26" t="s">
        <v>443</v>
      </c>
      <c r="IO26" t="s">
        <v>444</v>
      </c>
      <c r="IP26" t="s">
        <v>445</v>
      </c>
      <c r="IQ26" t="s">
        <v>445</v>
      </c>
      <c r="IR26" t="s">
        <v>445</v>
      </c>
      <c r="IS26" t="s">
        <v>445</v>
      </c>
      <c r="IT26">
        <v>0</v>
      </c>
      <c r="IU26">
        <v>100</v>
      </c>
      <c r="IV26">
        <v>100</v>
      </c>
      <c r="IW26">
        <v>-1.309</v>
      </c>
      <c r="IX26">
        <v>0.2716</v>
      </c>
      <c r="IY26">
        <v>-1.085747647868322</v>
      </c>
      <c r="IZ26">
        <v>-0.001141660950335919</v>
      </c>
      <c r="JA26">
        <v>1.556549255047457E-06</v>
      </c>
      <c r="JB26">
        <v>-3.845636065895205E-10</v>
      </c>
      <c r="JC26">
        <v>0.01562767363184709</v>
      </c>
      <c r="JD26">
        <v>0.001629169780553792</v>
      </c>
      <c r="JE26">
        <v>0.0005448488767950686</v>
      </c>
      <c r="JF26">
        <v>-2.599574200195059E-06</v>
      </c>
      <c r="JG26">
        <v>2</v>
      </c>
      <c r="JH26">
        <v>2011</v>
      </c>
      <c r="JI26">
        <v>1</v>
      </c>
      <c r="JJ26">
        <v>26</v>
      </c>
      <c r="JK26">
        <v>197074.2</v>
      </c>
      <c r="JL26">
        <v>197074.4</v>
      </c>
      <c r="JM26">
        <v>0.9021</v>
      </c>
      <c r="JN26">
        <v>2.63916</v>
      </c>
      <c r="JO26">
        <v>1.49658</v>
      </c>
      <c r="JP26">
        <v>2.34375</v>
      </c>
      <c r="JQ26">
        <v>1.54907</v>
      </c>
      <c r="JR26">
        <v>2.41455</v>
      </c>
      <c r="JS26">
        <v>36.3871</v>
      </c>
      <c r="JT26">
        <v>24.1751</v>
      </c>
      <c r="JU26">
        <v>18</v>
      </c>
      <c r="JV26">
        <v>483.582</v>
      </c>
      <c r="JW26">
        <v>497.495</v>
      </c>
      <c r="JX26">
        <v>27.4628</v>
      </c>
      <c r="JY26">
        <v>29.0653</v>
      </c>
      <c r="JZ26">
        <v>29.9998</v>
      </c>
      <c r="KA26">
        <v>29.3553</v>
      </c>
      <c r="KB26">
        <v>29.3669</v>
      </c>
      <c r="KC26">
        <v>18.0845</v>
      </c>
      <c r="KD26">
        <v>23.5196</v>
      </c>
      <c r="KE26">
        <v>73.79770000000001</v>
      </c>
      <c r="KF26">
        <v>27.4459</v>
      </c>
      <c r="KG26">
        <v>299.761</v>
      </c>
      <c r="KH26">
        <v>19.8222</v>
      </c>
      <c r="KI26">
        <v>101.973</v>
      </c>
      <c r="KJ26">
        <v>91.5056</v>
      </c>
    </row>
    <row r="27" spans="1:296">
      <c r="A27">
        <v>9</v>
      </c>
      <c r="B27">
        <v>1758814063.6</v>
      </c>
      <c r="C27">
        <v>40</v>
      </c>
      <c r="D27" t="s">
        <v>462</v>
      </c>
      <c r="E27" t="s">
        <v>463</v>
      </c>
      <c r="F27">
        <v>5</v>
      </c>
      <c r="G27" t="s">
        <v>438</v>
      </c>
      <c r="H27">
        <v>1758814055.814285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324.7529130583084</v>
      </c>
      <c r="AJ27">
        <v>330.1921696969696</v>
      </c>
      <c r="AK27">
        <v>-3.207346365038408</v>
      </c>
      <c r="AL27">
        <v>65.10275512811566</v>
      </c>
      <c r="AM27">
        <f>(AO27 - AN27 + DX27*1E3/(8.314*(DZ27+273.15)) * AQ27/DW27 * AP27) * DW27/(100*DK27) * 1000/(1000 - AO27)</f>
        <v>0</v>
      </c>
      <c r="AN27">
        <v>19.80219550674848</v>
      </c>
      <c r="AO27">
        <v>21.54206484848486</v>
      </c>
      <c r="AP27">
        <v>1.940778037735342E-05</v>
      </c>
      <c r="AQ27">
        <v>106.0218527730332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439</v>
      </c>
      <c r="AX27" t="s">
        <v>439</v>
      </c>
      <c r="AY27">
        <v>0</v>
      </c>
      <c r="AZ27">
        <v>0</v>
      </c>
      <c r="BA27">
        <f>1-AY27/AZ27</f>
        <v>0</v>
      </c>
      <c r="BB27">
        <v>0</v>
      </c>
      <c r="BC27" t="s">
        <v>439</v>
      </c>
      <c r="BD27" t="s">
        <v>439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2.7</v>
      </c>
      <c r="DL27">
        <v>0.5</v>
      </c>
      <c r="DM27" t="s">
        <v>440</v>
      </c>
      <c r="DN27">
        <v>2</v>
      </c>
      <c r="DO27" t="b">
        <v>1</v>
      </c>
      <c r="DP27">
        <v>1758814055.814285</v>
      </c>
      <c r="DQ27">
        <v>345.8365714285713</v>
      </c>
      <c r="DR27">
        <v>333.3788214285713</v>
      </c>
      <c r="DS27">
        <v>21.52650714285715</v>
      </c>
      <c r="DT27">
        <v>19.79923214285715</v>
      </c>
      <c r="DU27">
        <v>347.147</v>
      </c>
      <c r="DV27">
        <v>21.25507142857143</v>
      </c>
      <c r="DW27">
        <v>500.0067142857143</v>
      </c>
      <c r="DX27">
        <v>91.09002857142859</v>
      </c>
      <c r="DY27">
        <v>0.06788566071428571</v>
      </c>
      <c r="DZ27">
        <v>28.67</v>
      </c>
      <c r="EA27">
        <v>30.01081785714285</v>
      </c>
      <c r="EB27">
        <v>999.9000000000002</v>
      </c>
      <c r="EC27">
        <v>0</v>
      </c>
      <c r="ED27">
        <v>0</v>
      </c>
      <c r="EE27">
        <v>10010.53142857143</v>
      </c>
      <c r="EF27">
        <v>0</v>
      </c>
      <c r="EG27">
        <v>11.055775</v>
      </c>
      <c r="EH27">
        <v>12.45771428571428</v>
      </c>
      <c r="EI27">
        <v>353.4449285714286</v>
      </c>
      <c r="EJ27">
        <v>340.1127857142857</v>
      </c>
      <c r="EK27">
        <v>1.727278571428571</v>
      </c>
      <c r="EL27">
        <v>333.3788214285713</v>
      </c>
      <c r="EM27">
        <v>19.79923214285715</v>
      </c>
      <c r="EN27">
        <v>1.960850714285714</v>
      </c>
      <c r="EO27">
        <v>1.803513214285714</v>
      </c>
      <c r="EP27">
        <v>17.13170357142857</v>
      </c>
      <c r="EQ27">
        <v>15.81725714285714</v>
      </c>
      <c r="ER27">
        <v>1999.988214285714</v>
      </c>
      <c r="ES27">
        <v>0.979999107142857</v>
      </c>
      <c r="ET27">
        <v>0.02000128571428571</v>
      </c>
      <c r="EU27">
        <v>0</v>
      </c>
      <c r="EV27">
        <v>305.4807857142858</v>
      </c>
      <c r="EW27">
        <v>5.00078</v>
      </c>
      <c r="EX27">
        <v>6031.832857142858</v>
      </c>
      <c r="EY27">
        <v>16379.53214285714</v>
      </c>
      <c r="EZ27">
        <v>38.97742857142856</v>
      </c>
      <c r="FA27">
        <v>39.89271428571429</v>
      </c>
      <c r="FB27">
        <v>39.29657142857143</v>
      </c>
      <c r="FC27">
        <v>39.51310714285714</v>
      </c>
      <c r="FD27">
        <v>40.15821428571428</v>
      </c>
      <c r="FE27">
        <v>1955.088214285714</v>
      </c>
      <c r="FF27">
        <v>39.9</v>
      </c>
      <c r="FG27">
        <v>0</v>
      </c>
      <c r="FH27">
        <v>1758814058.5</v>
      </c>
      <c r="FI27">
        <v>0</v>
      </c>
      <c r="FJ27">
        <v>305.4717307692308</v>
      </c>
      <c r="FK27">
        <v>-6.922495724381304</v>
      </c>
      <c r="FL27">
        <v>-122.0003416974082</v>
      </c>
      <c r="FM27">
        <v>6031.065000000001</v>
      </c>
      <c r="FN27">
        <v>15</v>
      </c>
      <c r="FO27">
        <v>0</v>
      </c>
      <c r="FP27" t="s">
        <v>441</v>
      </c>
      <c r="FQ27">
        <v>1746989605.5</v>
      </c>
      <c r="FR27">
        <v>1746989593.5</v>
      </c>
      <c r="FS27">
        <v>0</v>
      </c>
      <c r="FT27">
        <v>-0.274</v>
      </c>
      <c r="FU27">
        <v>-0.002</v>
      </c>
      <c r="FV27">
        <v>2.549</v>
      </c>
      <c r="FW27">
        <v>0.129</v>
      </c>
      <c r="FX27">
        <v>420</v>
      </c>
      <c r="FY27">
        <v>17</v>
      </c>
      <c r="FZ27">
        <v>0.02</v>
      </c>
      <c r="GA27">
        <v>0.04</v>
      </c>
      <c r="GB27">
        <v>12.06931225</v>
      </c>
      <c r="GC27">
        <v>7.537360863039378</v>
      </c>
      <c r="GD27">
        <v>0.7904507960666732</v>
      </c>
      <c r="GE27">
        <v>0</v>
      </c>
      <c r="GF27">
        <v>305.677205882353</v>
      </c>
      <c r="GG27">
        <v>-4.914851031108823</v>
      </c>
      <c r="GH27">
        <v>0.535950216049072</v>
      </c>
      <c r="GI27">
        <v>0</v>
      </c>
      <c r="GJ27">
        <v>1.737027</v>
      </c>
      <c r="GK27">
        <v>-0.0895722326454107</v>
      </c>
      <c r="GL27">
        <v>0.02175780011857818</v>
      </c>
      <c r="GM27">
        <v>1</v>
      </c>
      <c r="GN27">
        <v>1</v>
      </c>
      <c r="GO27">
        <v>3</v>
      </c>
      <c r="GP27" t="s">
        <v>448</v>
      </c>
      <c r="GQ27">
        <v>3.10195</v>
      </c>
      <c r="GR27">
        <v>2.72629</v>
      </c>
      <c r="GS27">
        <v>0.0721319</v>
      </c>
      <c r="GT27">
        <v>0.0695432</v>
      </c>
      <c r="GU27">
        <v>0.100509</v>
      </c>
      <c r="GV27">
        <v>0.0959914</v>
      </c>
      <c r="GW27">
        <v>24258.5</v>
      </c>
      <c r="GX27">
        <v>22107.4</v>
      </c>
      <c r="GY27">
        <v>26709.4</v>
      </c>
      <c r="GZ27">
        <v>23982.7</v>
      </c>
      <c r="HA27">
        <v>38440.2</v>
      </c>
      <c r="HB27">
        <v>32049.6</v>
      </c>
      <c r="HC27">
        <v>46639.3</v>
      </c>
      <c r="HD27">
        <v>37943.7</v>
      </c>
      <c r="HE27">
        <v>1.8679</v>
      </c>
      <c r="HF27">
        <v>1.86677</v>
      </c>
      <c r="HG27">
        <v>0.133783</v>
      </c>
      <c r="HH27">
        <v>0</v>
      </c>
      <c r="HI27">
        <v>27.8359</v>
      </c>
      <c r="HJ27">
        <v>999.9</v>
      </c>
      <c r="HK27">
        <v>50.5</v>
      </c>
      <c r="HL27">
        <v>31</v>
      </c>
      <c r="HM27">
        <v>25.0095</v>
      </c>
      <c r="HN27">
        <v>61.052</v>
      </c>
      <c r="HO27">
        <v>20.2324</v>
      </c>
      <c r="HP27">
        <v>1</v>
      </c>
      <c r="HQ27">
        <v>0.137741</v>
      </c>
      <c r="HR27">
        <v>-0.0319172</v>
      </c>
      <c r="HS27">
        <v>20.2816</v>
      </c>
      <c r="HT27">
        <v>5.21175</v>
      </c>
      <c r="HU27">
        <v>11.98</v>
      </c>
      <c r="HV27">
        <v>4.96325</v>
      </c>
      <c r="HW27">
        <v>3.27443</v>
      </c>
      <c r="HX27">
        <v>9999</v>
      </c>
      <c r="HY27">
        <v>9999</v>
      </c>
      <c r="HZ27">
        <v>9999</v>
      </c>
      <c r="IA27">
        <v>1.8</v>
      </c>
      <c r="IB27">
        <v>1.864</v>
      </c>
      <c r="IC27">
        <v>1.8601</v>
      </c>
      <c r="ID27">
        <v>1.85839</v>
      </c>
      <c r="IE27">
        <v>1.85977</v>
      </c>
      <c r="IF27">
        <v>1.85989</v>
      </c>
      <c r="IG27">
        <v>1.85839</v>
      </c>
      <c r="IH27">
        <v>1.85745</v>
      </c>
      <c r="II27">
        <v>1.85242</v>
      </c>
      <c r="IJ27">
        <v>0</v>
      </c>
      <c r="IK27">
        <v>0</v>
      </c>
      <c r="IL27">
        <v>0</v>
      </c>
      <c r="IM27">
        <v>0</v>
      </c>
      <c r="IN27" t="s">
        <v>443</v>
      </c>
      <c r="IO27" t="s">
        <v>444</v>
      </c>
      <c r="IP27" t="s">
        <v>445</v>
      </c>
      <c r="IQ27" t="s">
        <v>445</v>
      </c>
      <c r="IR27" t="s">
        <v>445</v>
      </c>
      <c r="IS27" t="s">
        <v>445</v>
      </c>
      <c r="IT27">
        <v>0</v>
      </c>
      <c r="IU27">
        <v>100</v>
      </c>
      <c r="IV27">
        <v>100</v>
      </c>
      <c r="IW27">
        <v>-1.305</v>
      </c>
      <c r="IX27">
        <v>0.2718</v>
      </c>
      <c r="IY27">
        <v>-1.085747647868322</v>
      </c>
      <c r="IZ27">
        <v>-0.001141660950335919</v>
      </c>
      <c r="JA27">
        <v>1.556549255047457E-06</v>
      </c>
      <c r="JB27">
        <v>-3.845636065895205E-10</v>
      </c>
      <c r="JC27">
        <v>0.01562767363184709</v>
      </c>
      <c r="JD27">
        <v>0.001629169780553792</v>
      </c>
      <c r="JE27">
        <v>0.0005448488767950686</v>
      </c>
      <c r="JF27">
        <v>-2.599574200195059E-06</v>
      </c>
      <c r="JG27">
        <v>2</v>
      </c>
      <c r="JH27">
        <v>2011</v>
      </c>
      <c r="JI27">
        <v>1</v>
      </c>
      <c r="JJ27">
        <v>26</v>
      </c>
      <c r="JK27">
        <v>197074.3</v>
      </c>
      <c r="JL27">
        <v>197074.5</v>
      </c>
      <c r="JM27">
        <v>0.865479</v>
      </c>
      <c r="JN27">
        <v>2.65259</v>
      </c>
      <c r="JO27">
        <v>1.49658</v>
      </c>
      <c r="JP27">
        <v>2.34375</v>
      </c>
      <c r="JQ27">
        <v>1.54907</v>
      </c>
      <c r="JR27">
        <v>2.38892</v>
      </c>
      <c r="JS27">
        <v>36.3871</v>
      </c>
      <c r="JT27">
        <v>24.1751</v>
      </c>
      <c r="JU27">
        <v>18</v>
      </c>
      <c r="JV27">
        <v>483.377</v>
      </c>
      <c r="JW27">
        <v>497.718</v>
      </c>
      <c r="JX27">
        <v>27.449</v>
      </c>
      <c r="JY27">
        <v>29.0616</v>
      </c>
      <c r="JZ27">
        <v>29.9997</v>
      </c>
      <c r="KA27">
        <v>29.3515</v>
      </c>
      <c r="KB27">
        <v>29.3638</v>
      </c>
      <c r="KC27">
        <v>17.3626</v>
      </c>
      <c r="KD27">
        <v>23.5196</v>
      </c>
      <c r="KE27">
        <v>73.79770000000001</v>
      </c>
      <c r="KF27">
        <v>27.4358</v>
      </c>
      <c r="KG27">
        <v>279.715</v>
      </c>
      <c r="KH27">
        <v>19.8222</v>
      </c>
      <c r="KI27">
        <v>101.974</v>
      </c>
      <c r="KJ27">
        <v>91.5056</v>
      </c>
    </row>
    <row r="28" spans="1:296">
      <c r="A28">
        <v>10</v>
      </c>
      <c r="B28">
        <v>1758814068.6</v>
      </c>
      <c r="C28">
        <v>45</v>
      </c>
      <c r="D28" t="s">
        <v>464</v>
      </c>
      <c r="E28" t="s">
        <v>465</v>
      </c>
      <c r="F28">
        <v>5</v>
      </c>
      <c r="G28" t="s">
        <v>438</v>
      </c>
      <c r="H28">
        <v>1758814061.1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308.1221804458746</v>
      </c>
      <c r="AJ28">
        <v>313.9493393939394</v>
      </c>
      <c r="AK28">
        <v>-3.256235425430373</v>
      </c>
      <c r="AL28">
        <v>65.10275512811566</v>
      </c>
      <c r="AM28">
        <f>(AO28 - AN28 + DX28*1E3/(8.314*(DZ28+273.15)) * AQ28/DW28 * AP28) * DW28/(100*DK28) * 1000/(1000 - AO28)</f>
        <v>0</v>
      </c>
      <c r="AN28">
        <v>19.79661164289297</v>
      </c>
      <c r="AO28">
        <v>21.54434424242423</v>
      </c>
      <c r="AP28">
        <v>6.389959093419781E-07</v>
      </c>
      <c r="AQ28">
        <v>106.0218527730332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439</v>
      </c>
      <c r="AX28" t="s">
        <v>439</v>
      </c>
      <c r="AY28">
        <v>0</v>
      </c>
      <c r="AZ28">
        <v>0</v>
      </c>
      <c r="BA28">
        <f>1-AY28/AZ28</f>
        <v>0</v>
      </c>
      <c r="BB28">
        <v>0</v>
      </c>
      <c r="BC28" t="s">
        <v>439</v>
      </c>
      <c r="BD28" t="s">
        <v>439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2.7</v>
      </c>
      <c r="DL28">
        <v>0.5</v>
      </c>
      <c r="DM28" t="s">
        <v>440</v>
      </c>
      <c r="DN28">
        <v>2</v>
      </c>
      <c r="DO28" t="b">
        <v>1</v>
      </c>
      <c r="DP28">
        <v>1758814061.1</v>
      </c>
      <c r="DQ28">
        <v>329.2871481481482</v>
      </c>
      <c r="DR28">
        <v>316.3752592592592</v>
      </c>
      <c r="DS28">
        <v>21.53844814814815</v>
      </c>
      <c r="DT28">
        <v>19.80010370370371</v>
      </c>
      <c r="DU28">
        <v>330.5939259259259</v>
      </c>
      <c r="DV28">
        <v>21.26676296296296</v>
      </c>
      <c r="DW28">
        <v>500.0395555555555</v>
      </c>
      <c r="DX28">
        <v>91.09072222222224</v>
      </c>
      <c r="DY28">
        <v>0.06778764074074074</v>
      </c>
      <c r="DZ28">
        <v>28.67243333333333</v>
      </c>
      <c r="EA28">
        <v>30.01141481481481</v>
      </c>
      <c r="EB28">
        <v>999.9000000000001</v>
      </c>
      <c r="EC28">
        <v>0</v>
      </c>
      <c r="ED28">
        <v>0</v>
      </c>
      <c r="EE28">
        <v>10019.62777777778</v>
      </c>
      <c r="EF28">
        <v>0</v>
      </c>
      <c r="EG28">
        <v>11.06577037037037</v>
      </c>
      <c r="EH28">
        <v>12.9118962962963</v>
      </c>
      <c r="EI28">
        <v>336.5355555555555</v>
      </c>
      <c r="EJ28">
        <v>322.766074074074</v>
      </c>
      <c r="EK28">
        <v>1.738341851851852</v>
      </c>
      <c r="EL28">
        <v>316.3752592592592</v>
      </c>
      <c r="EM28">
        <v>19.80010370370371</v>
      </c>
      <c r="EN28">
        <v>1.961953703703704</v>
      </c>
      <c r="EO28">
        <v>1.803606296296296</v>
      </c>
      <c r="EP28">
        <v>17.14058888888889</v>
      </c>
      <c r="EQ28">
        <v>15.81807407407407</v>
      </c>
      <c r="ER28">
        <v>2000.001851851852</v>
      </c>
      <c r="ES28">
        <v>0.9799991851851851</v>
      </c>
      <c r="ET28">
        <v>0.02000116666666667</v>
      </c>
      <c r="EU28">
        <v>0</v>
      </c>
      <c r="EV28">
        <v>304.8872592592593</v>
      </c>
      <c r="EW28">
        <v>5.00078</v>
      </c>
      <c r="EX28">
        <v>6020.215185185184</v>
      </c>
      <c r="EY28">
        <v>16379.64814814815</v>
      </c>
      <c r="EZ28">
        <v>38.97651851851852</v>
      </c>
      <c r="FA28">
        <v>39.89107407407408</v>
      </c>
      <c r="FB28">
        <v>39.30066666666666</v>
      </c>
      <c r="FC28">
        <v>39.509</v>
      </c>
      <c r="FD28">
        <v>40.16640740740741</v>
      </c>
      <c r="FE28">
        <v>1955.101851851852</v>
      </c>
      <c r="FF28">
        <v>39.9</v>
      </c>
      <c r="FG28">
        <v>0</v>
      </c>
      <c r="FH28">
        <v>1758814063.3</v>
      </c>
      <c r="FI28">
        <v>0</v>
      </c>
      <c r="FJ28">
        <v>304.920423076923</v>
      </c>
      <c r="FK28">
        <v>-7.627589753456031</v>
      </c>
      <c r="FL28">
        <v>-148.3610257211478</v>
      </c>
      <c r="FM28">
        <v>6020.358461538462</v>
      </c>
      <c r="FN28">
        <v>15</v>
      </c>
      <c r="FO28">
        <v>0</v>
      </c>
      <c r="FP28" t="s">
        <v>441</v>
      </c>
      <c r="FQ28">
        <v>1746989605.5</v>
      </c>
      <c r="FR28">
        <v>1746989593.5</v>
      </c>
      <c r="FS28">
        <v>0</v>
      </c>
      <c r="FT28">
        <v>-0.274</v>
      </c>
      <c r="FU28">
        <v>-0.002</v>
      </c>
      <c r="FV28">
        <v>2.549</v>
      </c>
      <c r="FW28">
        <v>0.129</v>
      </c>
      <c r="FX28">
        <v>420</v>
      </c>
      <c r="FY28">
        <v>17</v>
      </c>
      <c r="FZ28">
        <v>0.02</v>
      </c>
      <c r="GA28">
        <v>0.04</v>
      </c>
      <c r="GB28">
        <v>12.6029075</v>
      </c>
      <c r="GC28">
        <v>5.370176735459646</v>
      </c>
      <c r="GD28">
        <v>0.5333395847804192</v>
      </c>
      <c r="GE28">
        <v>0</v>
      </c>
      <c r="GF28">
        <v>305.3162941176471</v>
      </c>
      <c r="GG28">
        <v>-6.546829647252503</v>
      </c>
      <c r="GH28">
        <v>0.6705136542633841</v>
      </c>
      <c r="GI28">
        <v>0</v>
      </c>
      <c r="GJ28">
        <v>1.7312165</v>
      </c>
      <c r="GK28">
        <v>0.1040192870544044</v>
      </c>
      <c r="GL28">
        <v>0.01178165916796101</v>
      </c>
      <c r="GM28">
        <v>0</v>
      </c>
      <c r="GN28">
        <v>0</v>
      </c>
      <c r="GO28">
        <v>3</v>
      </c>
      <c r="GP28" t="s">
        <v>459</v>
      </c>
      <c r="GQ28">
        <v>3.10236</v>
      </c>
      <c r="GR28">
        <v>2.7257</v>
      </c>
      <c r="GS28">
        <v>0.06926499999999999</v>
      </c>
      <c r="GT28">
        <v>0.0665067</v>
      </c>
      <c r="GU28">
        <v>0.100516</v>
      </c>
      <c r="GV28">
        <v>0.0959685</v>
      </c>
      <c r="GW28">
        <v>24333.5</v>
      </c>
      <c r="GX28">
        <v>22179.8</v>
      </c>
      <c r="GY28">
        <v>26709.4</v>
      </c>
      <c r="GZ28">
        <v>23983</v>
      </c>
      <c r="HA28">
        <v>38439.7</v>
      </c>
      <c r="HB28">
        <v>32050.1</v>
      </c>
      <c r="HC28">
        <v>46639.5</v>
      </c>
      <c r="HD28">
        <v>37943.6</v>
      </c>
      <c r="HE28">
        <v>1.8685</v>
      </c>
      <c r="HF28">
        <v>1.86605</v>
      </c>
      <c r="HG28">
        <v>0.132166</v>
      </c>
      <c r="HH28">
        <v>0</v>
      </c>
      <c r="HI28">
        <v>27.8377</v>
      </c>
      <c r="HJ28">
        <v>999.9</v>
      </c>
      <c r="HK28">
        <v>50.5</v>
      </c>
      <c r="HL28">
        <v>31</v>
      </c>
      <c r="HM28">
        <v>25.0096</v>
      </c>
      <c r="HN28">
        <v>60.822</v>
      </c>
      <c r="HO28">
        <v>20.0881</v>
      </c>
      <c r="HP28">
        <v>1</v>
      </c>
      <c r="HQ28">
        <v>0.137569</v>
      </c>
      <c r="HR28">
        <v>-0.0243001</v>
      </c>
      <c r="HS28">
        <v>20.2818</v>
      </c>
      <c r="HT28">
        <v>5.2116</v>
      </c>
      <c r="HU28">
        <v>11.98</v>
      </c>
      <c r="HV28">
        <v>4.96325</v>
      </c>
      <c r="HW28">
        <v>3.2744</v>
      </c>
      <c r="HX28">
        <v>9999</v>
      </c>
      <c r="HY28">
        <v>9999</v>
      </c>
      <c r="HZ28">
        <v>9999</v>
      </c>
      <c r="IA28">
        <v>1.8</v>
      </c>
      <c r="IB28">
        <v>1.86401</v>
      </c>
      <c r="IC28">
        <v>1.86008</v>
      </c>
      <c r="ID28">
        <v>1.85839</v>
      </c>
      <c r="IE28">
        <v>1.85977</v>
      </c>
      <c r="IF28">
        <v>1.85988</v>
      </c>
      <c r="IG28">
        <v>1.85838</v>
      </c>
      <c r="IH28">
        <v>1.85745</v>
      </c>
      <c r="II28">
        <v>1.85242</v>
      </c>
      <c r="IJ28">
        <v>0</v>
      </c>
      <c r="IK28">
        <v>0</v>
      </c>
      <c r="IL28">
        <v>0</v>
      </c>
      <c r="IM28">
        <v>0</v>
      </c>
      <c r="IN28" t="s">
        <v>443</v>
      </c>
      <c r="IO28" t="s">
        <v>444</v>
      </c>
      <c r="IP28" t="s">
        <v>445</v>
      </c>
      <c r="IQ28" t="s">
        <v>445</v>
      </c>
      <c r="IR28" t="s">
        <v>445</v>
      </c>
      <c r="IS28" t="s">
        <v>445</v>
      </c>
      <c r="IT28">
        <v>0</v>
      </c>
      <c r="IU28">
        <v>100</v>
      </c>
      <c r="IV28">
        <v>100</v>
      </c>
      <c r="IW28">
        <v>-1.301</v>
      </c>
      <c r="IX28">
        <v>0.2718</v>
      </c>
      <c r="IY28">
        <v>-1.085747647868322</v>
      </c>
      <c r="IZ28">
        <v>-0.001141660950335919</v>
      </c>
      <c r="JA28">
        <v>1.556549255047457E-06</v>
      </c>
      <c r="JB28">
        <v>-3.845636065895205E-10</v>
      </c>
      <c r="JC28">
        <v>0.01562767363184709</v>
      </c>
      <c r="JD28">
        <v>0.001629169780553792</v>
      </c>
      <c r="JE28">
        <v>0.0005448488767950686</v>
      </c>
      <c r="JF28">
        <v>-2.599574200195059E-06</v>
      </c>
      <c r="JG28">
        <v>2</v>
      </c>
      <c r="JH28">
        <v>2011</v>
      </c>
      <c r="JI28">
        <v>1</v>
      </c>
      <c r="JJ28">
        <v>26</v>
      </c>
      <c r="JK28">
        <v>197074.4</v>
      </c>
      <c r="JL28">
        <v>197074.6</v>
      </c>
      <c r="JM28">
        <v>0.826416</v>
      </c>
      <c r="JN28">
        <v>2.64648</v>
      </c>
      <c r="JO28">
        <v>1.49658</v>
      </c>
      <c r="JP28">
        <v>2.34375</v>
      </c>
      <c r="JQ28">
        <v>1.54907</v>
      </c>
      <c r="JR28">
        <v>2.46216</v>
      </c>
      <c r="JS28">
        <v>36.3871</v>
      </c>
      <c r="JT28">
        <v>24.1751</v>
      </c>
      <c r="JU28">
        <v>18</v>
      </c>
      <c r="JV28">
        <v>483.7</v>
      </c>
      <c r="JW28">
        <v>497.204</v>
      </c>
      <c r="JX28">
        <v>27.4363</v>
      </c>
      <c r="JY28">
        <v>29.0585</v>
      </c>
      <c r="JZ28">
        <v>29.9997</v>
      </c>
      <c r="KA28">
        <v>29.3478</v>
      </c>
      <c r="KB28">
        <v>29.36</v>
      </c>
      <c r="KC28">
        <v>16.5625</v>
      </c>
      <c r="KD28">
        <v>23.5196</v>
      </c>
      <c r="KE28">
        <v>73.79770000000001</v>
      </c>
      <c r="KF28">
        <v>27.4229</v>
      </c>
      <c r="KG28">
        <v>266.341</v>
      </c>
      <c r="KH28">
        <v>19.8222</v>
      </c>
      <c r="KI28">
        <v>101.974</v>
      </c>
      <c r="KJ28">
        <v>91.5059</v>
      </c>
    </row>
    <row r="29" spans="1:296">
      <c r="A29">
        <v>11</v>
      </c>
      <c r="B29">
        <v>1758814073.6</v>
      </c>
      <c r="C29">
        <v>50</v>
      </c>
      <c r="D29" t="s">
        <v>466</v>
      </c>
      <c r="E29" t="s">
        <v>467</v>
      </c>
      <c r="F29">
        <v>5</v>
      </c>
      <c r="G29" t="s">
        <v>438</v>
      </c>
      <c r="H29">
        <v>1758814065.814285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291.1541501031753</v>
      </c>
      <c r="AJ29">
        <v>297.5338787878786</v>
      </c>
      <c r="AK29">
        <v>-3.288895819891039</v>
      </c>
      <c r="AL29">
        <v>65.10275512811566</v>
      </c>
      <c r="AM29">
        <f>(AO29 - AN29 + DX29*1E3/(8.314*(DZ29+273.15)) * AQ29/DW29 * AP29) * DW29/(100*DK29) * 1000/(1000 - AO29)</f>
        <v>0</v>
      </c>
      <c r="AN29">
        <v>19.79230932576897</v>
      </c>
      <c r="AO29">
        <v>21.54755999999999</v>
      </c>
      <c r="AP29">
        <v>1.132288311617234E-05</v>
      </c>
      <c r="AQ29">
        <v>106.0218527730332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439</v>
      </c>
      <c r="AX29" t="s">
        <v>439</v>
      </c>
      <c r="AY29">
        <v>0</v>
      </c>
      <c r="AZ29">
        <v>0</v>
      </c>
      <c r="BA29">
        <f>1-AY29/AZ29</f>
        <v>0</v>
      </c>
      <c r="BB29">
        <v>0</v>
      </c>
      <c r="BC29" t="s">
        <v>439</v>
      </c>
      <c r="BD29" t="s">
        <v>439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2.7</v>
      </c>
      <c r="DL29">
        <v>0.5</v>
      </c>
      <c r="DM29" t="s">
        <v>440</v>
      </c>
      <c r="DN29">
        <v>2</v>
      </c>
      <c r="DO29" t="b">
        <v>1</v>
      </c>
      <c r="DP29">
        <v>1758814065.814285</v>
      </c>
      <c r="DQ29">
        <v>314.3972857142857</v>
      </c>
      <c r="DR29">
        <v>300.9327142857143</v>
      </c>
      <c r="DS29">
        <v>21.54324285714285</v>
      </c>
      <c r="DT29">
        <v>19.79738928571429</v>
      </c>
      <c r="DU29">
        <v>315.7001785714286</v>
      </c>
      <c r="DV29">
        <v>21.27146428571428</v>
      </c>
      <c r="DW29">
        <v>499.9670357142858</v>
      </c>
      <c r="DX29">
        <v>91.09043928571428</v>
      </c>
      <c r="DY29">
        <v>0.0677607357142857</v>
      </c>
      <c r="DZ29">
        <v>28.67482857142857</v>
      </c>
      <c r="EA29">
        <v>30.00678928571428</v>
      </c>
      <c r="EB29">
        <v>999.9000000000002</v>
      </c>
      <c r="EC29">
        <v>0</v>
      </c>
      <c r="ED29">
        <v>0</v>
      </c>
      <c r="EE29">
        <v>10002.92357142857</v>
      </c>
      <c r="EF29">
        <v>0</v>
      </c>
      <c r="EG29">
        <v>11.07983214285715</v>
      </c>
      <c r="EH29">
        <v>13.46461428571429</v>
      </c>
      <c r="EI29">
        <v>321.3195357142857</v>
      </c>
      <c r="EJ29">
        <v>307.01075</v>
      </c>
      <c r="EK29">
        <v>1.745863214285714</v>
      </c>
      <c r="EL29">
        <v>300.9327142857143</v>
      </c>
      <c r="EM29">
        <v>19.79738928571429</v>
      </c>
      <c r="EN29">
        <v>1.962383928571429</v>
      </c>
      <c r="EO29">
        <v>1.803353214285714</v>
      </c>
      <c r="EP29">
        <v>17.14406071428571</v>
      </c>
      <c r="EQ29">
        <v>15.81587857142857</v>
      </c>
      <c r="ER29">
        <v>1999.993214285715</v>
      </c>
      <c r="ES29">
        <v>0.9799991428571427</v>
      </c>
      <c r="ET29">
        <v>0.02000128571428571</v>
      </c>
      <c r="EU29">
        <v>0</v>
      </c>
      <c r="EV29">
        <v>304.1852857142858</v>
      </c>
      <c r="EW29">
        <v>5.00078</v>
      </c>
      <c r="EX29">
        <v>6007.390714285714</v>
      </c>
      <c r="EY29">
        <v>16379.57857142857</v>
      </c>
      <c r="EZ29">
        <v>38.96842857142857</v>
      </c>
      <c r="FA29">
        <v>39.87714285714286</v>
      </c>
      <c r="FB29">
        <v>39.30774999999999</v>
      </c>
      <c r="FC29">
        <v>39.50189285714284</v>
      </c>
      <c r="FD29">
        <v>40.15142857142856</v>
      </c>
      <c r="FE29">
        <v>1955.093214285715</v>
      </c>
      <c r="FF29">
        <v>39.9</v>
      </c>
      <c r="FG29">
        <v>0</v>
      </c>
      <c r="FH29">
        <v>1758814068.7</v>
      </c>
      <c r="FI29">
        <v>0</v>
      </c>
      <c r="FJ29">
        <v>304.10324</v>
      </c>
      <c r="FK29">
        <v>-9.467076921003692</v>
      </c>
      <c r="FL29">
        <v>-178.8476923114113</v>
      </c>
      <c r="FM29">
        <v>6004.827200000001</v>
      </c>
      <c r="FN29">
        <v>15</v>
      </c>
      <c r="FO29">
        <v>0</v>
      </c>
      <c r="FP29" t="s">
        <v>441</v>
      </c>
      <c r="FQ29">
        <v>1746989605.5</v>
      </c>
      <c r="FR29">
        <v>1746989593.5</v>
      </c>
      <c r="FS29">
        <v>0</v>
      </c>
      <c r="FT29">
        <v>-0.274</v>
      </c>
      <c r="FU29">
        <v>-0.002</v>
      </c>
      <c r="FV29">
        <v>2.549</v>
      </c>
      <c r="FW29">
        <v>0.129</v>
      </c>
      <c r="FX29">
        <v>420</v>
      </c>
      <c r="FY29">
        <v>17</v>
      </c>
      <c r="FZ29">
        <v>0.02</v>
      </c>
      <c r="GA29">
        <v>0.04</v>
      </c>
      <c r="GB29">
        <v>13.0851725</v>
      </c>
      <c r="GC29">
        <v>6.613288930581575</v>
      </c>
      <c r="GD29">
        <v>0.6427516246527503</v>
      </c>
      <c r="GE29">
        <v>0</v>
      </c>
      <c r="GF29">
        <v>304.6969705882353</v>
      </c>
      <c r="GG29">
        <v>-8.336883110472003</v>
      </c>
      <c r="GH29">
        <v>0.8468937875378709</v>
      </c>
      <c r="GI29">
        <v>0</v>
      </c>
      <c r="GJ29">
        <v>1.73979875</v>
      </c>
      <c r="GK29">
        <v>0.1065824015009324</v>
      </c>
      <c r="GL29">
        <v>0.01042111586815442</v>
      </c>
      <c r="GM29">
        <v>0</v>
      </c>
      <c r="GN29">
        <v>0</v>
      </c>
      <c r="GO29">
        <v>3</v>
      </c>
      <c r="GP29" t="s">
        <v>459</v>
      </c>
      <c r="GQ29">
        <v>3.10177</v>
      </c>
      <c r="GR29">
        <v>2.72597</v>
      </c>
      <c r="GS29">
        <v>0.06631479999999999</v>
      </c>
      <c r="GT29">
        <v>0.0634034</v>
      </c>
      <c r="GU29">
        <v>0.100523</v>
      </c>
      <c r="GV29">
        <v>0.095958</v>
      </c>
      <c r="GW29">
        <v>24410.8</v>
      </c>
      <c r="GX29">
        <v>22253.6</v>
      </c>
      <c r="GY29">
        <v>26709.6</v>
      </c>
      <c r="GZ29">
        <v>23983</v>
      </c>
      <c r="HA29">
        <v>38439.5</v>
      </c>
      <c r="HB29">
        <v>32050.6</v>
      </c>
      <c r="HC29">
        <v>46640</v>
      </c>
      <c r="HD29">
        <v>37944.2</v>
      </c>
      <c r="HE29">
        <v>1.86773</v>
      </c>
      <c r="HF29">
        <v>1.8671</v>
      </c>
      <c r="HG29">
        <v>0.133272</v>
      </c>
      <c r="HH29">
        <v>0</v>
      </c>
      <c r="HI29">
        <v>27.8413</v>
      </c>
      <c r="HJ29">
        <v>999.9</v>
      </c>
      <c r="HK29">
        <v>50.5</v>
      </c>
      <c r="HL29">
        <v>31</v>
      </c>
      <c r="HM29">
        <v>25.0142</v>
      </c>
      <c r="HN29">
        <v>61.012</v>
      </c>
      <c r="HO29">
        <v>20.2524</v>
      </c>
      <c r="HP29">
        <v>1</v>
      </c>
      <c r="HQ29">
        <v>0.13716</v>
      </c>
      <c r="HR29">
        <v>-0.0291231</v>
      </c>
      <c r="HS29">
        <v>20.2816</v>
      </c>
      <c r="HT29">
        <v>5.211</v>
      </c>
      <c r="HU29">
        <v>11.98</v>
      </c>
      <c r="HV29">
        <v>4.9632</v>
      </c>
      <c r="HW29">
        <v>3.27425</v>
      </c>
      <c r="HX29">
        <v>9999</v>
      </c>
      <c r="HY29">
        <v>9999</v>
      </c>
      <c r="HZ29">
        <v>9999</v>
      </c>
      <c r="IA29">
        <v>1.8</v>
      </c>
      <c r="IB29">
        <v>1.864</v>
      </c>
      <c r="IC29">
        <v>1.86009</v>
      </c>
      <c r="ID29">
        <v>1.85838</v>
      </c>
      <c r="IE29">
        <v>1.85977</v>
      </c>
      <c r="IF29">
        <v>1.85989</v>
      </c>
      <c r="IG29">
        <v>1.85839</v>
      </c>
      <c r="IH29">
        <v>1.85745</v>
      </c>
      <c r="II29">
        <v>1.85242</v>
      </c>
      <c r="IJ29">
        <v>0</v>
      </c>
      <c r="IK29">
        <v>0</v>
      </c>
      <c r="IL29">
        <v>0</v>
      </c>
      <c r="IM29">
        <v>0</v>
      </c>
      <c r="IN29" t="s">
        <v>443</v>
      </c>
      <c r="IO29" t="s">
        <v>444</v>
      </c>
      <c r="IP29" t="s">
        <v>445</v>
      </c>
      <c r="IQ29" t="s">
        <v>445</v>
      </c>
      <c r="IR29" t="s">
        <v>445</v>
      </c>
      <c r="IS29" t="s">
        <v>445</v>
      </c>
      <c r="IT29">
        <v>0</v>
      </c>
      <c r="IU29">
        <v>100</v>
      </c>
      <c r="IV29">
        <v>100</v>
      </c>
      <c r="IW29">
        <v>-1.296</v>
      </c>
      <c r="IX29">
        <v>0.2719</v>
      </c>
      <c r="IY29">
        <v>-1.085747647868322</v>
      </c>
      <c r="IZ29">
        <v>-0.001141660950335919</v>
      </c>
      <c r="JA29">
        <v>1.556549255047457E-06</v>
      </c>
      <c r="JB29">
        <v>-3.845636065895205E-10</v>
      </c>
      <c r="JC29">
        <v>0.01562767363184709</v>
      </c>
      <c r="JD29">
        <v>0.001629169780553792</v>
      </c>
      <c r="JE29">
        <v>0.0005448488767950686</v>
      </c>
      <c r="JF29">
        <v>-2.599574200195059E-06</v>
      </c>
      <c r="JG29">
        <v>2</v>
      </c>
      <c r="JH29">
        <v>2011</v>
      </c>
      <c r="JI29">
        <v>1</v>
      </c>
      <c r="JJ29">
        <v>26</v>
      </c>
      <c r="JK29">
        <v>197074.5</v>
      </c>
      <c r="JL29">
        <v>197074.7</v>
      </c>
      <c r="JM29">
        <v>0.786133</v>
      </c>
      <c r="JN29">
        <v>2.64893</v>
      </c>
      <c r="JO29">
        <v>1.49658</v>
      </c>
      <c r="JP29">
        <v>2.34375</v>
      </c>
      <c r="JQ29">
        <v>1.54907</v>
      </c>
      <c r="JR29">
        <v>2.3584</v>
      </c>
      <c r="JS29">
        <v>36.3871</v>
      </c>
      <c r="JT29">
        <v>24.1751</v>
      </c>
      <c r="JU29">
        <v>18</v>
      </c>
      <c r="JV29">
        <v>483.224</v>
      </c>
      <c r="JW29">
        <v>497.872</v>
      </c>
      <c r="JX29">
        <v>27.4229</v>
      </c>
      <c r="JY29">
        <v>29.0548</v>
      </c>
      <c r="JZ29">
        <v>29.9999</v>
      </c>
      <c r="KA29">
        <v>29.3447</v>
      </c>
      <c r="KB29">
        <v>29.3563</v>
      </c>
      <c r="KC29">
        <v>15.8315</v>
      </c>
      <c r="KD29">
        <v>23.2374</v>
      </c>
      <c r="KE29">
        <v>73.79770000000001</v>
      </c>
      <c r="KF29">
        <v>27.4405</v>
      </c>
      <c r="KG29">
        <v>246.306</v>
      </c>
      <c r="KH29">
        <v>19.9013</v>
      </c>
      <c r="KI29">
        <v>101.975</v>
      </c>
      <c r="KJ29">
        <v>91.5068</v>
      </c>
    </row>
    <row r="30" spans="1:296">
      <c r="A30">
        <v>12</v>
      </c>
      <c r="B30">
        <v>1758814078.6</v>
      </c>
      <c r="C30">
        <v>55</v>
      </c>
      <c r="D30" t="s">
        <v>468</v>
      </c>
      <c r="E30" t="s">
        <v>469</v>
      </c>
      <c r="F30">
        <v>5</v>
      </c>
      <c r="G30" t="s">
        <v>438</v>
      </c>
      <c r="H30">
        <v>1758814071.1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274.2318405782736</v>
      </c>
      <c r="AJ30">
        <v>281.0604121212121</v>
      </c>
      <c r="AK30">
        <v>-3.305556726155015</v>
      </c>
      <c r="AL30">
        <v>65.10275512811566</v>
      </c>
      <c r="AM30">
        <f>(AO30 - AN30 + DX30*1E3/(8.314*(DZ30+273.15)) * AQ30/DW30 * AP30) * DW30/(100*DK30) * 1000/(1000 - AO30)</f>
        <v>0</v>
      </c>
      <c r="AN30">
        <v>19.79867858750602</v>
      </c>
      <c r="AO30">
        <v>21.54478121212121</v>
      </c>
      <c r="AP30">
        <v>-1.27450744768337E-05</v>
      </c>
      <c r="AQ30">
        <v>106.0218527730332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439</v>
      </c>
      <c r="AX30" t="s">
        <v>439</v>
      </c>
      <c r="AY30">
        <v>0</v>
      </c>
      <c r="AZ30">
        <v>0</v>
      </c>
      <c r="BA30">
        <f>1-AY30/AZ30</f>
        <v>0</v>
      </c>
      <c r="BB30">
        <v>0</v>
      </c>
      <c r="BC30" t="s">
        <v>439</v>
      </c>
      <c r="BD30" t="s">
        <v>439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2.7</v>
      </c>
      <c r="DL30">
        <v>0.5</v>
      </c>
      <c r="DM30" t="s">
        <v>440</v>
      </c>
      <c r="DN30">
        <v>2</v>
      </c>
      <c r="DO30" t="b">
        <v>1</v>
      </c>
      <c r="DP30">
        <v>1758814071.1</v>
      </c>
      <c r="DQ30">
        <v>297.5376666666667</v>
      </c>
      <c r="DR30">
        <v>283.4824814814814</v>
      </c>
      <c r="DS30">
        <v>21.54564074074074</v>
      </c>
      <c r="DT30">
        <v>19.79589259259259</v>
      </c>
      <c r="DU30">
        <v>298.8356666666667</v>
      </c>
      <c r="DV30">
        <v>21.2738037037037</v>
      </c>
      <c r="DW30">
        <v>499.9920370370371</v>
      </c>
      <c r="DX30">
        <v>91.09059259259259</v>
      </c>
      <c r="DY30">
        <v>0.06768111851851852</v>
      </c>
      <c r="DZ30">
        <v>28.67598518518519</v>
      </c>
      <c r="EA30">
        <v>30.00830740740741</v>
      </c>
      <c r="EB30">
        <v>999.9000000000001</v>
      </c>
      <c r="EC30">
        <v>0</v>
      </c>
      <c r="ED30">
        <v>0</v>
      </c>
      <c r="EE30">
        <v>10005.57814814815</v>
      </c>
      <c r="EF30">
        <v>0</v>
      </c>
      <c r="EG30">
        <v>11.09307777777778</v>
      </c>
      <c r="EH30">
        <v>14.05531851851852</v>
      </c>
      <c r="EI30">
        <v>304.0895185185185</v>
      </c>
      <c r="EJ30">
        <v>289.2074814814815</v>
      </c>
      <c r="EK30">
        <v>1.749761481481481</v>
      </c>
      <c r="EL30">
        <v>283.4824814814814</v>
      </c>
      <c r="EM30">
        <v>19.79589259259259</v>
      </c>
      <c r="EN30">
        <v>1.962605555555555</v>
      </c>
      <c r="EO30">
        <v>1.803218888888889</v>
      </c>
      <c r="EP30">
        <v>17.14583333333333</v>
      </c>
      <c r="EQ30">
        <v>15.81472222222222</v>
      </c>
      <c r="ER30">
        <v>2000.011481481482</v>
      </c>
      <c r="ES30">
        <v>0.979999185185185</v>
      </c>
      <c r="ET30">
        <v>0.02000116666666667</v>
      </c>
      <c r="EU30">
        <v>0</v>
      </c>
      <c r="EV30">
        <v>303.3622592592593</v>
      </c>
      <c r="EW30">
        <v>5.00078</v>
      </c>
      <c r="EX30">
        <v>5991.140000000001</v>
      </c>
      <c r="EY30">
        <v>16379.72962962963</v>
      </c>
      <c r="EZ30">
        <v>38.96037037037036</v>
      </c>
      <c r="FA30">
        <v>39.87492592592593</v>
      </c>
      <c r="FB30">
        <v>39.30981481481481</v>
      </c>
      <c r="FC30">
        <v>39.49966666666666</v>
      </c>
      <c r="FD30">
        <v>40.15470370370371</v>
      </c>
      <c r="FE30">
        <v>1955.111481481481</v>
      </c>
      <c r="FF30">
        <v>39.9</v>
      </c>
      <c r="FG30">
        <v>0</v>
      </c>
      <c r="FH30">
        <v>1758814073.5</v>
      </c>
      <c r="FI30">
        <v>0</v>
      </c>
      <c r="FJ30">
        <v>303.31236</v>
      </c>
      <c r="FK30">
        <v>-10.99038459300306</v>
      </c>
      <c r="FL30">
        <v>-202.9369227790208</v>
      </c>
      <c r="FM30">
        <v>5989.6756</v>
      </c>
      <c r="FN30">
        <v>15</v>
      </c>
      <c r="FO30">
        <v>0</v>
      </c>
      <c r="FP30" t="s">
        <v>441</v>
      </c>
      <c r="FQ30">
        <v>1746989605.5</v>
      </c>
      <c r="FR30">
        <v>1746989593.5</v>
      </c>
      <c r="FS30">
        <v>0</v>
      </c>
      <c r="FT30">
        <v>-0.274</v>
      </c>
      <c r="FU30">
        <v>-0.002</v>
      </c>
      <c r="FV30">
        <v>2.549</v>
      </c>
      <c r="FW30">
        <v>0.129</v>
      </c>
      <c r="FX30">
        <v>420</v>
      </c>
      <c r="FY30">
        <v>17</v>
      </c>
      <c r="FZ30">
        <v>0.02</v>
      </c>
      <c r="GA30">
        <v>0.04</v>
      </c>
      <c r="GB30">
        <v>13.65897317073171</v>
      </c>
      <c r="GC30">
        <v>6.850808362369394</v>
      </c>
      <c r="GD30">
        <v>0.6769878188277585</v>
      </c>
      <c r="GE30">
        <v>0</v>
      </c>
      <c r="GF30">
        <v>303.9281470588235</v>
      </c>
      <c r="GG30">
        <v>-9.608724215973531</v>
      </c>
      <c r="GH30">
        <v>0.9652807921975185</v>
      </c>
      <c r="GI30">
        <v>0</v>
      </c>
      <c r="GJ30">
        <v>1.746428536585366</v>
      </c>
      <c r="GK30">
        <v>0.05722724738676079</v>
      </c>
      <c r="GL30">
        <v>0.007080538962872755</v>
      </c>
      <c r="GM30">
        <v>1</v>
      </c>
      <c r="GN30">
        <v>1</v>
      </c>
      <c r="GO30">
        <v>3</v>
      </c>
      <c r="GP30" t="s">
        <v>448</v>
      </c>
      <c r="GQ30">
        <v>3.10201</v>
      </c>
      <c r="GR30">
        <v>2.72587</v>
      </c>
      <c r="GS30">
        <v>0.0632905</v>
      </c>
      <c r="GT30">
        <v>0.0602246</v>
      </c>
      <c r="GU30">
        <v>0.100518</v>
      </c>
      <c r="GV30">
        <v>0.0960293</v>
      </c>
      <c r="GW30">
        <v>24490.1</v>
      </c>
      <c r="GX30">
        <v>22329.4</v>
      </c>
      <c r="GY30">
        <v>26709.9</v>
      </c>
      <c r="GZ30">
        <v>23983.4</v>
      </c>
      <c r="HA30">
        <v>38439.3</v>
      </c>
      <c r="HB30">
        <v>32048</v>
      </c>
      <c r="HC30">
        <v>46640.1</v>
      </c>
      <c r="HD30">
        <v>37944.6</v>
      </c>
      <c r="HE30">
        <v>1.86777</v>
      </c>
      <c r="HF30">
        <v>1.86675</v>
      </c>
      <c r="HG30">
        <v>0.132356</v>
      </c>
      <c r="HH30">
        <v>0</v>
      </c>
      <c r="HI30">
        <v>27.8467</v>
      </c>
      <c r="HJ30">
        <v>999.9</v>
      </c>
      <c r="HK30">
        <v>50.5</v>
      </c>
      <c r="HL30">
        <v>31</v>
      </c>
      <c r="HM30">
        <v>25.0091</v>
      </c>
      <c r="HN30">
        <v>60.992</v>
      </c>
      <c r="HO30">
        <v>20.1442</v>
      </c>
      <c r="HP30">
        <v>1</v>
      </c>
      <c r="HQ30">
        <v>0.137121</v>
      </c>
      <c r="HR30">
        <v>-0.09488290000000001</v>
      </c>
      <c r="HS30">
        <v>20.2817</v>
      </c>
      <c r="HT30">
        <v>5.21085</v>
      </c>
      <c r="HU30">
        <v>11.98</v>
      </c>
      <c r="HV30">
        <v>4.9632</v>
      </c>
      <c r="HW30">
        <v>3.2742</v>
      </c>
      <c r="HX30">
        <v>9999</v>
      </c>
      <c r="HY30">
        <v>9999</v>
      </c>
      <c r="HZ30">
        <v>9999</v>
      </c>
      <c r="IA30">
        <v>1.8</v>
      </c>
      <c r="IB30">
        <v>1.864</v>
      </c>
      <c r="IC30">
        <v>1.8601</v>
      </c>
      <c r="ID30">
        <v>1.8584</v>
      </c>
      <c r="IE30">
        <v>1.85978</v>
      </c>
      <c r="IF30">
        <v>1.85989</v>
      </c>
      <c r="IG30">
        <v>1.85838</v>
      </c>
      <c r="IH30">
        <v>1.85745</v>
      </c>
      <c r="II30">
        <v>1.85242</v>
      </c>
      <c r="IJ30">
        <v>0</v>
      </c>
      <c r="IK30">
        <v>0</v>
      </c>
      <c r="IL30">
        <v>0</v>
      </c>
      <c r="IM30">
        <v>0</v>
      </c>
      <c r="IN30" t="s">
        <v>443</v>
      </c>
      <c r="IO30" t="s">
        <v>444</v>
      </c>
      <c r="IP30" t="s">
        <v>445</v>
      </c>
      <c r="IQ30" t="s">
        <v>445</v>
      </c>
      <c r="IR30" t="s">
        <v>445</v>
      </c>
      <c r="IS30" t="s">
        <v>445</v>
      </c>
      <c r="IT30">
        <v>0</v>
      </c>
      <c r="IU30">
        <v>100</v>
      </c>
      <c r="IV30">
        <v>100</v>
      </c>
      <c r="IW30">
        <v>-1.29</v>
      </c>
      <c r="IX30">
        <v>0.2719</v>
      </c>
      <c r="IY30">
        <v>-1.085747647868322</v>
      </c>
      <c r="IZ30">
        <v>-0.001141660950335919</v>
      </c>
      <c r="JA30">
        <v>1.556549255047457E-06</v>
      </c>
      <c r="JB30">
        <v>-3.845636065895205E-10</v>
      </c>
      <c r="JC30">
        <v>0.01562767363184709</v>
      </c>
      <c r="JD30">
        <v>0.001629169780553792</v>
      </c>
      <c r="JE30">
        <v>0.0005448488767950686</v>
      </c>
      <c r="JF30">
        <v>-2.599574200195059E-06</v>
      </c>
      <c r="JG30">
        <v>2</v>
      </c>
      <c r="JH30">
        <v>2011</v>
      </c>
      <c r="JI30">
        <v>1</v>
      </c>
      <c r="JJ30">
        <v>26</v>
      </c>
      <c r="JK30">
        <v>197074.6</v>
      </c>
      <c r="JL30">
        <v>197074.8</v>
      </c>
      <c r="JM30">
        <v>0.748291</v>
      </c>
      <c r="JN30">
        <v>2.64282</v>
      </c>
      <c r="JO30">
        <v>1.49658</v>
      </c>
      <c r="JP30">
        <v>2.34375</v>
      </c>
      <c r="JQ30">
        <v>1.54907</v>
      </c>
      <c r="JR30">
        <v>2.45483</v>
      </c>
      <c r="JS30">
        <v>36.3871</v>
      </c>
      <c r="JT30">
        <v>24.1751</v>
      </c>
      <c r="JU30">
        <v>18</v>
      </c>
      <c r="JV30">
        <v>483.224</v>
      </c>
      <c r="JW30">
        <v>497.607</v>
      </c>
      <c r="JX30">
        <v>27.4332</v>
      </c>
      <c r="JY30">
        <v>29.0515</v>
      </c>
      <c r="JZ30">
        <v>29.9998</v>
      </c>
      <c r="KA30">
        <v>29.3409</v>
      </c>
      <c r="KB30">
        <v>29.3525</v>
      </c>
      <c r="KC30">
        <v>15.0211</v>
      </c>
      <c r="KD30">
        <v>22.9607</v>
      </c>
      <c r="KE30">
        <v>73.79770000000001</v>
      </c>
      <c r="KF30">
        <v>27.436</v>
      </c>
      <c r="KG30">
        <v>232.947</v>
      </c>
      <c r="KH30">
        <v>19.9279</v>
      </c>
      <c r="KI30">
        <v>101.976</v>
      </c>
      <c r="KJ30">
        <v>91.50790000000001</v>
      </c>
    </row>
    <row r="31" spans="1:296">
      <c r="A31">
        <v>13</v>
      </c>
      <c r="B31">
        <v>1758814083.6</v>
      </c>
      <c r="C31">
        <v>60</v>
      </c>
      <c r="D31" t="s">
        <v>470</v>
      </c>
      <c r="E31" t="s">
        <v>471</v>
      </c>
      <c r="F31">
        <v>5</v>
      </c>
      <c r="G31" t="s">
        <v>438</v>
      </c>
      <c r="H31">
        <v>1758814075.814285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257.3137109968125</v>
      </c>
      <c r="AJ31">
        <v>264.483812121212</v>
      </c>
      <c r="AK31">
        <v>-3.316646039716747</v>
      </c>
      <c r="AL31">
        <v>65.10275512811566</v>
      </c>
      <c r="AM31">
        <f>(AO31 - AN31 + DX31*1E3/(8.314*(DZ31+273.15)) * AQ31/DW31 * AP31) * DW31/(100*DK31) * 1000/(1000 - AO31)</f>
        <v>0</v>
      </c>
      <c r="AN31">
        <v>19.82670447412079</v>
      </c>
      <c r="AO31">
        <v>21.55521212121212</v>
      </c>
      <c r="AP31">
        <v>4.233570195354211E-05</v>
      </c>
      <c r="AQ31">
        <v>106.0218527730332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439</v>
      </c>
      <c r="AX31" t="s">
        <v>439</v>
      </c>
      <c r="AY31">
        <v>0</v>
      </c>
      <c r="AZ31">
        <v>0</v>
      </c>
      <c r="BA31">
        <f>1-AY31/AZ31</f>
        <v>0</v>
      </c>
      <c r="BB31">
        <v>0</v>
      </c>
      <c r="BC31" t="s">
        <v>439</v>
      </c>
      <c r="BD31" t="s">
        <v>439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2.7</v>
      </c>
      <c r="DL31">
        <v>0.5</v>
      </c>
      <c r="DM31" t="s">
        <v>440</v>
      </c>
      <c r="DN31">
        <v>2</v>
      </c>
      <c r="DO31" t="b">
        <v>1</v>
      </c>
      <c r="DP31">
        <v>1758814075.814285</v>
      </c>
      <c r="DQ31">
        <v>282.3590714285714</v>
      </c>
      <c r="DR31">
        <v>267.8345714285715</v>
      </c>
      <c r="DS31">
        <v>21.54730357142856</v>
      </c>
      <c r="DT31">
        <v>19.80487857142857</v>
      </c>
      <c r="DU31">
        <v>283.652</v>
      </c>
      <c r="DV31">
        <v>21.27543214285715</v>
      </c>
      <c r="DW31">
        <v>499.9713928571429</v>
      </c>
      <c r="DX31">
        <v>91.09112142857144</v>
      </c>
      <c r="DY31">
        <v>0.06767039642857142</v>
      </c>
      <c r="DZ31">
        <v>28.676</v>
      </c>
      <c r="EA31">
        <v>30.00737142857144</v>
      </c>
      <c r="EB31">
        <v>999.9000000000002</v>
      </c>
      <c r="EC31">
        <v>0</v>
      </c>
      <c r="ED31">
        <v>0</v>
      </c>
      <c r="EE31">
        <v>10001.87035714286</v>
      </c>
      <c r="EF31">
        <v>0</v>
      </c>
      <c r="EG31">
        <v>11.09913571428571</v>
      </c>
      <c r="EH31">
        <v>14.52461785714286</v>
      </c>
      <c r="EI31">
        <v>288.5771428571429</v>
      </c>
      <c r="EJ31">
        <v>273.2458571428572</v>
      </c>
      <c r="EK31">
        <v>1.742428928571428</v>
      </c>
      <c r="EL31">
        <v>267.8345714285715</v>
      </c>
      <c r="EM31">
        <v>19.80487857142857</v>
      </c>
      <c r="EN31">
        <v>1.962767142857142</v>
      </c>
      <c r="EO31">
        <v>1.804048214285714</v>
      </c>
      <c r="EP31">
        <v>17.14713214285714</v>
      </c>
      <c r="EQ31">
        <v>15.82190714285714</v>
      </c>
      <c r="ER31">
        <v>1999.990714285715</v>
      </c>
      <c r="ES31">
        <v>0.9799990357142855</v>
      </c>
      <c r="ET31">
        <v>0.02000139285714286</v>
      </c>
      <c r="EU31">
        <v>0</v>
      </c>
      <c r="EV31">
        <v>302.4845357142857</v>
      </c>
      <c r="EW31">
        <v>5.00078</v>
      </c>
      <c r="EX31">
        <v>5974.631785714286</v>
      </c>
      <c r="EY31">
        <v>16379.55714285714</v>
      </c>
      <c r="EZ31">
        <v>38.96407142857142</v>
      </c>
      <c r="FA31">
        <v>39.8705</v>
      </c>
      <c r="FB31">
        <v>39.30992857142856</v>
      </c>
      <c r="FC31">
        <v>39.50860714285714</v>
      </c>
      <c r="FD31">
        <v>40.14249999999999</v>
      </c>
      <c r="FE31">
        <v>1955.090714285714</v>
      </c>
      <c r="FF31">
        <v>39.9</v>
      </c>
      <c r="FG31">
        <v>0</v>
      </c>
      <c r="FH31">
        <v>1758814078.3</v>
      </c>
      <c r="FI31">
        <v>0</v>
      </c>
      <c r="FJ31">
        <v>302.41212</v>
      </c>
      <c r="FK31">
        <v>-11.00292308949488</v>
      </c>
      <c r="FL31">
        <v>-218.6023080339385</v>
      </c>
      <c r="FM31">
        <v>5972.796799999999</v>
      </c>
      <c r="FN31">
        <v>15</v>
      </c>
      <c r="FO31">
        <v>0</v>
      </c>
      <c r="FP31" t="s">
        <v>441</v>
      </c>
      <c r="FQ31">
        <v>1746989605.5</v>
      </c>
      <c r="FR31">
        <v>1746989593.5</v>
      </c>
      <c r="FS31">
        <v>0</v>
      </c>
      <c r="FT31">
        <v>-0.274</v>
      </c>
      <c r="FU31">
        <v>-0.002</v>
      </c>
      <c r="FV31">
        <v>2.549</v>
      </c>
      <c r="FW31">
        <v>0.129</v>
      </c>
      <c r="FX31">
        <v>420</v>
      </c>
      <c r="FY31">
        <v>17</v>
      </c>
      <c r="FZ31">
        <v>0.02</v>
      </c>
      <c r="GA31">
        <v>0.04</v>
      </c>
      <c r="GB31">
        <v>14.259385</v>
      </c>
      <c r="GC31">
        <v>6.008782739211965</v>
      </c>
      <c r="GD31">
        <v>0.5817980863452544</v>
      </c>
      <c r="GE31">
        <v>0</v>
      </c>
      <c r="GF31">
        <v>303.0090588235294</v>
      </c>
      <c r="GG31">
        <v>-10.92284186745459</v>
      </c>
      <c r="GH31">
        <v>1.087859472465958</v>
      </c>
      <c r="GI31">
        <v>0</v>
      </c>
      <c r="GJ31">
        <v>1.7435795</v>
      </c>
      <c r="GK31">
        <v>-0.08310664165103629</v>
      </c>
      <c r="GL31">
        <v>0.01220585104570754</v>
      </c>
      <c r="GM31">
        <v>1</v>
      </c>
      <c r="GN31">
        <v>1</v>
      </c>
      <c r="GO31">
        <v>3</v>
      </c>
      <c r="GP31" t="s">
        <v>448</v>
      </c>
      <c r="GQ31">
        <v>3.10184</v>
      </c>
      <c r="GR31">
        <v>2.72624</v>
      </c>
      <c r="GS31">
        <v>0.0601824</v>
      </c>
      <c r="GT31">
        <v>0.0569675</v>
      </c>
      <c r="GU31">
        <v>0.10056</v>
      </c>
      <c r="GV31">
        <v>0.0961803</v>
      </c>
      <c r="GW31">
        <v>24571.3</v>
      </c>
      <c r="GX31">
        <v>22406.9</v>
      </c>
      <c r="GY31">
        <v>26709.9</v>
      </c>
      <c r="GZ31">
        <v>23983.5</v>
      </c>
      <c r="HA31">
        <v>38437.5</v>
      </c>
      <c r="HB31">
        <v>32042.1</v>
      </c>
      <c r="HC31">
        <v>46640.5</v>
      </c>
      <c r="HD31">
        <v>37944.4</v>
      </c>
      <c r="HE31">
        <v>1.86782</v>
      </c>
      <c r="HF31">
        <v>1.86745</v>
      </c>
      <c r="HG31">
        <v>0.132866</v>
      </c>
      <c r="HH31">
        <v>0</v>
      </c>
      <c r="HI31">
        <v>27.8514</v>
      </c>
      <c r="HJ31">
        <v>999.9</v>
      </c>
      <c r="HK31">
        <v>50.5</v>
      </c>
      <c r="HL31">
        <v>31</v>
      </c>
      <c r="HM31">
        <v>25.0086</v>
      </c>
      <c r="HN31">
        <v>61.422</v>
      </c>
      <c r="HO31">
        <v>20.3205</v>
      </c>
      <c r="HP31">
        <v>1</v>
      </c>
      <c r="HQ31">
        <v>0.136634</v>
      </c>
      <c r="HR31">
        <v>-0.06461600000000001</v>
      </c>
      <c r="HS31">
        <v>20.2816</v>
      </c>
      <c r="HT31">
        <v>5.2113</v>
      </c>
      <c r="HU31">
        <v>11.98</v>
      </c>
      <c r="HV31">
        <v>4.9633</v>
      </c>
      <c r="HW31">
        <v>3.27438</v>
      </c>
      <c r="HX31">
        <v>9999</v>
      </c>
      <c r="HY31">
        <v>9999</v>
      </c>
      <c r="HZ31">
        <v>9999</v>
      </c>
      <c r="IA31">
        <v>1.8</v>
      </c>
      <c r="IB31">
        <v>1.86401</v>
      </c>
      <c r="IC31">
        <v>1.86007</v>
      </c>
      <c r="ID31">
        <v>1.85842</v>
      </c>
      <c r="IE31">
        <v>1.85977</v>
      </c>
      <c r="IF31">
        <v>1.85988</v>
      </c>
      <c r="IG31">
        <v>1.85837</v>
      </c>
      <c r="IH31">
        <v>1.85745</v>
      </c>
      <c r="II31">
        <v>1.85242</v>
      </c>
      <c r="IJ31">
        <v>0</v>
      </c>
      <c r="IK31">
        <v>0</v>
      </c>
      <c r="IL31">
        <v>0</v>
      </c>
      <c r="IM31">
        <v>0</v>
      </c>
      <c r="IN31" t="s">
        <v>443</v>
      </c>
      <c r="IO31" t="s">
        <v>444</v>
      </c>
      <c r="IP31" t="s">
        <v>445</v>
      </c>
      <c r="IQ31" t="s">
        <v>445</v>
      </c>
      <c r="IR31" t="s">
        <v>445</v>
      </c>
      <c r="IS31" t="s">
        <v>445</v>
      </c>
      <c r="IT31">
        <v>0</v>
      </c>
      <c r="IU31">
        <v>100</v>
      </c>
      <c r="IV31">
        <v>100</v>
      </c>
      <c r="IW31">
        <v>-1.284</v>
      </c>
      <c r="IX31">
        <v>0.272</v>
      </c>
      <c r="IY31">
        <v>-1.085747647868322</v>
      </c>
      <c r="IZ31">
        <v>-0.001141660950335919</v>
      </c>
      <c r="JA31">
        <v>1.556549255047457E-06</v>
      </c>
      <c r="JB31">
        <v>-3.845636065895205E-10</v>
      </c>
      <c r="JC31">
        <v>0.01562767363184709</v>
      </c>
      <c r="JD31">
        <v>0.001629169780553792</v>
      </c>
      <c r="JE31">
        <v>0.0005448488767950686</v>
      </c>
      <c r="JF31">
        <v>-2.599574200195059E-06</v>
      </c>
      <c r="JG31">
        <v>2</v>
      </c>
      <c r="JH31">
        <v>2011</v>
      </c>
      <c r="JI31">
        <v>1</v>
      </c>
      <c r="JJ31">
        <v>26</v>
      </c>
      <c r="JK31">
        <v>197074.6</v>
      </c>
      <c r="JL31">
        <v>197074.8</v>
      </c>
      <c r="JM31">
        <v>0.71167</v>
      </c>
      <c r="JN31">
        <v>2.65381</v>
      </c>
      <c r="JO31">
        <v>1.49658</v>
      </c>
      <c r="JP31">
        <v>2.34375</v>
      </c>
      <c r="JQ31">
        <v>1.54907</v>
      </c>
      <c r="JR31">
        <v>2.35474</v>
      </c>
      <c r="JS31">
        <v>36.3871</v>
      </c>
      <c r="JT31">
        <v>24.1751</v>
      </c>
      <c r="JU31">
        <v>18</v>
      </c>
      <c r="JV31">
        <v>483.23</v>
      </c>
      <c r="JW31">
        <v>498.048</v>
      </c>
      <c r="JX31">
        <v>27.4359</v>
      </c>
      <c r="JY31">
        <v>29.0479</v>
      </c>
      <c r="JZ31">
        <v>29.9998</v>
      </c>
      <c r="KA31">
        <v>29.3377</v>
      </c>
      <c r="KB31">
        <v>29.3494</v>
      </c>
      <c r="KC31">
        <v>14.2811</v>
      </c>
      <c r="KD31">
        <v>22.9607</v>
      </c>
      <c r="KE31">
        <v>73.79770000000001</v>
      </c>
      <c r="KF31">
        <v>27.4257</v>
      </c>
      <c r="KG31">
        <v>212.912</v>
      </c>
      <c r="KH31">
        <v>19.9378</v>
      </c>
      <c r="KI31">
        <v>101.976</v>
      </c>
      <c r="KJ31">
        <v>91.5077</v>
      </c>
    </row>
    <row r="32" spans="1:296">
      <c r="A32">
        <v>14</v>
      </c>
      <c r="B32">
        <v>1758814088.6</v>
      </c>
      <c r="C32">
        <v>65</v>
      </c>
      <c r="D32" t="s">
        <v>472</v>
      </c>
      <c r="E32" t="s">
        <v>473</v>
      </c>
      <c r="F32">
        <v>5</v>
      </c>
      <c r="G32" t="s">
        <v>438</v>
      </c>
      <c r="H32">
        <v>1758814081.1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240.5327323406497</v>
      </c>
      <c r="AJ32">
        <v>248.073818181818</v>
      </c>
      <c r="AK32">
        <v>-3.279400713246311</v>
      </c>
      <c r="AL32">
        <v>65.10275512811566</v>
      </c>
      <c r="AM32">
        <f>(AO32 - AN32 + DX32*1E3/(8.314*(DZ32+273.15)) * AQ32/DW32 * AP32) * DW32/(100*DK32) * 1000/(1000 - AO32)</f>
        <v>0</v>
      </c>
      <c r="AN32">
        <v>19.88176573390052</v>
      </c>
      <c r="AO32">
        <v>21.58317696969698</v>
      </c>
      <c r="AP32">
        <v>0.006347628924051583</v>
      </c>
      <c r="AQ32">
        <v>106.0218527730332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439</v>
      </c>
      <c r="AX32" t="s">
        <v>439</v>
      </c>
      <c r="AY32">
        <v>0</v>
      </c>
      <c r="AZ32">
        <v>0</v>
      </c>
      <c r="BA32">
        <f>1-AY32/AZ32</f>
        <v>0</v>
      </c>
      <c r="BB32">
        <v>0</v>
      </c>
      <c r="BC32" t="s">
        <v>439</v>
      </c>
      <c r="BD32" t="s">
        <v>439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2.7</v>
      </c>
      <c r="DL32">
        <v>0.5</v>
      </c>
      <c r="DM32" t="s">
        <v>440</v>
      </c>
      <c r="DN32">
        <v>2</v>
      </c>
      <c r="DO32" t="b">
        <v>1</v>
      </c>
      <c r="DP32">
        <v>1758814081.1</v>
      </c>
      <c r="DQ32">
        <v>265.301962962963</v>
      </c>
      <c r="DR32">
        <v>250.3303703703704</v>
      </c>
      <c r="DS32">
        <v>21.55544814814814</v>
      </c>
      <c r="DT32">
        <v>19.83331481481481</v>
      </c>
      <c r="DU32">
        <v>266.5886296296297</v>
      </c>
      <c r="DV32">
        <v>21.2834037037037</v>
      </c>
      <c r="DW32">
        <v>500.0275555555556</v>
      </c>
      <c r="DX32">
        <v>91.09174814814814</v>
      </c>
      <c r="DY32">
        <v>0.06771651111111111</v>
      </c>
      <c r="DZ32">
        <v>28.67456296296296</v>
      </c>
      <c r="EA32">
        <v>30.01434814814815</v>
      </c>
      <c r="EB32">
        <v>999.9000000000001</v>
      </c>
      <c r="EC32">
        <v>0</v>
      </c>
      <c r="ED32">
        <v>0</v>
      </c>
      <c r="EE32">
        <v>10017.15037037037</v>
      </c>
      <c r="EF32">
        <v>0</v>
      </c>
      <c r="EG32">
        <v>11.10394444444445</v>
      </c>
      <c r="EH32">
        <v>14.97161111111111</v>
      </c>
      <c r="EI32">
        <v>271.1465555555556</v>
      </c>
      <c r="EJ32">
        <v>255.3952222222222</v>
      </c>
      <c r="EK32">
        <v>1.722136666666667</v>
      </c>
      <c r="EL32">
        <v>250.3303703703704</v>
      </c>
      <c r="EM32">
        <v>19.83331481481481</v>
      </c>
      <c r="EN32">
        <v>1.963523333333333</v>
      </c>
      <c r="EO32">
        <v>1.806651111111111</v>
      </c>
      <c r="EP32">
        <v>17.15321111111111</v>
      </c>
      <c r="EQ32">
        <v>15.84442962962963</v>
      </c>
      <c r="ER32">
        <v>2000.010370370371</v>
      </c>
      <c r="ES32">
        <v>0.9799992222222221</v>
      </c>
      <c r="ET32">
        <v>0.02000116666666667</v>
      </c>
      <c r="EU32">
        <v>0</v>
      </c>
      <c r="EV32">
        <v>301.4634444444445</v>
      </c>
      <c r="EW32">
        <v>5.00078</v>
      </c>
      <c r="EX32">
        <v>5954.862222222222</v>
      </c>
      <c r="EY32">
        <v>16379.72222222222</v>
      </c>
      <c r="EZ32">
        <v>38.96274074074073</v>
      </c>
      <c r="FA32">
        <v>39.875</v>
      </c>
      <c r="FB32">
        <v>39.30066666666666</v>
      </c>
      <c r="FC32">
        <v>39.50666666666666</v>
      </c>
      <c r="FD32">
        <v>40.15007407407407</v>
      </c>
      <c r="FE32">
        <v>1955.11037037037</v>
      </c>
      <c r="FF32">
        <v>39.9</v>
      </c>
      <c r="FG32">
        <v>0</v>
      </c>
      <c r="FH32">
        <v>1758814083.1</v>
      </c>
      <c r="FI32">
        <v>0</v>
      </c>
      <c r="FJ32">
        <v>301.47196</v>
      </c>
      <c r="FK32">
        <v>-12.74600002087079</v>
      </c>
      <c r="FL32">
        <v>-232.2030772589949</v>
      </c>
      <c r="FM32">
        <v>5954.8604</v>
      </c>
      <c r="FN32">
        <v>15</v>
      </c>
      <c r="FO32">
        <v>0</v>
      </c>
      <c r="FP32" t="s">
        <v>441</v>
      </c>
      <c r="FQ32">
        <v>1746989605.5</v>
      </c>
      <c r="FR32">
        <v>1746989593.5</v>
      </c>
      <c r="FS32">
        <v>0</v>
      </c>
      <c r="FT32">
        <v>-0.274</v>
      </c>
      <c r="FU32">
        <v>-0.002</v>
      </c>
      <c r="FV32">
        <v>2.549</v>
      </c>
      <c r="FW32">
        <v>0.129</v>
      </c>
      <c r="FX32">
        <v>420</v>
      </c>
      <c r="FY32">
        <v>17</v>
      </c>
      <c r="FZ32">
        <v>0.02</v>
      </c>
      <c r="GA32">
        <v>0.04</v>
      </c>
      <c r="GB32">
        <v>14.6356025</v>
      </c>
      <c r="GC32">
        <v>5.134375609756042</v>
      </c>
      <c r="GD32">
        <v>0.4972237647616515</v>
      </c>
      <c r="GE32">
        <v>0</v>
      </c>
      <c r="GF32">
        <v>302.2119705882354</v>
      </c>
      <c r="GG32">
        <v>-11.573766222074</v>
      </c>
      <c r="GH32">
        <v>1.151061006337814</v>
      </c>
      <c r="GI32">
        <v>0</v>
      </c>
      <c r="GJ32">
        <v>1.73313025</v>
      </c>
      <c r="GK32">
        <v>-0.2205168855534774</v>
      </c>
      <c r="GL32">
        <v>0.02334610807902465</v>
      </c>
      <c r="GM32">
        <v>0</v>
      </c>
      <c r="GN32">
        <v>0</v>
      </c>
      <c r="GO32">
        <v>3</v>
      </c>
      <c r="GP32" t="s">
        <v>459</v>
      </c>
      <c r="GQ32">
        <v>3.10255</v>
      </c>
      <c r="GR32">
        <v>2.72544</v>
      </c>
      <c r="GS32">
        <v>0.0570348</v>
      </c>
      <c r="GT32">
        <v>0.0536492</v>
      </c>
      <c r="GU32">
        <v>0.100652</v>
      </c>
      <c r="GV32">
        <v>0.0962662</v>
      </c>
      <c r="GW32">
        <v>24654</v>
      </c>
      <c r="GX32">
        <v>22485.7</v>
      </c>
      <c r="GY32">
        <v>26710.3</v>
      </c>
      <c r="GZ32">
        <v>23983.4</v>
      </c>
      <c r="HA32">
        <v>38433.2</v>
      </c>
      <c r="HB32">
        <v>32038.9</v>
      </c>
      <c r="HC32">
        <v>46640.6</v>
      </c>
      <c r="HD32">
        <v>37944.5</v>
      </c>
      <c r="HE32">
        <v>1.86895</v>
      </c>
      <c r="HF32">
        <v>1.8661</v>
      </c>
      <c r="HG32">
        <v>0.133254</v>
      </c>
      <c r="HH32">
        <v>0</v>
      </c>
      <c r="HI32">
        <v>27.8555</v>
      </c>
      <c r="HJ32">
        <v>999.9</v>
      </c>
      <c r="HK32">
        <v>50.5</v>
      </c>
      <c r="HL32">
        <v>31</v>
      </c>
      <c r="HM32">
        <v>25.0117</v>
      </c>
      <c r="HN32">
        <v>60.052</v>
      </c>
      <c r="HO32">
        <v>20.1603</v>
      </c>
      <c r="HP32">
        <v>1</v>
      </c>
      <c r="HQ32">
        <v>0.136507</v>
      </c>
      <c r="HR32">
        <v>-0.0311792</v>
      </c>
      <c r="HS32">
        <v>20.2819</v>
      </c>
      <c r="HT32">
        <v>5.21265</v>
      </c>
      <c r="HU32">
        <v>11.9798</v>
      </c>
      <c r="HV32">
        <v>4.96345</v>
      </c>
      <c r="HW32">
        <v>3.27445</v>
      </c>
      <c r="HX32">
        <v>9999</v>
      </c>
      <c r="HY32">
        <v>9999</v>
      </c>
      <c r="HZ32">
        <v>9999</v>
      </c>
      <c r="IA32">
        <v>1.8</v>
      </c>
      <c r="IB32">
        <v>1.86401</v>
      </c>
      <c r="IC32">
        <v>1.86011</v>
      </c>
      <c r="ID32">
        <v>1.85843</v>
      </c>
      <c r="IE32">
        <v>1.8598</v>
      </c>
      <c r="IF32">
        <v>1.85989</v>
      </c>
      <c r="IG32">
        <v>1.85839</v>
      </c>
      <c r="IH32">
        <v>1.85746</v>
      </c>
      <c r="II32">
        <v>1.85242</v>
      </c>
      <c r="IJ32">
        <v>0</v>
      </c>
      <c r="IK32">
        <v>0</v>
      </c>
      <c r="IL32">
        <v>0</v>
      </c>
      <c r="IM32">
        <v>0</v>
      </c>
      <c r="IN32" t="s">
        <v>443</v>
      </c>
      <c r="IO32" t="s">
        <v>444</v>
      </c>
      <c r="IP32" t="s">
        <v>445</v>
      </c>
      <c r="IQ32" t="s">
        <v>445</v>
      </c>
      <c r="IR32" t="s">
        <v>445</v>
      </c>
      <c r="IS32" t="s">
        <v>445</v>
      </c>
      <c r="IT32">
        <v>0</v>
      </c>
      <c r="IU32">
        <v>100</v>
      </c>
      <c r="IV32">
        <v>100</v>
      </c>
      <c r="IW32">
        <v>-1.277</v>
      </c>
      <c r="IX32">
        <v>0.2727</v>
      </c>
      <c r="IY32">
        <v>-1.085747647868322</v>
      </c>
      <c r="IZ32">
        <v>-0.001141660950335919</v>
      </c>
      <c r="JA32">
        <v>1.556549255047457E-06</v>
      </c>
      <c r="JB32">
        <v>-3.845636065895205E-10</v>
      </c>
      <c r="JC32">
        <v>0.01562767363184709</v>
      </c>
      <c r="JD32">
        <v>0.001629169780553792</v>
      </c>
      <c r="JE32">
        <v>0.0005448488767950686</v>
      </c>
      <c r="JF32">
        <v>-2.599574200195059E-06</v>
      </c>
      <c r="JG32">
        <v>2</v>
      </c>
      <c r="JH32">
        <v>2011</v>
      </c>
      <c r="JI32">
        <v>1</v>
      </c>
      <c r="JJ32">
        <v>26</v>
      </c>
      <c r="JK32">
        <v>197074.7</v>
      </c>
      <c r="JL32">
        <v>197074.9</v>
      </c>
      <c r="JM32">
        <v>0.671387</v>
      </c>
      <c r="JN32">
        <v>2.65625</v>
      </c>
      <c r="JO32">
        <v>1.49658</v>
      </c>
      <c r="JP32">
        <v>2.34375</v>
      </c>
      <c r="JQ32">
        <v>1.54907</v>
      </c>
      <c r="JR32">
        <v>2.43774</v>
      </c>
      <c r="JS32">
        <v>36.3871</v>
      </c>
      <c r="JT32">
        <v>24.1751</v>
      </c>
      <c r="JU32">
        <v>18</v>
      </c>
      <c r="JV32">
        <v>483.86</v>
      </c>
      <c r="JW32">
        <v>497.122</v>
      </c>
      <c r="JX32">
        <v>27.4279</v>
      </c>
      <c r="JY32">
        <v>29.0448</v>
      </c>
      <c r="JZ32">
        <v>29.9998</v>
      </c>
      <c r="KA32">
        <v>29.334</v>
      </c>
      <c r="KB32">
        <v>29.3462</v>
      </c>
      <c r="KC32">
        <v>13.4599</v>
      </c>
      <c r="KD32">
        <v>22.9607</v>
      </c>
      <c r="KE32">
        <v>73.426</v>
      </c>
      <c r="KF32">
        <v>27.4086</v>
      </c>
      <c r="KG32">
        <v>199.555</v>
      </c>
      <c r="KH32">
        <v>19.9334</v>
      </c>
      <c r="KI32">
        <v>101.977</v>
      </c>
      <c r="KJ32">
        <v>91.50790000000001</v>
      </c>
    </row>
    <row r="33" spans="1:296">
      <c r="A33">
        <v>15</v>
      </c>
      <c r="B33">
        <v>1758814093.6</v>
      </c>
      <c r="C33">
        <v>70</v>
      </c>
      <c r="D33" t="s">
        <v>474</v>
      </c>
      <c r="E33" t="s">
        <v>475</v>
      </c>
      <c r="F33">
        <v>5</v>
      </c>
      <c r="G33" t="s">
        <v>438</v>
      </c>
      <c r="H33">
        <v>1758814085.814285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223.6194156970602</v>
      </c>
      <c r="AJ33">
        <v>231.5678969696969</v>
      </c>
      <c r="AK33">
        <v>-3.303211779439071</v>
      </c>
      <c r="AL33">
        <v>65.10275512811566</v>
      </c>
      <c r="AM33">
        <f>(AO33 - AN33 + DX33*1E3/(8.314*(DZ33+273.15)) * AQ33/DW33 * AP33) * DW33/(100*DK33) * 1000/(1000 - AO33)</f>
        <v>0</v>
      </c>
      <c r="AN33">
        <v>19.85767709744949</v>
      </c>
      <c r="AO33">
        <v>21.59791696969696</v>
      </c>
      <c r="AP33">
        <v>0.0008130309208095148</v>
      </c>
      <c r="AQ33">
        <v>106.0218527730332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439</v>
      </c>
      <c r="AX33" t="s">
        <v>439</v>
      </c>
      <c r="AY33">
        <v>0</v>
      </c>
      <c r="AZ33">
        <v>0</v>
      </c>
      <c r="BA33">
        <f>1-AY33/AZ33</f>
        <v>0</v>
      </c>
      <c r="BB33">
        <v>0</v>
      </c>
      <c r="BC33" t="s">
        <v>439</v>
      </c>
      <c r="BD33" t="s">
        <v>439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2.7</v>
      </c>
      <c r="DL33">
        <v>0.5</v>
      </c>
      <c r="DM33" t="s">
        <v>440</v>
      </c>
      <c r="DN33">
        <v>2</v>
      </c>
      <c r="DO33" t="b">
        <v>1</v>
      </c>
      <c r="DP33">
        <v>1758814085.814285</v>
      </c>
      <c r="DQ33">
        <v>250.0715</v>
      </c>
      <c r="DR33">
        <v>234.72625</v>
      </c>
      <c r="DS33">
        <v>21.57058571428571</v>
      </c>
      <c r="DT33">
        <v>19.85303214285714</v>
      </c>
      <c r="DU33">
        <v>251.3518928571429</v>
      </c>
      <c r="DV33">
        <v>21.29821428571429</v>
      </c>
      <c r="DW33">
        <v>500.0400357142857</v>
      </c>
      <c r="DX33">
        <v>91.09169285714283</v>
      </c>
      <c r="DY33">
        <v>0.06770089999999999</v>
      </c>
      <c r="DZ33">
        <v>28.67412142857143</v>
      </c>
      <c r="EA33">
        <v>30.01636428571429</v>
      </c>
      <c r="EB33">
        <v>999.9000000000002</v>
      </c>
      <c r="EC33">
        <v>0</v>
      </c>
      <c r="ED33">
        <v>0</v>
      </c>
      <c r="EE33">
        <v>10001.87357142857</v>
      </c>
      <c r="EF33">
        <v>0</v>
      </c>
      <c r="EG33">
        <v>11.10364285714286</v>
      </c>
      <c r="EH33">
        <v>15.34523214285714</v>
      </c>
      <c r="EI33">
        <v>255.5843571428572</v>
      </c>
      <c r="EJ33">
        <v>239.4804642857143</v>
      </c>
      <c r="EK33">
        <v>1.717545714285714</v>
      </c>
      <c r="EL33">
        <v>234.72625</v>
      </c>
      <c r="EM33">
        <v>19.85303214285714</v>
      </c>
      <c r="EN33">
        <v>1.964900357142857</v>
      </c>
      <c r="EO33">
        <v>1.808446428571429</v>
      </c>
      <c r="EP33">
        <v>17.16428571428571</v>
      </c>
      <c r="EQ33">
        <v>15.85997142857143</v>
      </c>
      <c r="ER33">
        <v>2000.025</v>
      </c>
      <c r="ES33">
        <v>0.9799994285714286</v>
      </c>
      <c r="ET33">
        <v>0.02000096428571429</v>
      </c>
      <c r="EU33">
        <v>0</v>
      </c>
      <c r="EV33">
        <v>300.4725357142857</v>
      </c>
      <c r="EW33">
        <v>5.00078</v>
      </c>
      <c r="EX33">
        <v>5936.479642857142</v>
      </c>
      <c r="EY33">
        <v>16379.83571428571</v>
      </c>
      <c r="EZ33">
        <v>38.96407142857142</v>
      </c>
      <c r="FA33">
        <v>39.8705</v>
      </c>
      <c r="FB33">
        <v>39.30342857142858</v>
      </c>
      <c r="FC33">
        <v>39.49971428571428</v>
      </c>
      <c r="FD33">
        <v>40.13582142857142</v>
      </c>
      <c r="FE33">
        <v>1955.125</v>
      </c>
      <c r="FF33">
        <v>39.9</v>
      </c>
      <c r="FG33">
        <v>0</v>
      </c>
      <c r="FH33">
        <v>1758814088.5</v>
      </c>
      <c r="FI33">
        <v>0</v>
      </c>
      <c r="FJ33">
        <v>300.4069230769231</v>
      </c>
      <c r="FK33">
        <v>-12.14591451352584</v>
      </c>
      <c r="FL33">
        <v>-236.5835894136599</v>
      </c>
      <c r="FM33">
        <v>5935.019615384615</v>
      </c>
      <c r="FN33">
        <v>15</v>
      </c>
      <c r="FO33">
        <v>0</v>
      </c>
      <c r="FP33" t="s">
        <v>441</v>
      </c>
      <c r="FQ33">
        <v>1746989605.5</v>
      </c>
      <c r="FR33">
        <v>1746989593.5</v>
      </c>
      <c r="FS33">
        <v>0</v>
      </c>
      <c r="FT33">
        <v>-0.274</v>
      </c>
      <c r="FU33">
        <v>-0.002</v>
      </c>
      <c r="FV33">
        <v>2.549</v>
      </c>
      <c r="FW33">
        <v>0.129</v>
      </c>
      <c r="FX33">
        <v>420</v>
      </c>
      <c r="FY33">
        <v>17</v>
      </c>
      <c r="FZ33">
        <v>0.02</v>
      </c>
      <c r="GA33">
        <v>0.04</v>
      </c>
      <c r="GB33">
        <v>15.09141463414634</v>
      </c>
      <c r="GC33">
        <v>4.86307108013939</v>
      </c>
      <c r="GD33">
        <v>0.4816570440453711</v>
      </c>
      <c r="GE33">
        <v>0</v>
      </c>
      <c r="GF33">
        <v>301.1529411764706</v>
      </c>
      <c r="GG33">
        <v>-12.57045072578905</v>
      </c>
      <c r="GH33">
        <v>1.245656617332598</v>
      </c>
      <c r="GI33">
        <v>0</v>
      </c>
      <c r="GJ33">
        <v>1.725639268292683</v>
      </c>
      <c r="GK33">
        <v>-0.1279557491289201</v>
      </c>
      <c r="GL33">
        <v>0.02213945825126998</v>
      </c>
      <c r="GM33">
        <v>0</v>
      </c>
      <c r="GN33">
        <v>0</v>
      </c>
      <c r="GO33">
        <v>3</v>
      </c>
      <c r="GP33" t="s">
        <v>459</v>
      </c>
      <c r="GQ33">
        <v>3.10166</v>
      </c>
      <c r="GR33">
        <v>2.72598</v>
      </c>
      <c r="GS33">
        <v>0.0537934</v>
      </c>
      <c r="GT33">
        <v>0.0502567</v>
      </c>
      <c r="GU33">
        <v>0.100693</v>
      </c>
      <c r="GV33">
        <v>0.0961552</v>
      </c>
      <c r="GW33">
        <v>24738.6</v>
      </c>
      <c r="GX33">
        <v>22566.4</v>
      </c>
      <c r="GY33">
        <v>26710.2</v>
      </c>
      <c r="GZ33">
        <v>23983.6</v>
      </c>
      <c r="HA33">
        <v>38431.3</v>
      </c>
      <c r="HB33">
        <v>32042.7</v>
      </c>
      <c r="HC33">
        <v>46640.9</v>
      </c>
      <c r="HD33">
        <v>37944.8</v>
      </c>
      <c r="HE33">
        <v>1.86727</v>
      </c>
      <c r="HF33">
        <v>1.86742</v>
      </c>
      <c r="HG33">
        <v>0.13246</v>
      </c>
      <c r="HH33">
        <v>0</v>
      </c>
      <c r="HI33">
        <v>27.8579</v>
      </c>
      <c r="HJ33">
        <v>999.9</v>
      </c>
      <c r="HK33">
        <v>50.5</v>
      </c>
      <c r="HL33">
        <v>31</v>
      </c>
      <c r="HM33">
        <v>25.0102</v>
      </c>
      <c r="HN33">
        <v>60.902</v>
      </c>
      <c r="HO33">
        <v>20.1242</v>
      </c>
      <c r="HP33">
        <v>1</v>
      </c>
      <c r="HQ33">
        <v>0.135991</v>
      </c>
      <c r="HR33">
        <v>0.0159967</v>
      </c>
      <c r="HS33">
        <v>20.2818</v>
      </c>
      <c r="HT33">
        <v>5.2125</v>
      </c>
      <c r="HU33">
        <v>11.98</v>
      </c>
      <c r="HV33">
        <v>4.96335</v>
      </c>
      <c r="HW33">
        <v>3.2744</v>
      </c>
      <c r="HX33">
        <v>9999</v>
      </c>
      <c r="HY33">
        <v>9999</v>
      </c>
      <c r="HZ33">
        <v>9999</v>
      </c>
      <c r="IA33">
        <v>1.8</v>
      </c>
      <c r="IB33">
        <v>1.86401</v>
      </c>
      <c r="IC33">
        <v>1.86008</v>
      </c>
      <c r="ID33">
        <v>1.85839</v>
      </c>
      <c r="IE33">
        <v>1.85983</v>
      </c>
      <c r="IF33">
        <v>1.85989</v>
      </c>
      <c r="IG33">
        <v>1.85839</v>
      </c>
      <c r="IH33">
        <v>1.85745</v>
      </c>
      <c r="II33">
        <v>1.85242</v>
      </c>
      <c r="IJ33">
        <v>0</v>
      </c>
      <c r="IK33">
        <v>0</v>
      </c>
      <c r="IL33">
        <v>0</v>
      </c>
      <c r="IM33">
        <v>0</v>
      </c>
      <c r="IN33" t="s">
        <v>443</v>
      </c>
      <c r="IO33" t="s">
        <v>444</v>
      </c>
      <c r="IP33" t="s">
        <v>445</v>
      </c>
      <c r="IQ33" t="s">
        <v>445</v>
      </c>
      <c r="IR33" t="s">
        <v>445</v>
      </c>
      <c r="IS33" t="s">
        <v>445</v>
      </c>
      <c r="IT33">
        <v>0</v>
      </c>
      <c r="IU33">
        <v>100</v>
      </c>
      <c r="IV33">
        <v>100</v>
      </c>
      <c r="IW33">
        <v>-1.269</v>
      </c>
      <c r="IX33">
        <v>0.273</v>
      </c>
      <c r="IY33">
        <v>-1.085747647868322</v>
      </c>
      <c r="IZ33">
        <v>-0.001141660950335919</v>
      </c>
      <c r="JA33">
        <v>1.556549255047457E-06</v>
      </c>
      <c r="JB33">
        <v>-3.845636065895205E-10</v>
      </c>
      <c r="JC33">
        <v>0.01562767363184709</v>
      </c>
      <c r="JD33">
        <v>0.001629169780553792</v>
      </c>
      <c r="JE33">
        <v>0.0005448488767950686</v>
      </c>
      <c r="JF33">
        <v>-2.599574200195059E-06</v>
      </c>
      <c r="JG33">
        <v>2</v>
      </c>
      <c r="JH33">
        <v>2011</v>
      </c>
      <c r="JI33">
        <v>1</v>
      </c>
      <c r="JJ33">
        <v>26</v>
      </c>
      <c r="JK33">
        <v>197074.8</v>
      </c>
      <c r="JL33">
        <v>197075</v>
      </c>
      <c r="JM33">
        <v>0.633545</v>
      </c>
      <c r="JN33">
        <v>2.64526</v>
      </c>
      <c r="JO33">
        <v>1.49658</v>
      </c>
      <c r="JP33">
        <v>2.34375</v>
      </c>
      <c r="JQ33">
        <v>1.54907</v>
      </c>
      <c r="JR33">
        <v>2.4939</v>
      </c>
      <c r="JS33">
        <v>36.3871</v>
      </c>
      <c r="JT33">
        <v>24.1838</v>
      </c>
      <c r="JU33">
        <v>18</v>
      </c>
      <c r="JV33">
        <v>482.857</v>
      </c>
      <c r="JW33">
        <v>497.968</v>
      </c>
      <c r="JX33">
        <v>27.4126</v>
      </c>
      <c r="JY33">
        <v>29.041</v>
      </c>
      <c r="JZ33">
        <v>29.9998</v>
      </c>
      <c r="KA33">
        <v>29.3308</v>
      </c>
      <c r="KB33">
        <v>29.3419</v>
      </c>
      <c r="KC33">
        <v>12.7043</v>
      </c>
      <c r="KD33">
        <v>22.6852</v>
      </c>
      <c r="KE33">
        <v>73.426</v>
      </c>
      <c r="KF33">
        <v>27.3859</v>
      </c>
      <c r="KG33">
        <v>186.198</v>
      </c>
      <c r="KH33">
        <v>19.9411</v>
      </c>
      <c r="KI33">
        <v>101.977</v>
      </c>
      <c r="KJ33">
        <v>91.5085</v>
      </c>
    </row>
    <row r="34" spans="1:296">
      <c r="A34">
        <v>16</v>
      </c>
      <c r="B34">
        <v>1758814098.6</v>
      </c>
      <c r="C34">
        <v>75</v>
      </c>
      <c r="D34" t="s">
        <v>476</v>
      </c>
      <c r="E34" t="s">
        <v>477</v>
      </c>
      <c r="F34">
        <v>5</v>
      </c>
      <c r="G34" t="s">
        <v>438</v>
      </c>
      <c r="H34">
        <v>1758814091.1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206.6574949015946</v>
      </c>
      <c r="AJ34">
        <v>215.0999454545455</v>
      </c>
      <c r="AK34">
        <v>-3.285415947292876</v>
      </c>
      <c r="AL34">
        <v>65.10275512811566</v>
      </c>
      <c r="AM34">
        <f>(AO34 - AN34 + DX34*1E3/(8.314*(DZ34+273.15)) * AQ34/DW34 * AP34) * DW34/(100*DK34) * 1000/(1000 - AO34)</f>
        <v>0</v>
      </c>
      <c r="AN34">
        <v>19.85572189374493</v>
      </c>
      <c r="AO34">
        <v>21.59858909090909</v>
      </c>
      <c r="AP34">
        <v>0.0001225042740766937</v>
      </c>
      <c r="AQ34">
        <v>106.0218527730332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439</v>
      </c>
      <c r="AX34" t="s">
        <v>439</v>
      </c>
      <c r="AY34">
        <v>0</v>
      </c>
      <c r="AZ34">
        <v>0</v>
      </c>
      <c r="BA34">
        <f>1-AY34/AZ34</f>
        <v>0</v>
      </c>
      <c r="BB34">
        <v>0</v>
      </c>
      <c r="BC34" t="s">
        <v>439</v>
      </c>
      <c r="BD34" t="s">
        <v>439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2.7</v>
      </c>
      <c r="DL34">
        <v>0.5</v>
      </c>
      <c r="DM34" t="s">
        <v>440</v>
      </c>
      <c r="DN34">
        <v>2</v>
      </c>
      <c r="DO34" t="b">
        <v>1</v>
      </c>
      <c r="DP34">
        <v>1758814091.1</v>
      </c>
      <c r="DQ34">
        <v>233.016037037037</v>
      </c>
      <c r="DR34">
        <v>217.2271111111111</v>
      </c>
      <c r="DS34">
        <v>21.58742592592593</v>
      </c>
      <c r="DT34">
        <v>19.86451851851852</v>
      </c>
      <c r="DU34">
        <v>234.2885925925926</v>
      </c>
      <c r="DV34">
        <v>21.3147</v>
      </c>
      <c r="DW34">
        <v>500.015</v>
      </c>
      <c r="DX34">
        <v>91.09155185185188</v>
      </c>
      <c r="DY34">
        <v>0.06769736296296297</v>
      </c>
      <c r="DZ34">
        <v>28.67298518518519</v>
      </c>
      <c r="EA34">
        <v>30.01512222222222</v>
      </c>
      <c r="EB34">
        <v>999.9000000000001</v>
      </c>
      <c r="EC34">
        <v>0</v>
      </c>
      <c r="ED34">
        <v>0</v>
      </c>
      <c r="EE34">
        <v>10009.97777777778</v>
      </c>
      <c r="EF34">
        <v>0</v>
      </c>
      <c r="EG34">
        <v>11.09978148148148</v>
      </c>
      <c r="EH34">
        <v>15.78887777777778</v>
      </c>
      <c r="EI34">
        <v>238.157037037037</v>
      </c>
      <c r="EJ34">
        <v>221.6298148148148</v>
      </c>
      <c r="EK34">
        <v>1.722911851851852</v>
      </c>
      <c r="EL34">
        <v>217.2271111111111</v>
      </c>
      <c r="EM34">
        <v>19.86451851851852</v>
      </c>
      <c r="EN34">
        <v>1.966432222222222</v>
      </c>
      <c r="EO34">
        <v>1.809489629629629</v>
      </c>
      <c r="EP34">
        <v>17.1766</v>
      </c>
      <c r="EQ34">
        <v>15.86899259259259</v>
      </c>
      <c r="ER34">
        <v>2000.022592592593</v>
      </c>
      <c r="ES34">
        <v>0.9799994444444443</v>
      </c>
      <c r="ET34">
        <v>0.02000094444444444</v>
      </c>
      <c r="EU34">
        <v>0</v>
      </c>
      <c r="EV34">
        <v>299.4788148148148</v>
      </c>
      <c r="EW34">
        <v>5.00078</v>
      </c>
      <c r="EX34">
        <v>5915.994444444445</v>
      </c>
      <c r="EY34">
        <v>16379.81851851852</v>
      </c>
      <c r="EZ34">
        <v>38.96733333333333</v>
      </c>
      <c r="FA34">
        <v>39.87033333333333</v>
      </c>
      <c r="FB34">
        <v>39.28225925925926</v>
      </c>
      <c r="FC34">
        <v>39.48118518518518</v>
      </c>
      <c r="FD34">
        <v>40.12922222222222</v>
      </c>
      <c r="FE34">
        <v>1955.122592592593</v>
      </c>
      <c r="FF34">
        <v>39.9</v>
      </c>
      <c r="FG34">
        <v>0</v>
      </c>
      <c r="FH34">
        <v>1758814093.3</v>
      </c>
      <c r="FI34">
        <v>0</v>
      </c>
      <c r="FJ34">
        <v>299.5037307692307</v>
      </c>
      <c r="FK34">
        <v>-10.91039317145195</v>
      </c>
      <c r="FL34">
        <v>-231.3798292174559</v>
      </c>
      <c r="FM34">
        <v>5916.37076923077</v>
      </c>
      <c r="FN34">
        <v>15</v>
      </c>
      <c r="FO34">
        <v>0</v>
      </c>
      <c r="FP34" t="s">
        <v>441</v>
      </c>
      <c r="FQ34">
        <v>1746989605.5</v>
      </c>
      <c r="FR34">
        <v>1746989593.5</v>
      </c>
      <c r="FS34">
        <v>0</v>
      </c>
      <c r="FT34">
        <v>-0.274</v>
      </c>
      <c r="FU34">
        <v>-0.002</v>
      </c>
      <c r="FV34">
        <v>2.549</v>
      </c>
      <c r="FW34">
        <v>0.129</v>
      </c>
      <c r="FX34">
        <v>420</v>
      </c>
      <c r="FY34">
        <v>17</v>
      </c>
      <c r="FZ34">
        <v>0.02</v>
      </c>
      <c r="GA34">
        <v>0.04</v>
      </c>
      <c r="GB34">
        <v>15.50263902439024</v>
      </c>
      <c r="GC34">
        <v>5.022137979094088</v>
      </c>
      <c r="GD34">
        <v>0.4966248031084057</v>
      </c>
      <c r="GE34">
        <v>0</v>
      </c>
      <c r="GF34">
        <v>300.2286176470589</v>
      </c>
      <c r="GG34">
        <v>-11.45449962412619</v>
      </c>
      <c r="GH34">
        <v>1.138813779506755</v>
      </c>
      <c r="GI34">
        <v>0</v>
      </c>
      <c r="GJ34">
        <v>1.723923170731708</v>
      </c>
      <c r="GK34">
        <v>0.07959094076655215</v>
      </c>
      <c r="GL34">
        <v>0.02040585322999312</v>
      </c>
      <c r="GM34">
        <v>1</v>
      </c>
      <c r="GN34">
        <v>1</v>
      </c>
      <c r="GO34">
        <v>3</v>
      </c>
      <c r="GP34" t="s">
        <v>448</v>
      </c>
      <c r="GQ34">
        <v>3.10203</v>
      </c>
      <c r="GR34">
        <v>2.72609</v>
      </c>
      <c r="GS34">
        <v>0.050491</v>
      </c>
      <c r="GT34">
        <v>0.0467611</v>
      </c>
      <c r="GU34">
        <v>0.100703</v>
      </c>
      <c r="GV34">
        <v>0.0962734</v>
      </c>
      <c r="GW34">
        <v>24825.3</v>
      </c>
      <c r="GX34">
        <v>22649.6</v>
      </c>
      <c r="GY34">
        <v>26710.5</v>
      </c>
      <c r="GZ34">
        <v>23983.7</v>
      </c>
      <c r="HA34">
        <v>38430.8</v>
      </c>
      <c r="HB34">
        <v>32038.4</v>
      </c>
      <c r="HC34">
        <v>46641.4</v>
      </c>
      <c r="HD34">
        <v>37945.1</v>
      </c>
      <c r="HE34">
        <v>1.868</v>
      </c>
      <c r="HF34">
        <v>1.8671</v>
      </c>
      <c r="HG34">
        <v>0.131469</v>
      </c>
      <c r="HH34">
        <v>0</v>
      </c>
      <c r="HI34">
        <v>27.8596</v>
      </c>
      <c r="HJ34">
        <v>999.9</v>
      </c>
      <c r="HK34">
        <v>50.5</v>
      </c>
      <c r="HL34">
        <v>31</v>
      </c>
      <c r="HM34">
        <v>25.007</v>
      </c>
      <c r="HN34">
        <v>60.162</v>
      </c>
      <c r="HO34">
        <v>20.1082</v>
      </c>
      <c r="HP34">
        <v>1</v>
      </c>
      <c r="HQ34">
        <v>0.135879</v>
      </c>
      <c r="HR34">
        <v>0.0418355</v>
      </c>
      <c r="HS34">
        <v>20.2819</v>
      </c>
      <c r="HT34">
        <v>5.2122</v>
      </c>
      <c r="HU34">
        <v>11.98</v>
      </c>
      <c r="HV34">
        <v>4.9634</v>
      </c>
      <c r="HW34">
        <v>3.27435</v>
      </c>
      <c r="HX34">
        <v>9999</v>
      </c>
      <c r="HY34">
        <v>9999</v>
      </c>
      <c r="HZ34">
        <v>9999</v>
      </c>
      <c r="IA34">
        <v>1.8</v>
      </c>
      <c r="IB34">
        <v>1.86401</v>
      </c>
      <c r="IC34">
        <v>1.86006</v>
      </c>
      <c r="ID34">
        <v>1.85838</v>
      </c>
      <c r="IE34">
        <v>1.8598</v>
      </c>
      <c r="IF34">
        <v>1.85989</v>
      </c>
      <c r="IG34">
        <v>1.85839</v>
      </c>
      <c r="IH34">
        <v>1.85745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443</v>
      </c>
      <c r="IO34" t="s">
        <v>444</v>
      </c>
      <c r="IP34" t="s">
        <v>445</v>
      </c>
      <c r="IQ34" t="s">
        <v>445</v>
      </c>
      <c r="IR34" t="s">
        <v>445</v>
      </c>
      <c r="IS34" t="s">
        <v>445</v>
      </c>
      <c r="IT34">
        <v>0</v>
      </c>
      <c r="IU34">
        <v>100</v>
      </c>
      <c r="IV34">
        <v>100</v>
      </c>
      <c r="IW34">
        <v>-1.261</v>
      </c>
      <c r="IX34">
        <v>0.2729</v>
      </c>
      <c r="IY34">
        <v>-1.085747647868322</v>
      </c>
      <c r="IZ34">
        <v>-0.001141660950335919</v>
      </c>
      <c r="JA34">
        <v>1.556549255047457E-06</v>
      </c>
      <c r="JB34">
        <v>-3.845636065895205E-10</v>
      </c>
      <c r="JC34">
        <v>0.01562767363184709</v>
      </c>
      <c r="JD34">
        <v>0.001629169780553792</v>
      </c>
      <c r="JE34">
        <v>0.0005448488767950686</v>
      </c>
      <c r="JF34">
        <v>-2.599574200195059E-06</v>
      </c>
      <c r="JG34">
        <v>2</v>
      </c>
      <c r="JH34">
        <v>2011</v>
      </c>
      <c r="JI34">
        <v>1</v>
      </c>
      <c r="JJ34">
        <v>26</v>
      </c>
      <c r="JK34">
        <v>197074.9</v>
      </c>
      <c r="JL34">
        <v>197075.1</v>
      </c>
      <c r="JM34">
        <v>0.592041</v>
      </c>
      <c r="JN34">
        <v>2.64771</v>
      </c>
      <c r="JO34">
        <v>1.49658</v>
      </c>
      <c r="JP34">
        <v>2.34375</v>
      </c>
      <c r="JQ34">
        <v>1.54907</v>
      </c>
      <c r="JR34">
        <v>2.46582</v>
      </c>
      <c r="JS34">
        <v>36.3871</v>
      </c>
      <c r="JT34">
        <v>24.1838</v>
      </c>
      <c r="JU34">
        <v>18</v>
      </c>
      <c r="JV34">
        <v>483.253</v>
      </c>
      <c r="JW34">
        <v>497.725</v>
      </c>
      <c r="JX34">
        <v>27.3887</v>
      </c>
      <c r="JY34">
        <v>29.0379</v>
      </c>
      <c r="JZ34">
        <v>29.9998</v>
      </c>
      <c r="KA34">
        <v>29.3271</v>
      </c>
      <c r="KB34">
        <v>29.3387</v>
      </c>
      <c r="KC34">
        <v>11.8716</v>
      </c>
      <c r="KD34">
        <v>22.6852</v>
      </c>
      <c r="KE34">
        <v>73.426</v>
      </c>
      <c r="KF34">
        <v>27.3787</v>
      </c>
      <c r="KG34">
        <v>166.164</v>
      </c>
      <c r="KH34">
        <v>19.9414</v>
      </c>
      <c r="KI34">
        <v>101.979</v>
      </c>
      <c r="KJ34">
        <v>91.509</v>
      </c>
    </row>
    <row r="35" spans="1:296">
      <c r="A35">
        <v>17</v>
      </c>
      <c r="B35">
        <v>1758814103.6</v>
      </c>
      <c r="C35">
        <v>80</v>
      </c>
      <c r="D35" t="s">
        <v>478</v>
      </c>
      <c r="E35" t="s">
        <v>479</v>
      </c>
      <c r="F35">
        <v>5</v>
      </c>
      <c r="G35" t="s">
        <v>438</v>
      </c>
      <c r="H35">
        <v>1758814095.814285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189.8119062353464</v>
      </c>
      <c r="AJ35">
        <v>198.6580303030304</v>
      </c>
      <c r="AK35">
        <v>-3.283983687913896</v>
      </c>
      <c r="AL35">
        <v>65.10275512811566</v>
      </c>
      <c r="AM35">
        <f>(AO35 - AN35 + DX35*1E3/(8.314*(DZ35+273.15)) * AQ35/DW35 * AP35) * DW35/(100*DK35) * 1000/(1000 - AO35)</f>
        <v>0</v>
      </c>
      <c r="AN35">
        <v>19.89603489391307</v>
      </c>
      <c r="AO35">
        <v>21.61554181818181</v>
      </c>
      <c r="AP35">
        <v>0.0004854329589619765</v>
      </c>
      <c r="AQ35">
        <v>106.0218527730332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439</v>
      </c>
      <c r="AX35" t="s">
        <v>439</v>
      </c>
      <c r="AY35">
        <v>0</v>
      </c>
      <c r="AZ35">
        <v>0</v>
      </c>
      <c r="BA35">
        <f>1-AY35/AZ35</f>
        <v>0</v>
      </c>
      <c r="BB35">
        <v>0</v>
      </c>
      <c r="BC35" t="s">
        <v>439</v>
      </c>
      <c r="BD35" t="s">
        <v>439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2.7</v>
      </c>
      <c r="DL35">
        <v>0.5</v>
      </c>
      <c r="DM35" t="s">
        <v>440</v>
      </c>
      <c r="DN35">
        <v>2</v>
      </c>
      <c r="DO35" t="b">
        <v>1</v>
      </c>
      <c r="DP35">
        <v>1758814095.814285</v>
      </c>
      <c r="DQ35">
        <v>217.8203928571428</v>
      </c>
      <c r="DR35">
        <v>201.6070714285714</v>
      </c>
      <c r="DS35">
        <v>21.59954285714286</v>
      </c>
      <c r="DT35">
        <v>19.87061428571429</v>
      </c>
      <c r="DU35">
        <v>219.0853928571429</v>
      </c>
      <c r="DV35">
        <v>21.32656428571429</v>
      </c>
      <c r="DW35">
        <v>500.0144285714285</v>
      </c>
      <c r="DX35">
        <v>91.09209642857141</v>
      </c>
      <c r="DY35">
        <v>0.06773402142857142</v>
      </c>
      <c r="DZ35">
        <v>28.66978214285714</v>
      </c>
      <c r="EA35">
        <v>30.01443214285714</v>
      </c>
      <c r="EB35">
        <v>999.9000000000002</v>
      </c>
      <c r="EC35">
        <v>0</v>
      </c>
      <c r="ED35">
        <v>0</v>
      </c>
      <c r="EE35">
        <v>9993.4375</v>
      </c>
      <c r="EF35">
        <v>0</v>
      </c>
      <c r="EG35">
        <v>11.09408928571429</v>
      </c>
      <c r="EH35">
        <v>16.21336071428572</v>
      </c>
      <c r="EI35">
        <v>222.6289285714286</v>
      </c>
      <c r="EJ35">
        <v>205.6941428571429</v>
      </c>
      <c r="EK35">
        <v>1.72893</v>
      </c>
      <c r="EL35">
        <v>201.6070714285714</v>
      </c>
      <c r="EM35">
        <v>19.87061428571429</v>
      </c>
      <c r="EN35">
        <v>1.967546785714285</v>
      </c>
      <c r="EO35">
        <v>1.810055357142857</v>
      </c>
      <c r="EP35">
        <v>17.18556428571429</v>
      </c>
      <c r="EQ35">
        <v>15.87388571428571</v>
      </c>
      <c r="ER35">
        <v>2000.010714285715</v>
      </c>
      <c r="ES35">
        <v>0.9799993214285713</v>
      </c>
      <c r="ET35">
        <v>0.02000107142857143</v>
      </c>
      <c r="EU35">
        <v>0</v>
      </c>
      <c r="EV35">
        <v>298.6229642857143</v>
      </c>
      <c r="EW35">
        <v>5.00078</v>
      </c>
      <c r="EX35">
        <v>5898.611785714286</v>
      </c>
      <c r="EY35">
        <v>16379.71785714286</v>
      </c>
      <c r="EZ35">
        <v>38.96846428571428</v>
      </c>
      <c r="FA35">
        <v>39.8705</v>
      </c>
      <c r="FB35">
        <v>39.30335714285714</v>
      </c>
      <c r="FC35">
        <v>39.48410714285713</v>
      </c>
      <c r="FD35">
        <v>40.1357857142857</v>
      </c>
      <c r="FE35">
        <v>1955.110714285714</v>
      </c>
      <c r="FF35">
        <v>39.9</v>
      </c>
      <c r="FG35">
        <v>0</v>
      </c>
      <c r="FH35">
        <v>1758814098.1</v>
      </c>
      <c r="FI35">
        <v>0</v>
      </c>
      <c r="FJ35">
        <v>298.6128846153846</v>
      </c>
      <c r="FK35">
        <v>-10.67251282919779</v>
      </c>
      <c r="FL35">
        <v>-214.5080342163948</v>
      </c>
      <c r="FM35">
        <v>5898.601538461538</v>
      </c>
      <c r="FN35">
        <v>15</v>
      </c>
      <c r="FO35">
        <v>0</v>
      </c>
      <c r="FP35" t="s">
        <v>441</v>
      </c>
      <c r="FQ35">
        <v>1746989605.5</v>
      </c>
      <c r="FR35">
        <v>1746989593.5</v>
      </c>
      <c r="FS35">
        <v>0</v>
      </c>
      <c r="FT35">
        <v>-0.274</v>
      </c>
      <c r="FU35">
        <v>-0.002</v>
      </c>
      <c r="FV35">
        <v>2.549</v>
      </c>
      <c r="FW35">
        <v>0.129</v>
      </c>
      <c r="FX35">
        <v>420</v>
      </c>
      <c r="FY35">
        <v>17</v>
      </c>
      <c r="FZ35">
        <v>0.02</v>
      </c>
      <c r="GA35">
        <v>0.04</v>
      </c>
      <c r="GB35">
        <v>15.993455</v>
      </c>
      <c r="GC35">
        <v>5.359260787992421</v>
      </c>
      <c r="GD35">
        <v>0.5165402728490783</v>
      </c>
      <c r="GE35">
        <v>0</v>
      </c>
      <c r="GF35">
        <v>299.0585588235294</v>
      </c>
      <c r="GG35">
        <v>-10.99934301811175</v>
      </c>
      <c r="GH35">
        <v>1.0958455556482</v>
      </c>
      <c r="GI35">
        <v>0</v>
      </c>
      <c r="GJ35">
        <v>1.72073425</v>
      </c>
      <c r="GK35">
        <v>0.08881857410881522</v>
      </c>
      <c r="GL35">
        <v>0.02024784283417617</v>
      </c>
      <c r="GM35">
        <v>1</v>
      </c>
      <c r="GN35">
        <v>1</v>
      </c>
      <c r="GO35">
        <v>3</v>
      </c>
      <c r="GP35" t="s">
        <v>448</v>
      </c>
      <c r="GQ35">
        <v>3.10204</v>
      </c>
      <c r="GR35">
        <v>2.7255</v>
      </c>
      <c r="GS35">
        <v>0.0471161</v>
      </c>
      <c r="GT35">
        <v>0.0431965</v>
      </c>
      <c r="GU35">
        <v>0.100759</v>
      </c>
      <c r="GV35">
        <v>0.0963261</v>
      </c>
      <c r="GW35">
        <v>24913.7</v>
      </c>
      <c r="GX35">
        <v>22734.2</v>
      </c>
      <c r="GY35">
        <v>26710.8</v>
      </c>
      <c r="GZ35">
        <v>23983.7</v>
      </c>
      <c r="HA35">
        <v>38428.1</v>
      </c>
      <c r="HB35">
        <v>32035.9</v>
      </c>
      <c r="HC35">
        <v>46641.5</v>
      </c>
      <c r="HD35">
        <v>37944.9</v>
      </c>
      <c r="HE35">
        <v>1.86832</v>
      </c>
      <c r="HF35">
        <v>1.86668</v>
      </c>
      <c r="HG35">
        <v>0.13227</v>
      </c>
      <c r="HH35">
        <v>0</v>
      </c>
      <c r="HI35">
        <v>27.8603</v>
      </c>
      <c r="HJ35">
        <v>999.9</v>
      </c>
      <c r="HK35">
        <v>50.4</v>
      </c>
      <c r="HL35">
        <v>31</v>
      </c>
      <c r="HM35">
        <v>24.9627</v>
      </c>
      <c r="HN35">
        <v>61.402</v>
      </c>
      <c r="HO35">
        <v>20.2083</v>
      </c>
      <c r="HP35">
        <v>1</v>
      </c>
      <c r="HQ35">
        <v>0.135384</v>
      </c>
      <c r="HR35">
        <v>0.0198393</v>
      </c>
      <c r="HS35">
        <v>20.2818</v>
      </c>
      <c r="HT35">
        <v>5.21115</v>
      </c>
      <c r="HU35">
        <v>11.98</v>
      </c>
      <c r="HV35">
        <v>4.96305</v>
      </c>
      <c r="HW35">
        <v>3.2741</v>
      </c>
      <c r="HX35">
        <v>9999</v>
      </c>
      <c r="HY35">
        <v>9999</v>
      </c>
      <c r="HZ35">
        <v>9999</v>
      </c>
      <c r="IA35">
        <v>1.8</v>
      </c>
      <c r="IB35">
        <v>1.86401</v>
      </c>
      <c r="IC35">
        <v>1.8601</v>
      </c>
      <c r="ID35">
        <v>1.85839</v>
      </c>
      <c r="IE35">
        <v>1.85976</v>
      </c>
      <c r="IF35">
        <v>1.85989</v>
      </c>
      <c r="IG35">
        <v>1.8584</v>
      </c>
      <c r="IH35">
        <v>1.85745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443</v>
      </c>
      <c r="IO35" t="s">
        <v>444</v>
      </c>
      <c r="IP35" t="s">
        <v>445</v>
      </c>
      <c r="IQ35" t="s">
        <v>445</v>
      </c>
      <c r="IR35" t="s">
        <v>445</v>
      </c>
      <c r="IS35" t="s">
        <v>445</v>
      </c>
      <c r="IT35">
        <v>0</v>
      </c>
      <c r="IU35">
        <v>100</v>
      </c>
      <c r="IV35">
        <v>100</v>
      </c>
      <c r="IW35">
        <v>-1.251</v>
      </c>
      <c r="IX35">
        <v>0.2734</v>
      </c>
      <c r="IY35">
        <v>-1.085747647868322</v>
      </c>
      <c r="IZ35">
        <v>-0.001141660950335919</v>
      </c>
      <c r="JA35">
        <v>1.556549255047457E-06</v>
      </c>
      <c r="JB35">
        <v>-3.845636065895205E-10</v>
      </c>
      <c r="JC35">
        <v>0.01562767363184709</v>
      </c>
      <c r="JD35">
        <v>0.001629169780553792</v>
      </c>
      <c r="JE35">
        <v>0.0005448488767950686</v>
      </c>
      <c r="JF35">
        <v>-2.599574200195059E-06</v>
      </c>
      <c r="JG35">
        <v>2</v>
      </c>
      <c r="JH35">
        <v>2011</v>
      </c>
      <c r="JI35">
        <v>1</v>
      </c>
      <c r="JJ35">
        <v>26</v>
      </c>
      <c r="JK35">
        <v>197075</v>
      </c>
      <c r="JL35">
        <v>197075.2</v>
      </c>
      <c r="JM35">
        <v>0.552979</v>
      </c>
      <c r="JN35">
        <v>2.66235</v>
      </c>
      <c r="JO35">
        <v>1.49658</v>
      </c>
      <c r="JP35">
        <v>2.34375</v>
      </c>
      <c r="JQ35">
        <v>1.54907</v>
      </c>
      <c r="JR35">
        <v>2.39624</v>
      </c>
      <c r="JS35">
        <v>36.3871</v>
      </c>
      <c r="JT35">
        <v>24.1751</v>
      </c>
      <c r="JU35">
        <v>18</v>
      </c>
      <c r="JV35">
        <v>483.415</v>
      </c>
      <c r="JW35">
        <v>497.412</v>
      </c>
      <c r="JX35">
        <v>27.3755</v>
      </c>
      <c r="JY35">
        <v>29.0348</v>
      </c>
      <c r="JZ35">
        <v>29.9997</v>
      </c>
      <c r="KA35">
        <v>29.3233</v>
      </c>
      <c r="KB35">
        <v>29.3351</v>
      </c>
      <c r="KC35">
        <v>11.1113</v>
      </c>
      <c r="KD35">
        <v>22.6852</v>
      </c>
      <c r="KE35">
        <v>73.426</v>
      </c>
      <c r="KF35">
        <v>27.3661</v>
      </c>
      <c r="KG35">
        <v>152.806</v>
      </c>
      <c r="KH35">
        <v>19.9334</v>
      </c>
      <c r="KI35">
        <v>101.979</v>
      </c>
      <c r="KJ35">
        <v>91.5087</v>
      </c>
    </row>
    <row r="36" spans="1:296">
      <c r="A36">
        <v>18</v>
      </c>
      <c r="B36">
        <v>1758814108.6</v>
      </c>
      <c r="C36">
        <v>85</v>
      </c>
      <c r="D36" t="s">
        <v>480</v>
      </c>
      <c r="E36" t="s">
        <v>481</v>
      </c>
      <c r="F36">
        <v>5</v>
      </c>
      <c r="G36" t="s">
        <v>438</v>
      </c>
      <c r="H36">
        <v>1758814101.1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172.9211960292721</v>
      </c>
      <c r="AJ36">
        <v>182.2463575757575</v>
      </c>
      <c r="AK36">
        <v>-3.280504885185151</v>
      </c>
      <c r="AL36">
        <v>65.10275512811566</v>
      </c>
      <c r="AM36">
        <f>(AO36 - AN36 + DX36*1E3/(8.314*(DZ36+273.15)) * AQ36/DW36 * AP36) * DW36/(100*DK36) * 1000/(1000 - AO36)</f>
        <v>0</v>
      </c>
      <c r="AN36">
        <v>19.89396617244641</v>
      </c>
      <c r="AO36">
        <v>21.62900909090909</v>
      </c>
      <c r="AP36">
        <v>0.0002670625876922903</v>
      </c>
      <c r="AQ36">
        <v>106.0218527730332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439</v>
      </c>
      <c r="AX36" t="s">
        <v>439</v>
      </c>
      <c r="AY36">
        <v>0</v>
      </c>
      <c r="AZ36">
        <v>0</v>
      </c>
      <c r="BA36">
        <f>1-AY36/AZ36</f>
        <v>0</v>
      </c>
      <c r="BB36">
        <v>0</v>
      </c>
      <c r="BC36" t="s">
        <v>439</v>
      </c>
      <c r="BD36" t="s">
        <v>439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2.7</v>
      </c>
      <c r="DL36">
        <v>0.5</v>
      </c>
      <c r="DM36" t="s">
        <v>440</v>
      </c>
      <c r="DN36">
        <v>2</v>
      </c>
      <c r="DO36" t="b">
        <v>1</v>
      </c>
      <c r="DP36">
        <v>1758814101.1</v>
      </c>
      <c r="DQ36">
        <v>200.7935555555556</v>
      </c>
      <c r="DR36">
        <v>184.0981851851852</v>
      </c>
      <c r="DS36">
        <v>21.60986296296296</v>
      </c>
      <c r="DT36">
        <v>19.88096296296296</v>
      </c>
      <c r="DU36">
        <v>202.0493333333333</v>
      </c>
      <c r="DV36">
        <v>21.33667407407408</v>
      </c>
      <c r="DW36">
        <v>499.9664444444444</v>
      </c>
      <c r="DX36">
        <v>91.09280740740741</v>
      </c>
      <c r="DY36">
        <v>0.0678365074074074</v>
      </c>
      <c r="DZ36">
        <v>28.66596296296296</v>
      </c>
      <c r="EA36">
        <v>30.00865925925925</v>
      </c>
      <c r="EB36">
        <v>999.9000000000001</v>
      </c>
      <c r="EC36">
        <v>0</v>
      </c>
      <c r="ED36">
        <v>0</v>
      </c>
      <c r="EE36">
        <v>9990.696296296295</v>
      </c>
      <c r="EF36">
        <v>0</v>
      </c>
      <c r="EG36">
        <v>11.08897037037037</v>
      </c>
      <c r="EH36">
        <v>16.6953962962963</v>
      </c>
      <c r="EI36">
        <v>205.2283333333334</v>
      </c>
      <c r="EJ36">
        <v>187.8322222222222</v>
      </c>
      <c r="EK36">
        <v>1.728911111111111</v>
      </c>
      <c r="EL36">
        <v>184.0981851851852</v>
      </c>
      <c r="EM36">
        <v>19.88096296296296</v>
      </c>
      <c r="EN36">
        <v>1.968502592592593</v>
      </c>
      <c r="EO36">
        <v>1.811011481481481</v>
      </c>
      <c r="EP36">
        <v>17.19324444444445</v>
      </c>
      <c r="EQ36">
        <v>15.88215185185185</v>
      </c>
      <c r="ER36">
        <v>1999.984074074074</v>
      </c>
      <c r="ES36">
        <v>0.9799990740740741</v>
      </c>
      <c r="ET36">
        <v>0.02000138888888889</v>
      </c>
      <c r="EU36">
        <v>0</v>
      </c>
      <c r="EV36">
        <v>297.789962962963</v>
      </c>
      <c r="EW36">
        <v>5.00078</v>
      </c>
      <c r="EX36">
        <v>5881.113333333335</v>
      </c>
      <c r="EY36">
        <v>16379.5</v>
      </c>
      <c r="EZ36">
        <v>38.96725925925926</v>
      </c>
      <c r="FA36">
        <v>39.87033333333333</v>
      </c>
      <c r="FB36">
        <v>39.29596296296296</v>
      </c>
      <c r="FC36">
        <v>39.4927037037037</v>
      </c>
      <c r="FD36">
        <v>40.13162962962964</v>
      </c>
      <c r="FE36">
        <v>1955.084074074074</v>
      </c>
      <c r="FF36">
        <v>39.9</v>
      </c>
      <c r="FG36">
        <v>0</v>
      </c>
      <c r="FH36">
        <v>1758814103.5</v>
      </c>
      <c r="FI36">
        <v>0</v>
      </c>
      <c r="FJ36">
        <v>297.6888</v>
      </c>
      <c r="FK36">
        <v>-9.911692299839936</v>
      </c>
      <c r="FL36">
        <v>-179.9284612708227</v>
      </c>
      <c r="FM36">
        <v>5879.8208</v>
      </c>
      <c r="FN36">
        <v>15</v>
      </c>
      <c r="FO36">
        <v>0</v>
      </c>
      <c r="FP36" t="s">
        <v>441</v>
      </c>
      <c r="FQ36">
        <v>1746989605.5</v>
      </c>
      <c r="FR36">
        <v>1746989593.5</v>
      </c>
      <c r="FS36">
        <v>0</v>
      </c>
      <c r="FT36">
        <v>-0.274</v>
      </c>
      <c r="FU36">
        <v>-0.002</v>
      </c>
      <c r="FV36">
        <v>2.549</v>
      </c>
      <c r="FW36">
        <v>0.129</v>
      </c>
      <c r="FX36">
        <v>420</v>
      </c>
      <c r="FY36">
        <v>17</v>
      </c>
      <c r="FZ36">
        <v>0.02</v>
      </c>
      <c r="GA36">
        <v>0.04</v>
      </c>
      <c r="GB36">
        <v>16.4483425</v>
      </c>
      <c r="GC36">
        <v>5.44549305816131</v>
      </c>
      <c r="GD36">
        <v>0.5247195912520802</v>
      </c>
      <c r="GE36">
        <v>0</v>
      </c>
      <c r="GF36">
        <v>298.2379705882353</v>
      </c>
      <c r="GG36">
        <v>-9.910542394049051</v>
      </c>
      <c r="GH36">
        <v>0.9937842849518741</v>
      </c>
      <c r="GI36">
        <v>0</v>
      </c>
      <c r="GJ36">
        <v>1.72925825</v>
      </c>
      <c r="GK36">
        <v>-0.02840318949343836</v>
      </c>
      <c r="GL36">
        <v>0.01354652942408127</v>
      </c>
      <c r="GM36">
        <v>1</v>
      </c>
      <c r="GN36">
        <v>1</v>
      </c>
      <c r="GO36">
        <v>3</v>
      </c>
      <c r="GP36" t="s">
        <v>448</v>
      </c>
      <c r="GQ36">
        <v>3.10212</v>
      </c>
      <c r="GR36">
        <v>2.72564</v>
      </c>
      <c r="GS36">
        <v>0.0436655</v>
      </c>
      <c r="GT36">
        <v>0.0395519</v>
      </c>
      <c r="GU36">
        <v>0.1008</v>
      </c>
      <c r="GV36">
        <v>0.0963092</v>
      </c>
      <c r="GW36">
        <v>25004.2</v>
      </c>
      <c r="GX36">
        <v>22820.9</v>
      </c>
      <c r="GY36">
        <v>26711</v>
      </c>
      <c r="GZ36">
        <v>23983.7</v>
      </c>
      <c r="HA36">
        <v>38426.2</v>
      </c>
      <c r="HB36">
        <v>32035.9</v>
      </c>
      <c r="HC36">
        <v>46642</v>
      </c>
      <c r="HD36">
        <v>37944.5</v>
      </c>
      <c r="HE36">
        <v>1.8683</v>
      </c>
      <c r="HF36">
        <v>1.86653</v>
      </c>
      <c r="HG36">
        <v>0.130948</v>
      </c>
      <c r="HH36">
        <v>0</v>
      </c>
      <c r="HI36">
        <v>27.862</v>
      </c>
      <c r="HJ36">
        <v>999.9</v>
      </c>
      <c r="HK36">
        <v>50.4</v>
      </c>
      <c r="HL36">
        <v>31</v>
      </c>
      <c r="HM36">
        <v>24.961</v>
      </c>
      <c r="HN36">
        <v>61.472</v>
      </c>
      <c r="HO36">
        <v>20.2965</v>
      </c>
      <c r="HP36">
        <v>1</v>
      </c>
      <c r="HQ36">
        <v>0.135282</v>
      </c>
      <c r="HR36">
        <v>0.0297549</v>
      </c>
      <c r="HS36">
        <v>20.2819</v>
      </c>
      <c r="HT36">
        <v>5.2107</v>
      </c>
      <c r="HU36">
        <v>11.98</v>
      </c>
      <c r="HV36">
        <v>4.9631</v>
      </c>
      <c r="HW36">
        <v>3.27418</v>
      </c>
      <c r="HX36">
        <v>9999</v>
      </c>
      <c r="HY36">
        <v>9999</v>
      </c>
      <c r="HZ36">
        <v>9999</v>
      </c>
      <c r="IA36">
        <v>1.8</v>
      </c>
      <c r="IB36">
        <v>1.86401</v>
      </c>
      <c r="IC36">
        <v>1.86011</v>
      </c>
      <c r="ID36">
        <v>1.85838</v>
      </c>
      <c r="IE36">
        <v>1.85978</v>
      </c>
      <c r="IF36">
        <v>1.85989</v>
      </c>
      <c r="IG36">
        <v>1.8584</v>
      </c>
      <c r="IH36">
        <v>1.85745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443</v>
      </c>
      <c r="IO36" t="s">
        <v>444</v>
      </c>
      <c r="IP36" t="s">
        <v>445</v>
      </c>
      <c r="IQ36" t="s">
        <v>445</v>
      </c>
      <c r="IR36" t="s">
        <v>445</v>
      </c>
      <c r="IS36" t="s">
        <v>445</v>
      </c>
      <c r="IT36">
        <v>0</v>
      </c>
      <c r="IU36">
        <v>100</v>
      </c>
      <c r="IV36">
        <v>100</v>
      </c>
      <c r="IW36">
        <v>-1.242</v>
      </c>
      <c r="IX36">
        <v>0.2736</v>
      </c>
      <c r="IY36">
        <v>-1.085747647868322</v>
      </c>
      <c r="IZ36">
        <v>-0.001141660950335919</v>
      </c>
      <c r="JA36">
        <v>1.556549255047457E-06</v>
      </c>
      <c r="JB36">
        <v>-3.845636065895205E-10</v>
      </c>
      <c r="JC36">
        <v>0.01562767363184709</v>
      </c>
      <c r="JD36">
        <v>0.001629169780553792</v>
      </c>
      <c r="JE36">
        <v>0.0005448488767950686</v>
      </c>
      <c r="JF36">
        <v>-2.599574200195059E-06</v>
      </c>
      <c r="JG36">
        <v>2</v>
      </c>
      <c r="JH36">
        <v>2011</v>
      </c>
      <c r="JI36">
        <v>1</v>
      </c>
      <c r="JJ36">
        <v>26</v>
      </c>
      <c r="JK36">
        <v>197075.1</v>
      </c>
      <c r="JL36">
        <v>197075.3</v>
      </c>
      <c r="JM36">
        <v>0.511475</v>
      </c>
      <c r="JN36">
        <v>2.67212</v>
      </c>
      <c r="JO36">
        <v>1.49658</v>
      </c>
      <c r="JP36">
        <v>2.34497</v>
      </c>
      <c r="JQ36">
        <v>1.54907</v>
      </c>
      <c r="JR36">
        <v>2.37671</v>
      </c>
      <c r="JS36">
        <v>36.3871</v>
      </c>
      <c r="JT36">
        <v>24.1751</v>
      </c>
      <c r="JU36">
        <v>18</v>
      </c>
      <c r="JV36">
        <v>483.371</v>
      </c>
      <c r="JW36">
        <v>497.28</v>
      </c>
      <c r="JX36">
        <v>27.3649</v>
      </c>
      <c r="JY36">
        <v>29.0317</v>
      </c>
      <c r="JZ36">
        <v>29.9998</v>
      </c>
      <c r="KA36">
        <v>29.3195</v>
      </c>
      <c r="KB36">
        <v>29.3313</v>
      </c>
      <c r="KC36">
        <v>10.2641</v>
      </c>
      <c r="KD36">
        <v>22.6852</v>
      </c>
      <c r="KE36">
        <v>73.426</v>
      </c>
      <c r="KF36">
        <v>27.3589</v>
      </c>
      <c r="KG36">
        <v>132.771</v>
      </c>
      <c r="KH36">
        <v>19.9315</v>
      </c>
      <c r="KI36">
        <v>101.98</v>
      </c>
      <c r="KJ36">
        <v>91.5082</v>
      </c>
    </row>
    <row r="37" spans="1:296">
      <c r="A37">
        <v>19</v>
      </c>
      <c r="B37">
        <v>1758814113.6</v>
      </c>
      <c r="C37">
        <v>90</v>
      </c>
      <c r="D37" t="s">
        <v>482</v>
      </c>
      <c r="E37" t="s">
        <v>483</v>
      </c>
      <c r="F37">
        <v>5</v>
      </c>
      <c r="G37" t="s">
        <v>438</v>
      </c>
      <c r="H37">
        <v>1758814105.814285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156.0660479619132</v>
      </c>
      <c r="AJ37">
        <v>165.8949393939394</v>
      </c>
      <c r="AK37">
        <v>-3.265873200212469</v>
      </c>
      <c r="AL37">
        <v>65.10275512811566</v>
      </c>
      <c r="AM37">
        <f>(AO37 - AN37 + DX37*1E3/(8.314*(DZ37+273.15)) * AQ37/DW37 * AP37) * DW37/(100*DK37) * 1000/(1000 - AO37)</f>
        <v>0</v>
      </c>
      <c r="AN37">
        <v>19.89055728269902</v>
      </c>
      <c r="AO37">
        <v>21.63751939393939</v>
      </c>
      <c r="AP37">
        <v>0.0001158514613183327</v>
      </c>
      <c r="AQ37">
        <v>106.0218527730332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439</v>
      </c>
      <c r="AX37" t="s">
        <v>439</v>
      </c>
      <c r="AY37">
        <v>0</v>
      </c>
      <c r="AZ37">
        <v>0</v>
      </c>
      <c r="BA37">
        <f>1-AY37/AZ37</f>
        <v>0</v>
      </c>
      <c r="BB37">
        <v>0</v>
      </c>
      <c r="BC37" t="s">
        <v>439</v>
      </c>
      <c r="BD37" t="s">
        <v>439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2.7</v>
      </c>
      <c r="DL37">
        <v>0.5</v>
      </c>
      <c r="DM37" t="s">
        <v>440</v>
      </c>
      <c r="DN37">
        <v>2</v>
      </c>
      <c r="DO37" t="b">
        <v>1</v>
      </c>
      <c r="DP37">
        <v>1758814105.814285</v>
      </c>
      <c r="DQ37">
        <v>185.6537857142857</v>
      </c>
      <c r="DR37">
        <v>168.4991785714286</v>
      </c>
      <c r="DS37">
        <v>21.62151428571428</v>
      </c>
      <c r="DT37">
        <v>19.89223571428571</v>
      </c>
      <c r="DU37">
        <v>186.9006428571429</v>
      </c>
      <c r="DV37">
        <v>21.34808214285715</v>
      </c>
      <c r="DW37">
        <v>499.9976428571428</v>
      </c>
      <c r="DX37">
        <v>91.09229642857144</v>
      </c>
      <c r="DY37">
        <v>0.06770297857142857</v>
      </c>
      <c r="DZ37">
        <v>28.66400357142857</v>
      </c>
      <c r="EA37">
        <v>30.00625357142857</v>
      </c>
      <c r="EB37">
        <v>999.9000000000002</v>
      </c>
      <c r="EC37">
        <v>0</v>
      </c>
      <c r="ED37">
        <v>0</v>
      </c>
      <c r="EE37">
        <v>9985.915714285713</v>
      </c>
      <c r="EF37">
        <v>0</v>
      </c>
      <c r="EG37">
        <v>11.08437142857143</v>
      </c>
      <c r="EH37">
        <v>17.15458214285714</v>
      </c>
      <c r="EI37">
        <v>189.7563571428571</v>
      </c>
      <c r="EJ37">
        <v>171.9190000000001</v>
      </c>
      <c r="EK37">
        <v>1.729284285714286</v>
      </c>
      <c r="EL37">
        <v>168.4991785714286</v>
      </c>
      <c r="EM37">
        <v>19.89223571428571</v>
      </c>
      <c r="EN37">
        <v>1.9695525</v>
      </c>
      <c r="EO37">
        <v>1.812028571428571</v>
      </c>
      <c r="EP37">
        <v>17.20166785714285</v>
      </c>
      <c r="EQ37">
        <v>15.89093928571428</v>
      </c>
      <c r="ER37">
        <v>1999.998928571429</v>
      </c>
      <c r="ES37">
        <v>0.979999142857143</v>
      </c>
      <c r="ET37">
        <v>0.02000128571428571</v>
      </c>
      <c r="EU37">
        <v>0</v>
      </c>
      <c r="EV37">
        <v>297.0405357142857</v>
      </c>
      <c r="EW37">
        <v>5.00078</v>
      </c>
      <c r="EX37">
        <v>5868.365357142858</v>
      </c>
      <c r="EY37">
        <v>16379.62142857143</v>
      </c>
      <c r="EZ37">
        <v>38.9595</v>
      </c>
      <c r="FA37">
        <v>39.866</v>
      </c>
      <c r="FB37">
        <v>39.30321428571428</v>
      </c>
      <c r="FC37">
        <v>39.49739285714285</v>
      </c>
      <c r="FD37">
        <v>40.11807142857143</v>
      </c>
      <c r="FE37">
        <v>1955.098928571428</v>
      </c>
      <c r="FF37">
        <v>39.9</v>
      </c>
      <c r="FG37">
        <v>0</v>
      </c>
      <c r="FH37">
        <v>1758814108.3</v>
      </c>
      <c r="FI37">
        <v>0</v>
      </c>
      <c r="FJ37">
        <v>296.96772</v>
      </c>
      <c r="FK37">
        <v>-7.557461552617164</v>
      </c>
      <c r="FL37">
        <v>-140.7430771314311</v>
      </c>
      <c r="FM37">
        <v>5867.0336</v>
      </c>
      <c r="FN37">
        <v>15</v>
      </c>
      <c r="FO37">
        <v>0</v>
      </c>
      <c r="FP37" t="s">
        <v>441</v>
      </c>
      <c r="FQ37">
        <v>1746989605.5</v>
      </c>
      <c r="FR37">
        <v>1746989593.5</v>
      </c>
      <c r="FS37">
        <v>0</v>
      </c>
      <c r="FT37">
        <v>-0.274</v>
      </c>
      <c r="FU37">
        <v>-0.002</v>
      </c>
      <c r="FV37">
        <v>2.549</v>
      </c>
      <c r="FW37">
        <v>0.129</v>
      </c>
      <c r="FX37">
        <v>420</v>
      </c>
      <c r="FY37">
        <v>17</v>
      </c>
      <c r="FZ37">
        <v>0.02</v>
      </c>
      <c r="GA37">
        <v>0.04</v>
      </c>
      <c r="GB37">
        <v>16.84508780487805</v>
      </c>
      <c r="GC37">
        <v>5.760756794425107</v>
      </c>
      <c r="GD37">
        <v>0.5690035985977003</v>
      </c>
      <c r="GE37">
        <v>0</v>
      </c>
      <c r="GF37">
        <v>297.5886470588235</v>
      </c>
      <c r="GG37">
        <v>-9.439449969196129</v>
      </c>
      <c r="GH37">
        <v>0.9508779188776028</v>
      </c>
      <c r="GI37">
        <v>0</v>
      </c>
      <c r="GJ37">
        <v>1.733042926829269</v>
      </c>
      <c r="GK37">
        <v>-0.004593867595817413</v>
      </c>
      <c r="GL37">
        <v>0.01315249011829011</v>
      </c>
      <c r="GM37">
        <v>1</v>
      </c>
      <c r="GN37">
        <v>1</v>
      </c>
      <c r="GO37">
        <v>3</v>
      </c>
      <c r="GP37" t="s">
        <v>448</v>
      </c>
      <c r="GQ37">
        <v>3.10237</v>
      </c>
      <c r="GR37">
        <v>2.72521</v>
      </c>
      <c r="GS37">
        <v>0.0401453</v>
      </c>
      <c r="GT37">
        <v>0.0357805</v>
      </c>
      <c r="GU37">
        <v>0.10083</v>
      </c>
      <c r="GV37">
        <v>0.096307</v>
      </c>
      <c r="GW37">
        <v>25096.4</v>
      </c>
      <c r="GX37">
        <v>22910.4</v>
      </c>
      <c r="GY37">
        <v>26711.2</v>
      </c>
      <c r="GZ37">
        <v>23983.7</v>
      </c>
      <c r="HA37">
        <v>38424.7</v>
      </c>
      <c r="HB37">
        <v>32036</v>
      </c>
      <c r="HC37">
        <v>46642.2</v>
      </c>
      <c r="HD37">
        <v>37945</v>
      </c>
      <c r="HE37">
        <v>1.86843</v>
      </c>
      <c r="HF37">
        <v>1.86645</v>
      </c>
      <c r="HG37">
        <v>0.131592</v>
      </c>
      <c r="HH37">
        <v>0</v>
      </c>
      <c r="HI37">
        <v>27.862</v>
      </c>
      <c r="HJ37">
        <v>999.9</v>
      </c>
      <c r="HK37">
        <v>50.4</v>
      </c>
      <c r="HL37">
        <v>31.1</v>
      </c>
      <c r="HM37">
        <v>25.1037</v>
      </c>
      <c r="HN37">
        <v>61.152</v>
      </c>
      <c r="HO37">
        <v>20.1162</v>
      </c>
      <c r="HP37">
        <v>1</v>
      </c>
      <c r="HQ37">
        <v>0.134685</v>
      </c>
      <c r="HR37">
        <v>-0.0110185</v>
      </c>
      <c r="HS37">
        <v>20.2817</v>
      </c>
      <c r="HT37">
        <v>5.211</v>
      </c>
      <c r="HU37">
        <v>11.9798</v>
      </c>
      <c r="HV37">
        <v>4.96285</v>
      </c>
      <c r="HW37">
        <v>3.27433</v>
      </c>
      <c r="HX37">
        <v>9999</v>
      </c>
      <c r="HY37">
        <v>9999</v>
      </c>
      <c r="HZ37">
        <v>9999</v>
      </c>
      <c r="IA37">
        <v>1.8</v>
      </c>
      <c r="IB37">
        <v>1.86401</v>
      </c>
      <c r="IC37">
        <v>1.86012</v>
      </c>
      <c r="ID37">
        <v>1.8584</v>
      </c>
      <c r="IE37">
        <v>1.85975</v>
      </c>
      <c r="IF37">
        <v>1.85989</v>
      </c>
      <c r="IG37">
        <v>1.8584</v>
      </c>
      <c r="IH37">
        <v>1.85745</v>
      </c>
      <c r="II37">
        <v>1.85242</v>
      </c>
      <c r="IJ37">
        <v>0</v>
      </c>
      <c r="IK37">
        <v>0</v>
      </c>
      <c r="IL37">
        <v>0</v>
      </c>
      <c r="IM37">
        <v>0</v>
      </c>
      <c r="IN37" t="s">
        <v>443</v>
      </c>
      <c r="IO37" t="s">
        <v>444</v>
      </c>
      <c r="IP37" t="s">
        <v>445</v>
      </c>
      <c r="IQ37" t="s">
        <v>445</v>
      </c>
      <c r="IR37" t="s">
        <v>445</v>
      </c>
      <c r="IS37" t="s">
        <v>445</v>
      </c>
      <c r="IT37">
        <v>0</v>
      </c>
      <c r="IU37">
        <v>100</v>
      </c>
      <c r="IV37">
        <v>100</v>
      </c>
      <c r="IW37">
        <v>-1.232</v>
      </c>
      <c r="IX37">
        <v>0.2738</v>
      </c>
      <c r="IY37">
        <v>-1.085747647868322</v>
      </c>
      <c r="IZ37">
        <v>-0.001141660950335919</v>
      </c>
      <c r="JA37">
        <v>1.556549255047457E-06</v>
      </c>
      <c r="JB37">
        <v>-3.845636065895205E-10</v>
      </c>
      <c r="JC37">
        <v>0.01562767363184709</v>
      </c>
      <c r="JD37">
        <v>0.001629169780553792</v>
      </c>
      <c r="JE37">
        <v>0.0005448488767950686</v>
      </c>
      <c r="JF37">
        <v>-2.599574200195059E-06</v>
      </c>
      <c r="JG37">
        <v>2</v>
      </c>
      <c r="JH37">
        <v>2011</v>
      </c>
      <c r="JI37">
        <v>1</v>
      </c>
      <c r="JJ37">
        <v>26</v>
      </c>
      <c r="JK37">
        <v>197075.1</v>
      </c>
      <c r="JL37">
        <v>197075.3</v>
      </c>
      <c r="JM37">
        <v>0.473633</v>
      </c>
      <c r="JN37">
        <v>2.66968</v>
      </c>
      <c r="JO37">
        <v>1.49658</v>
      </c>
      <c r="JP37">
        <v>2.34375</v>
      </c>
      <c r="JQ37">
        <v>1.54907</v>
      </c>
      <c r="JR37">
        <v>2.45361</v>
      </c>
      <c r="JS37">
        <v>36.3871</v>
      </c>
      <c r="JT37">
        <v>24.1751</v>
      </c>
      <c r="JU37">
        <v>18</v>
      </c>
      <c r="JV37">
        <v>483.421</v>
      </c>
      <c r="JW37">
        <v>497.199</v>
      </c>
      <c r="JX37">
        <v>27.3558</v>
      </c>
      <c r="JY37">
        <v>29.028</v>
      </c>
      <c r="JZ37">
        <v>29.9998</v>
      </c>
      <c r="KA37">
        <v>29.3164</v>
      </c>
      <c r="KB37">
        <v>29.3276</v>
      </c>
      <c r="KC37">
        <v>9.4916</v>
      </c>
      <c r="KD37">
        <v>22.6852</v>
      </c>
      <c r="KE37">
        <v>73.426</v>
      </c>
      <c r="KF37">
        <v>27.3962</v>
      </c>
      <c r="KG37">
        <v>119.414</v>
      </c>
      <c r="KH37">
        <v>19.9315</v>
      </c>
      <c r="KI37">
        <v>101.98</v>
      </c>
      <c r="KJ37">
        <v>91.5089</v>
      </c>
    </row>
    <row r="38" spans="1:296">
      <c r="A38">
        <v>20</v>
      </c>
      <c r="B38">
        <v>1758814118.6</v>
      </c>
      <c r="C38">
        <v>95</v>
      </c>
      <c r="D38" t="s">
        <v>484</v>
      </c>
      <c r="E38" t="s">
        <v>485</v>
      </c>
      <c r="F38">
        <v>5</v>
      </c>
      <c r="G38" t="s">
        <v>438</v>
      </c>
      <c r="H38">
        <v>1758814111.1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139.0506162373824</v>
      </c>
      <c r="AJ38">
        <v>149.463703030303</v>
      </c>
      <c r="AK38">
        <v>-3.285955727058691</v>
      </c>
      <c r="AL38">
        <v>65.10275512811566</v>
      </c>
      <c r="AM38">
        <f>(AO38 - AN38 + DX38*1E3/(8.314*(DZ38+273.15)) * AQ38/DW38 * AP38) * DW38/(100*DK38) * 1000/(1000 - AO38)</f>
        <v>0</v>
      </c>
      <c r="AN38">
        <v>19.88814357515054</v>
      </c>
      <c r="AO38">
        <v>21.63979212121211</v>
      </c>
      <c r="AP38">
        <v>2.545461196334613E-05</v>
      </c>
      <c r="AQ38">
        <v>106.0218527730332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439</v>
      </c>
      <c r="AX38" t="s">
        <v>439</v>
      </c>
      <c r="AY38">
        <v>0</v>
      </c>
      <c r="AZ38">
        <v>0</v>
      </c>
      <c r="BA38">
        <f>1-AY38/AZ38</f>
        <v>0</v>
      </c>
      <c r="BB38">
        <v>0</v>
      </c>
      <c r="BC38" t="s">
        <v>439</v>
      </c>
      <c r="BD38" t="s">
        <v>439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2.7</v>
      </c>
      <c r="DL38">
        <v>0.5</v>
      </c>
      <c r="DM38" t="s">
        <v>440</v>
      </c>
      <c r="DN38">
        <v>2</v>
      </c>
      <c r="DO38" t="b">
        <v>1</v>
      </c>
      <c r="DP38">
        <v>1758814111.1</v>
      </c>
      <c r="DQ38">
        <v>168.6888148148148</v>
      </c>
      <c r="DR38">
        <v>150.9769629629629</v>
      </c>
      <c r="DS38">
        <v>21.63250740740741</v>
      </c>
      <c r="DT38">
        <v>19.89118888888889</v>
      </c>
      <c r="DU38">
        <v>169.9251111111111</v>
      </c>
      <c r="DV38">
        <v>21.35884814814815</v>
      </c>
      <c r="DW38">
        <v>499.9610740740741</v>
      </c>
      <c r="DX38">
        <v>91.09164074074073</v>
      </c>
      <c r="DY38">
        <v>0.0675699111111111</v>
      </c>
      <c r="DZ38">
        <v>28.66137407407408</v>
      </c>
      <c r="EA38">
        <v>30.00176296296296</v>
      </c>
      <c r="EB38">
        <v>999.9000000000001</v>
      </c>
      <c r="EC38">
        <v>0</v>
      </c>
      <c r="ED38">
        <v>0</v>
      </c>
      <c r="EE38">
        <v>9988.869999999999</v>
      </c>
      <c r="EF38">
        <v>0</v>
      </c>
      <c r="EG38">
        <v>11.07675555555555</v>
      </c>
      <c r="EH38">
        <v>17.71176296296296</v>
      </c>
      <c r="EI38">
        <v>172.4184074074074</v>
      </c>
      <c r="EJ38">
        <v>154.041</v>
      </c>
      <c r="EK38">
        <v>1.741322592592592</v>
      </c>
      <c r="EL38">
        <v>150.9769629629629</v>
      </c>
      <c r="EM38">
        <v>19.89118888888889</v>
      </c>
      <c r="EN38">
        <v>1.970540740740741</v>
      </c>
      <c r="EO38">
        <v>1.81192074074074</v>
      </c>
      <c r="EP38">
        <v>17.20958518518519</v>
      </c>
      <c r="EQ38">
        <v>15.8900037037037</v>
      </c>
      <c r="ER38">
        <v>1999.988518518519</v>
      </c>
      <c r="ES38">
        <v>0.9799990740740741</v>
      </c>
      <c r="ET38">
        <v>0.02000138888888889</v>
      </c>
      <c r="EU38">
        <v>0</v>
      </c>
      <c r="EV38">
        <v>296.5183333333334</v>
      </c>
      <c r="EW38">
        <v>5.00078</v>
      </c>
      <c r="EX38">
        <v>5857.583703703703</v>
      </c>
      <c r="EY38">
        <v>16379.54444444445</v>
      </c>
      <c r="EZ38">
        <v>38.96733333333333</v>
      </c>
      <c r="FA38">
        <v>39.85633333333333</v>
      </c>
      <c r="FB38">
        <v>39.28207407407407</v>
      </c>
      <c r="FC38">
        <v>39.50188888888889</v>
      </c>
      <c r="FD38">
        <v>40.11551851851851</v>
      </c>
      <c r="FE38">
        <v>1955.088518518519</v>
      </c>
      <c r="FF38">
        <v>39.9</v>
      </c>
      <c r="FG38">
        <v>0</v>
      </c>
      <c r="FH38">
        <v>1758814113.1</v>
      </c>
      <c r="FI38">
        <v>0</v>
      </c>
      <c r="FJ38">
        <v>296.5202</v>
      </c>
      <c r="FK38">
        <v>-4.823153842881166</v>
      </c>
      <c r="FL38">
        <v>-96.97538477872538</v>
      </c>
      <c r="FM38">
        <v>5857.5152</v>
      </c>
      <c r="FN38">
        <v>15</v>
      </c>
      <c r="FO38">
        <v>0</v>
      </c>
      <c r="FP38" t="s">
        <v>441</v>
      </c>
      <c r="FQ38">
        <v>1746989605.5</v>
      </c>
      <c r="FR38">
        <v>1746989593.5</v>
      </c>
      <c r="FS38">
        <v>0</v>
      </c>
      <c r="FT38">
        <v>-0.274</v>
      </c>
      <c r="FU38">
        <v>-0.002</v>
      </c>
      <c r="FV38">
        <v>2.549</v>
      </c>
      <c r="FW38">
        <v>0.129</v>
      </c>
      <c r="FX38">
        <v>420</v>
      </c>
      <c r="FY38">
        <v>17</v>
      </c>
      <c r="FZ38">
        <v>0.02</v>
      </c>
      <c r="GA38">
        <v>0.04</v>
      </c>
      <c r="GB38">
        <v>17.432005</v>
      </c>
      <c r="GC38">
        <v>6.326832270168861</v>
      </c>
      <c r="GD38">
        <v>0.6107018020073298</v>
      </c>
      <c r="GE38">
        <v>0</v>
      </c>
      <c r="GF38">
        <v>296.8207647058823</v>
      </c>
      <c r="GG38">
        <v>-5.978456838411596</v>
      </c>
      <c r="GH38">
        <v>0.6316287097572612</v>
      </c>
      <c r="GI38">
        <v>0</v>
      </c>
      <c r="GJ38">
        <v>1.73436675</v>
      </c>
      <c r="GK38">
        <v>0.1408900187617253</v>
      </c>
      <c r="GL38">
        <v>0.01388585528289489</v>
      </c>
      <c r="GM38">
        <v>0</v>
      </c>
      <c r="GN38">
        <v>0</v>
      </c>
      <c r="GO38">
        <v>3</v>
      </c>
      <c r="GP38" t="s">
        <v>459</v>
      </c>
      <c r="GQ38">
        <v>3.10189</v>
      </c>
      <c r="GR38">
        <v>2.72595</v>
      </c>
      <c r="GS38">
        <v>0.0365293</v>
      </c>
      <c r="GT38">
        <v>0.0319552</v>
      </c>
      <c r="GU38">
        <v>0.100841</v>
      </c>
      <c r="GV38">
        <v>0.0962947</v>
      </c>
      <c r="GW38">
        <v>25190.8</v>
      </c>
      <c r="GX38">
        <v>23001.4</v>
      </c>
      <c r="GY38">
        <v>26711</v>
      </c>
      <c r="GZ38">
        <v>23983.8</v>
      </c>
      <c r="HA38">
        <v>38423.8</v>
      </c>
      <c r="HB38">
        <v>32036</v>
      </c>
      <c r="HC38">
        <v>46642.3</v>
      </c>
      <c r="HD38">
        <v>37945</v>
      </c>
      <c r="HE38">
        <v>1.8678</v>
      </c>
      <c r="HF38">
        <v>1.86727</v>
      </c>
      <c r="HG38">
        <v>0.130497</v>
      </c>
      <c r="HH38">
        <v>0</v>
      </c>
      <c r="HI38">
        <v>27.862</v>
      </c>
      <c r="HJ38">
        <v>999.9</v>
      </c>
      <c r="HK38">
        <v>50.3</v>
      </c>
      <c r="HL38">
        <v>31</v>
      </c>
      <c r="HM38">
        <v>24.9128</v>
      </c>
      <c r="HN38">
        <v>61.342</v>
      </c>
      <c r="HO38">
        <v>20.1522</v>
      </c>
      <c r="HP38">
        <v>1</v>
      </c>
      <c r="HQ38">
        <v>0.13471</v>
      </c>
      <c r="HR38">
        <v>-0.119722</v>
      </c>
      <c r="HS38">
        <v>20.2815</v>
      </c>
      <c r="HT38">
        <v>5.21085</v>
      </c>
      <c r="HU38">
        <v>11.98</v>
      </c>
      <c r="HV38">
        <v>4.96325</v>
      </c>
      <c r="HW38">
        <v>3.2743</v>
      </c>
      <c r="HX38">
        <v>9999</v>
      </c>
      <c r="HY38">
        <v>9999</v>
      </c>
      <c r="HZ38">
        <v>9999</v>
      </c>
      <c r="IA38">
        <v>1.8</v>
      </c>
      <c r="IB38">
        <v>1.86401</v>
      </c>
      <c r="IC38">
        <v>1.8601</v>
      </c>
      <c r="ID38">
        <v>1.85842</v>
      </c>
      <c r="IE38">
        <v>1.85975</v>
      </c>
      <c r="IF38">
        <v>1.85989</v>
      </c>
      <c r="IG38">
        <v>1.85838</v>
      </c>
      <c r="IH38">
        <v>1.85745</v>
      </c>
      <c r="II38">
        <v>1.85242</v>
      </c>
      <c r="IJ38">
        <v>0</v>
      </c>
      <c r="IK38">
        <v>0</v>
      </c>
      <c r="IL38">
        <v>0</v>
      </c>
      <c r="IM38">
        <v>0</v>
      </c>
      <c r="IN38" t="s">
        <v>443</v>
      </c>
      <c r="IO38" t="s">
        <v>444</v>
      </c>
      <c r="IP38" t="s">
        <v>445</v>
      </c>
      <c r="IQ38" t="s">
        <v>445</v>
      </c>
      <c r="IR38" t="s">
        <v>445</v>
      </c>
      <c r="IS38" t="s">
        <v>445</v>
      </c>
      <c r="IT38">
        <v>0</v>
      </c>
      <c r="IU38">
        <v>100</v>
      </c>
      <c r="IV38">
        <v>100</v>
      </c>
      <c r="IW38">
        <v>-1.221</v>
      </c>
      <c r="IX38">
        <v>0.2738</v>
      </c>
      <c r="IY38">
        <v>-1.085747647868322</v>
      </c>
      <c r="IZ38">
        <v>-0.001141660950335919</v>
      </c>
      <c r="JA38">
        <v>1.556549255047457E-06</v>
      </c>
      <c r="JB38">
        <v>-3.845636065895205E-10</v>
      </c>
      <c r="JC38">
        <v>0.01562767363184709</v>
      </c>
      <c r="JD38">
        <v>0.001629169780553792</v>
      </c>
      <c r="JE38">
        <v>0.0005448488767950686</v>
      </c>
      <c r="JF38">
        <v>-2.599574200195059E-06</v>
      </c>
      <c r="JG38">
        <v>2</v>
      </c>
      <c r="JH38">
        <v>2011</v>
      </c>
      <c r="JI38">
        <v>1</v>
      </c>
      <c r="JJ38">
        <v>26</v>
      </c>
      <c r="JK38">
        <v>197075.2</v>
      </c>
      <c r="JL38">
        <v>197075.4</v>
      </c>
      <c r="JM38">
        <v>0.430908</v>
      </c>
      <c r="JN38">
        <v>2.66235</v>
      </c>
      <c r="JO38">
        <v>1.49658</v>
      </c>
      <c r="JP38">
        <v>2.34375</v>
      </c>
      <c r="JQ38">
        <v>1.54907</v>
      </c>
      <c r="JR38">
        <v>2.48779</v>
      </c>
      <c r="JS38">
        <v>36.3871</v>
      </c>
      <c r="JT38">
        <v>24.1751</v>
      </c>
      <c r="JU38">
        <v>18</v>
      </c>
      <c r="JV38">
        <v>483.028</v>
      </c>
      <c r="JW38">
        <v>497.721</v>
      </c>
      <c r="JX38">
        <v>27.3832</v>
      </c>
      <c r="JY38">
        <v>29.0249</v>
      </c>
      <c r="JZ38">
        <v>29.9999</v>
      </c>
      <c r="KA38">
        <v>29.3127</v>
      </c>
      <c r="KB38">
        <v>29.3245</v>
      </c>
      <c r="KC38">
        <v>8.638769999999999</v>
      </c>
      <c r="KD38">
        <v>22.6852</v>
      </c>
      <c r="KE38">
        <v>73.426</v>
      </c>
      <c r="KF38">
        <v>27.3879</v>
      </c>
      <c r="KG38">
        <v>99.3672</v>
      </c>
      <c r="KH38">
        <v>19.9315</v>
      </c>
      <c r="KI38">
        <v>101.98</v>
      </c>
      <c r="KJ38">
        <v>91.509</v>
      </c>
    </row>
    <row r="39" spans="1:296">
      <c r="A39">
        <v>21</v>
      </c>
      <c r="B39">
        <v>1758814123.6</v>
      </c>
      <c r="C39">
        <v>100</v>
      </c>
      <c r="D39" t="s">
        <v>486</v>
      </c>
      <c r="E39" t="s">
        <v>487</v>
      </c>
      <c r="F39">
        <v>5</v>
      </c>
      <c r="G39" t="s">
        <v>438</v>
      </c>
      <c r="H39">
        <v>1758814115.814285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122.1727662644543</v>
      </c>
      <c r="AJ39">
        <v>133.1159878787879</v>
      </c>
      <c r="AK39">
        <v>-3.276489694695125</v>
      </c>
      <c r="AL39">
        <v>65.10275512811566</v>
      </c>
      <c r="AM39">
        <f>(AO39 - AN39 + DX39*1E3/(8.314*(DZ39+273.15)) * AQ39/DW39 * AP39) * DW39/(100*DK39) * 1000/(1000 - AO39)</f>
        <v>0</v>
      </c>
      <c r="AN39">
        <v>19.88255055501548</v>
      </c>
      <c r="AO39">
        <v>21.64393393939394</v>
      </c>
      <c r="AP39">
        <v>1.688562510078947E-05</v>
      </c>
      <c r="AQ39">
        <v>106.0218527730332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439</v>
      </c>
      <c r="AX39" t="s">
        <v>439</v>
      </c>
      <c r="AY39">
        <v>0</v>
      </c>
      <c r="AZ39">
        <v>0</v>
      </c>
      <c r="BA39">
        <f>1-AY39/AZ39</f>
        <v>0</v>
      </c>
      <c r="BB39">
        <v>0</v>
      </c>
      <c r="BC39" t="s">
        <v>439</v>
      </c>
      <c r="BD39" t="s">
        <v>439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2.7</v>
      </c>
      <c r="DL39">
        <v>0.5</v>
      </c>
      <c r="DM39" t="s">
        <v>440</v>
      </c>
      <c r="DN39">
        <v>2</v>
      </c>
      <c r="DO39" t="b">
        <v>1</v>
      </c>
      <c r="DP39">
        <v>1758814115.814285</v>
      </c>
      <c r="DQ39">
        <v>153.5829285714285</v>
      </c>
      <c r="DR39">
        <v>135.35275</v>
      </c>
      <c r="DS39">
        <v>21.6387</v>
      </c>
      <c r="DT39">
        <v>19.88771071428571</v>
      </c>
      <c r="DU39">
        <v>154.8091785714285</v>
      </c>
      <c r="DV39">
        <v>21.36491071428571</v>
      </c>
      <c r="DW39">
        <v>499.9785714285714</v>
      </c>
      <c r="DX39">
        <v>91.0919142857143</v>
      </c>
      <c r="DY39">
        <v>0.06750546428571429</v>
      </c>
      <c r="DZ39">
        <v>28.65955357142857</v>
      </c>
      <c r="EA39">
        <v>29.99880357142857</v>
      </c>
      <c r="EB39">
        <v>999.9000000000002</v>
      </c>
      <c r="EC39">
        <v>0</v>
      </c>
      <c r="ED39">
        <v>0</v>
      </c>
      <c r="EE39">
        <v>10007.34785714286</v>
      </c>
      <c r="EF39">
        <v>0</v>
      </c>
      <c r="EG39">
        <v>11.07644642857143</v>
      </c>
      <c r="EH39">
        <v>18.23011428571429</v>
      </c>
      <c r="EI39">
        <v>156.9796071428571</v>
      </c>
      <c r="EJ39">
        <v>138.09925</v>
      </c>
      <c r="EK39">
        <v>1.750995</v>
      </c>
      <c r="EL39">
        <v>135.35275</v>
      </c>
      <c r="EM39">
        <v>19.88771071428571</v>
      </c>
      <c r="EN39">
        <v>1.971111071428571</v>
      </c>
      <c r="EO39">
        <v>1.811609642857143</v>
      </c>
      <c r="EP39">
        <v>17.21415357142858</v>
      </c>
      <c r="EQ39">
        <v>15.88731071428571</v>
      </c>
      <c r="ER39">
        <v>2000.007857142857</v>
      </c>
      <c r="ES39">
        <v>0.9799992142857142</v>
      </c>
      <c r="ET39">
        <v>0.02000117857142857</v>
      </c>
      <c r="EU39">
        <v>0</v>
      </c>
      <c r="EV39">
        <v>296.1688214285714</v>
      </c>
      <c r="EW39">
        <v>5.00078</v>
      </c>
      <c r="EX39">
        <v>5852.057142857143</v>
      </c>
      <c r="EY39">
        <v>16379.7</v>
      </c>
      <c r="EZ39">
        <v>38.97964285714285</v>
      </c>
      <c r="FA39">
        <v>39.8525</v>
      </c>
      <c r="FB39">
        <v>39.27203571428571</v>
      </c>
      <c r="FC39">
        <v>39.50853571428571</v>
      </c>
      <c r="FD39">
        <v>40.1247857142857</v>
      </c>
      <c r="FE39">
        <v>1955.107857142857</v>
      </c>
      <c r="FF39">
        <v>39.9</v>
      </c>
      <c r="FG39">
        <v>0</v>
      </c>
      <c r="FH39">
        <v>1758814118.5</v>
      </c>
      <c r="FI39">
        <v>0</v>
      </c>
      <c r="FJ39">
        <v>296.1504230769231</v>
      </c>
      <c r="FK39">
        <v>-2.587042732924847</v>
      </c>
      <c r="FL39">
        <v>-44.14119652899655</v>
      </c>
      <c r="FM39">
        <v>5851.717307692308</v>
      </c>
      <c r="FN39">
        <v>15</v>
      </c>
      <c r="FO39">
        <v>0</v>
      </c>
      <c r="FP39" t="s">
        <v>441</v>
      </c>
      <c r="FQ39">
        <v>1746989605.5</v>
      </c>
      <c r="FR39">
        <v>1746989593.5</v>
      </c>
      <c r="FS39">
        <v>0</v>
      </c>
      <c r="FT39">
        <v>-0.274</v>
      </c>
      <c r="FU39">
        <v>-0.002</v>
      </c>
      <c r="FV39">
        <v>2.549</v>
      </c>
      <c r="FW39">
        <v>0.129</v>
      </c>
      <c r="FX39">
        <v>420</v>
      </c>
      <c r="FY39">
        <v>17</v>
      </c>
      <c r="FZ39">
        <v>0.02</v>
      </c>
      <c r="GA39">
        <v>0.04</v>
      </c>
      <c r="GB39">
        <v>17.85714</v>
      </c>
      <c r="GC39">
        <v>6.605567729831082</v>
      </c>
      <c r="GD39">
        <v>0.6370516238108179</v>
      </c>
      <c r="GE39">
        <v>0</v>
      </c>
      <c r="GF39">
        <v>296.4803529411765</v>
      </c>
      <c r="GG39">
        <v>-4.894545456724528</v>
      </c>
      <c r="GH39">
        <v>0.539308101527969</v>
      </c>
      <c r="GI39">
        <v>0</v>
      </c>
      <c r="GJ39">
        <v>1.74326125</v>
      </c>
      <c r="GK39">
        <v>0.1273284427767293</v>
      </c>
      <c r="GL39">
        <v>0.01251125756818633</v>
      </c>
      <c r="GM39">
        <v>0</v>
      </c>
      <c r="GN39">
        <v>0</v>
      </c>
      <c r="GO39">
        <v>3</v>
      </c>
      <c r="GP39" t="s">
        <v>459</v>
      </c>
      <c r="GQ39">
        <v>3.1022</v>
      </c>
      <c r="GR39">
        <v>2.72569</v>
      </c>
      <c r="GS39">
        <v>0.0328422</v>
      </c>
      <c r="GT39">
        <v>0.0280304</v>
      </c>
      <c r="GU39">
        <v>0.100854</v>
      </c>
      <c r="GV39">
        <v>0.0962804</v>
      </c>
      <c r="GW39">
        <v>25287.5</v>
      </c>
      <c r="GX39">
        <v>23094.9</v>
      </c>
      <c r="GY39">
        <v>26711.4</v>
      </c>
      <c r="GZ39">
        <v>23984</v>
      </c>
      <c r="HA39">
        <v>38423.1</v>
      </c>
      <c r="HB39">
        <v>32036.4</v>
      </c>
      <c r="HC39">
        <v>46642.6</v>
      </c>
      <c r="HD39">
        <v>37945.4</v>
      </c>
      <c r="HE39">
        <v>1.8686</v>
      </c>
      <c r="HF39">
        <v>1.8664</v>
      </c>
      <c r="HG39">
        <v>0.131395</v>
      </c>
      <c r="HH39">
        <v>0</v>
      </c>
      <c r="HI39">
        <v>27.862</v>
      </c>
      <c r="HJ39">
        <v>999.9</v>
      </c>
      <c r="HK39">
        <v>50.3</v>
      </c>
      <c r="HL39">
        <v>31.1</v>
      </c>
      <c r="HM39">
        <v>25.0518</v>
      </c>
      <c r="HN39">
        <v>61.052</v>
      </c>
      <c r="HO39">
        <v>20.1723</v>
      </c>
      <c r="HP39">
        <v>1</v>
      </c>
      <c r="HQ39">
        <v>0.134144</v>
      </c>
      <c r="HR39">
        <v>-0.0577832</v>
      </c>
      <c r="HS39">
        <v>20.2815</v>
      </c>
      <c r="HT39">
        <v>5.2107</v>
      </c>
      <c r="HU39">
        <v>11.98</v>
      </c>
      <c r="HV39">
        <v>4.96315</v>
      </c>
      <c r="HW39">
        <v>3.2743</v>
      </c>
      <c r="HX39">
        <v>9999</v>
      </c>
      <c r="HY39">
        <v>9999</v>
      </c>
      <c r="HZ39">
        <v>9999</v>
      </c>
      <c r="IA39">
        <v>1.8</v>
      </c>
      <c r="IB39">
        <v>1.86401</v>
      </c>
      <c r="IC39">
        <v>1.86009</v>
      </c>
      <c r="ID39">
        <v>1.8584</v>
      </c>
      <c r="IE39">
        <v>1.85977</v>
      </c>
      <c r="IF39">
        <v>1.85989</v>
      </c>
      <c r="IG39">
        <v>1.85838</v>
      </c>
      <c r="IH39">
        <v>1.85745</v>
      </c>
      <c r="II39">
        <v>1.85242</v>
      </c>
      <c r="IJ39">
        <v>0</v>
      </c>
      <c r="IK39">
        <v>0</v>
      </c>
      <c r="IL39">
        <v>0</v>
      </c>
      <c r="IM39">
        <v>0</v>
      </c>
      <c r="IN39" t="s">
        <v>443</v>
      </c>
      <c r="IO39" t="s">
        <v>444</v>
      </c>
      <c r="IP39" t="s">
        <v>445</v>
      </c>
      <c r="IQ39" t="s">
        <v>445</v>
      </c>
      <c r="IR39" t="s">
        <v>445</v>
      </c>
      <c r="IS39" t="s">
        <v>445</v>
      </c>
      <c r="IT39">
        <v>0</v>
      </c>
      <c r="IU39">
        <v>100</v>
      </c>
      <c r="IV39">
        <v>100</v>
      </c>
      <c r="IW39">
        <v>-1.208</v>
      </c>
      <c r="IX39">
        <v>0.2739</v>
      </c>
      <c r="IY39">
        <v>-1.085747647868322</v>
      </c>
      <c r="IZ39">
        <v>-0.001141660950335919</v>
      </c>
      <c r="JA39">
        <v>1.556549255047457E-06</v>
      </c>
      <c r="JB39">
        <v>-3.845636065895205E-10</v>
      </c>
      <c r="JC39">
        <v>0.01562767363184709</v>
      </c>
      <c r="JD39">
        <v>0.001629169780553792</v>
      </c>
      <c r="JE39">
        <v>0.0005448488767950686</v>
      </c>
      <c r="JF39">
        <v>-2.599574200195059E-06</v>
      </c>
      <c r="JG39">
        <v>2</v>
      </c>
      <c r="JH39">
        <v>2011</v>
      </c>
      <c r="JI39">
        <v>1</v>
      </c>
      <c r="JJ39">
        <v>26</v>
      </c>
      <c r="JK39">
        <v>197075.3</v>
      </c>
      <c r="JL39">
        <v>197075.5</v>
      </c>
      <c r="JM39">
        <v>0.390625</v>
      </c>
      <c r="JN39">
        <v>2.67334</v>
      </c>
      <c r="JO39">
        <v>1.49658</v>
      </c>
      <c r="JP39">
        <v>2.34375</v>
      </c>
      <c r="JQ39">
        <v>1.54907</v>
      </c>
      <c r="JR39">
        <v>2.43896</v>
      </c>
      <c r="JS39">
        <v>36.3871</v>
      </c>
      <c r="JT39">
        <v>24.1751</v>
      </c>
      <c r="JU39">
        <v>18</v>
      </c>
      <c r="JV39">
        <v>483.471</v>
      </c>
      <c r="JW39">
        <v>497.107</v>
      </c>
      <c r="JX39">
        <v>27.3901</v>
      </c>
      <c r="JY39">
        <v>29.0216</v>
      </c>
      <c r="JZ39">
        <v>29.9998</v>
      </c>
      <c r="KA39">
        <v>29.3093</v>
      </c>
      <c r="KB39">
        <v>29.3207</v>
      </c>
      <c r="KC39">
        <v>7.85429</v>
      </c>
      <c r="KD39">
        <v>22.6852</v>
      </c>
      <c r="KE39">
        <v>73.426</v>
      </c>
      <c r="KF39">
        <v>27.3891</v>
      </c>
      <c r="KG39">
        <v>86.00449999999999</v>
      </c>
      <c r="KH39">
        <v>19.9315</v>
      </c>
      <c r="KI39">
        <v>101.981</v>
      </c>
      <c r="KJ39">
        <v>91.5099</v>
      </c>
    </row>
    <row r="40" spans="1:296">
      <c r="A40">
        <v>22</v>
      </c>
      <c r="B40">
        <v>1758814128.6</v>
      </c>
      <c r="C40">
        <v>105</v>
      </c>
      <c r="D40" t="s">
        <v>488</v>
      </c>
      <c r="E40" t="s">
        <v>489</v>
      </c>
      <c r="F40">
        <v>5</v>
      </c>
      <c r="G40" t="s">
        <v>438</v>
      </c>
      <c r="H40">
        <v>1758814121.1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105.3196007441582</v>
      </c>
      <c r="AJ40">
        <v>116.7981454545455</v>
      </c>
      <c r="AK40">
        <v>-3.267607064395371</v>
      </c>
      <c r="AL40">
        <v>65.10275512811566</v>
      </c>
      <c r="AM40">
        <f>(AO40 - AN40 + DX40*1E3/(8.314*(DZ40+273.15)) * AQ40/DW40 * AP40) * DW40/(100*DK40) * 1000/(1000 - AO40)</f>
        <v>0</v>
      </c>
      <c r="AN40">
        <v>19.88114754516916</v>
      </c>
      <c r="AO40">
        <v>21.64810909090909</v>
      </c>
      <c r="AP40">
        <v>2.766191190011692E-05</v>
      </c>
      <c r="AQ40">
        <v>106.0218527730332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439</v>
      </c>
      <c r="AX40" t="s">
        <v>439</v>
      </c>
      <c r="AY40">
        <v>0</v>
      </c>
      <c r="AZ40">
        <v>0</v>
      </c>
      <c r="BA40">
        <f>1-AY40/AZ40</f>
        <v>0</v>
      </c>
      <c r="BB40">
        <v>0</v>
      </c>
      <c r="BC40" t="s">
        <v>439</v>
      </c>
      <c r="BD40" t="s">
        <v>439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2.7</v>
      </c>
      <c r="DL40">
        <v>0.5</v>
      </c>
      <c r="DM40" t="s">
        <v>440</v>
      </c>
      <c r="DN40">
        <v>2</v>
      </c>
      <c r="DO40" t="b">
        <v>1</v>
      </c>
      <c r="DP40">
        <v>1758814121.1</v>
      </c>
      <c r="DQ40">
        <v>136.6548888888889</v>
      </c>
      <c r="DR40">
        <v>117.8338666666667</v>
      </c>
      <c r="DS40">
        <v>21.64320740740741</v>
      </c>
      <c r="DT40">
        <v>19.88441111111111</v>
      </c>
      <c r="DU40">
        <v>137.8692962962963</v>
      </c>
      <c r="DV40">
        <v>21.36933333333333</v>
      </c>
      <c r="DW40">
        <v>500.0165925925926</v>
      </c>
      <c r="DX40">
        <v>91.09237777777778</v>
      </c>
      <c r="DY40">
        <v>0.06757374074074074</v>
      </c>
      <c r="DZ40">
        <v>28.65585185185185</v>
      </c>
      <c r="EA40">
        <v>29.99596666666667</v>
      </c>
      <c r="EB40">
        <v>999.9000000000001</v>
      </c>
      <c r="EC40">
        <v>0</v>
      </c>
      <c r="ED40">
        <v>0</v>
      </c>
      <c r="EE40">
        <v>10006.48814814815</v>
      </c>
      <c r="EF40">
        <v>0</v>
      </c>
      <c r="EG40">
        <v>11.07630370370371</v>
      </c>
      <c r="EH40">
        <v>18.82101111111112</v>
      </c>
      <c r="EI40">
        <v>139.677962962963</v>
      </c>
      <c r="EJ40">
        <v>120.2245666666666</v>
      </c>
      <c r="EK40">
        <v>1.758817037037037</v>
      </c>
      <c r="EL40">
        <v>117.8338666666667</v>
      </c>
      <c r="EM40">
        <v>19.88441111111111</v>
      </c>
      <c r="EN40">
        <v>1.971532222222222</v>
      </c>
      <c r="EO40">
        <v>1.811317037037037</v>
      </c>
      <c r="EP40">
        <v>17.21753333333334</v>
      </c>
      <c r="EQ40">
        <v>15.88478888888889</v>
      </c>
      <c r="ER40">
        <v>1999.992222222222</v>
      </c>
      <c r="ES40">
        <v>0.9799991481481481</v>
      </c>
      <c r="ET40">
        <v>0.02000127777777778</v>
      </c>
      <c r="EU40">
        <v>0</v>
      </c>
      <c r="EV40">
        <v>296.028</v>
      </c>
      <c r="EW40">
        <v>5.00078</v>
      </c>
      <c r="EX40">
        <v>5849.847037037038</v>
      </c>
      <c r="EY40">
        <v>16379.57037037037</v>
      </c>
      <c r="EZ40">
        <v>38.97659259259259</v>
      </c>
      <c r="FA40">
        <v>39.84933333333333</v>
      </c>
      <c r="FB40">
        <v>39.26825925925926</v>
      </c>
      <c r="FC40">
        <v>39.50892592592592</v>
      </c>
      <c r="FD40">
        <v>40.14325925925926</v>
      </c>
      <c r="FE40">
        <v>1955.092222222222</v>
      </c>
      <c r="FF40">
        <v>39.9</v>
      </c>
      <c r="FG40">
        <v>0</v>
      </c>
      <c r="FH40">
        <v>1758814123.3</v>
      </c>
      <c r="FI40">
        <v>0</v>
      </c>
      <c r="FJ40">
        <v>296.0562692307692</v>
      </c>
      <c r="FK40">
        <v>-0.7484102607196591</v>
      </c>
      <c r="FL40">
        <v>5.411623905493252</v>
      </c>
      <c r="FM40">
        <v>5850.008846153845</v>
      </c>
      <c r="FN40">
        <v>15</v>
      </c>
      <c r="FO40">
        <v>0</v>
      </c>
      <c r="FP40" t="s">
        <v>441</v>
      </c>
      <c r="FQ40">
        <v>1746989605.5</v>
      </c>
      <c r="FR40">
        <v>1746989593.5</v>
      </c>
      <c r="FS40">
        <v>0</v>
      </c>
      <c r="FT40">
        <v>-0.274</v>
      </c>
      <c r="FU40">
        <v>-0.002</v>
      </c>
      <c r="FV40">
        <v>2.549</v>
      </c>
      <c r="FW40">
        <v>0.129</v>
      </c>
      <c r="FX40">
        <v>420</v>
      </c>
      <c r="FY40">
        <v>17</v>
      </c>
      <c r="FZ40">
        <v>0.02</v>
      </c>
      <c r="GA40">
        <v>0.04</v>
      </c>
      <c r="GB40">
        <v>18.5111</v>
      </c>
      <c r="GC40">
        <v>6.647723076923065</v>
      </c>
      <c r="GD40">
        <v>0.640892275269409</v>
      </c>
      <c r="GE40">
        <v>0</v>
      </c>
      <c r="GF40">
        <v>296.1401470588236</v>
      </c>
      <c r="GG40">
        <v>-1.932055002346627</v>
      </c>
      <c r="GH40">
        <v>0.295887710453189</v>
      </c>
      <c r="GI40">
        <v>0</v>
      </c>
      <c r="GJ40">
        <v>1.75469525</v>
      </c>
      <c r="GK40">
        <v>0.09092363977486084</v>
      </c>
      <c r="GL40">
        <v>0.00880215853853474</v>
      </c>
      <c r="GM40">
        <v>1</v>
      </c>
      <c r="GN40">
        <v>1</v>
      </c>
      <c r="GO40">
        <v>3</v>
      </c>
      <c r="GP40" t="s">
        <v>448</v>
      </c>
      <c r="GQ40">
        <v>3.10187</v>
      </c>
      <c r="GR40">
        <v>2.7258</v>
      </c>
      <c r="GS40">
        <v>0.0290713</v>
      </c>
      <c r="GT40">
        <v>0.0239982</v>
      </c>
      <c r="GU40">
        <v>0.100866</v>
      </c>
      <c r="GV40">
        <v>0.0962716</v>
      </c>
      <c r="GW40">
        <v>25386.3</v>
      </c>
      <c r="GX40">
        <v>23190.5</v>
      </c>
      <c r="GY40">
        <v>26711.6</v>
      </c>
      <c r="GZ40">
        <v>23983.8</v>
      </c>
      <c r="HA40">
        <v>38422.4</v>
      </c>
      <c r="HB40">
        <v>32036.3</v>
      </c>
      <c r="HC40">
        <v>46643</v>
      </c>
      <c r="HD40">
        <v>37945.4</v>
      </c>
      <c r="HE40">
        <v>1.86805</v>
      </c>
      <c r="HF40">
        <v>1.86703</v>
      </c>
      <c r="HG40">
        <v>0.130594</v>
      </c>
      <c r="HH40">
        <v>0</v>
      </c>
      <c r="HI40">
        <v>27.862</v>
      </c>
      <c r="HJ40">
        <v>999.9</v>
      </c>
      <c r="HK40">
        <v>50.3</v>
      </c>
      <c r="HL40">
        <v>31.1</v>
      </c>
      <c r="HM40">
        <v>25.0527</v>
      </c>
      <c r="HN40">
        <v>60.822</v>
      </c>
      <c r="HO40">
        <v>20.3606</v>
      </c>
      <c r="HP40">
        <v>1</v>
      </c>
      <c r="HQ40">
        <v>0.134075</v>
      </c>
      <c r="HR40">
        <v>-0.0557653</v>
      </c>
      <c r="HS40">
        <v>20.2817</v>
      </c>
      <c r="HT40">
        <v>5.21115</v>
      </c>
      <c r="HU40">
        <v>11.98</v>
      </c>
      <c r="HV40">
        <v>4.96305</v>
      </c>
      <c r="HW40">
        <v>3.27413</v>
      </c>
      <c r="HX40">
        <v>9999</v>
      </c>
      <c r="HY40">
        <v>9999</v>
      </c>
      <c r="HZ40">
        <v>9999</v>
      </c>
      <c r="IA40">
        <v>1.8</v>
      </c>
      <c r="IB40">
        <v>1.86401</v>
      </c>
      <c r="IC40">
        <v>1.86009</v>
      </c>
      <c r="ID40">
        <v>1.85842</v>
      </c>
      <c r="IE40">
        <v>1.85977</v>
      </c>
      <c r="IF40">
        <v>1.85989</v>
      </c>
      <c r="IG40">
        <v>1.85839</v>
      </c>
      <c r="IH40">
        <v>1.85747</v>
      </c>
      <c r="II40">
        <v>1.85242</v>
      </c>
      <c r="IJ40">
        <v>0</v>
      </c>
      <c r="IK40">
        <v>0</v>
      </c>
      <c r="IL40">
        <v>0</v>
      </c>
      <c r="IM40">
        <v>0</v>
      </c>
      <c r="IN40" t="s">
        <v>443</v>
      </c>
      <c r="IO40" t="s">
        <v>444</v>
      </c>
      <c r="IP40" t="s">
        <v>445</v>
      </c>
      <c r="IQ40" t="s">
        <v>445</v>
      </c>
      <c r="IR40" t="s">
        <v>445</v>
      </c>
      <c r="IS40" t="s">
        <v>445</v>
      </c>
      <c r="IT40">
        <v>0</v>
      </c>
      <c r="IU40">
        <v>100</v>
      </c>
      <c r="IV40">
        <v>100</v>
      </c>
      <c r="IW40">
        <v>-1.196</v>
      </c>
      <c r="IX40">
        <v>0.274</v>
      </c>
      <c r="IY40">
        <v>-1.085747647868322</v>
      </c>
      <c r="IZ40">
        <v>-0.001141660950335919</v>
      </c>
      <c r="JA40">
        <v>1.556549255047457E-06</v>
      </c>
      <c r="JB40">
        <v>-3.845636065895205E-10</v>
      </c>
      <c r="JC40">
        <v>0.01562767363184709</v>
      </c>
      <c r="JD40">
        <v>0.001629169780553792</v>
      </c>
      <c r="JE40">
        <v>0.0005448488767950686</v>
      </c>
      <c r="JF40">
        <v>-2.599574200195059E-06</v>
      </c>
      <c r="JG40">
        <v>2</v>
      </c>
      <c r="JH40">
        <v>2011</v>
      </c>
      <c r="JI40">
        <v>1</v>
      </c>
      <c r="JJ40">
        <v>26</v>
      </c>
      <c r="JK40">
        <v>197075.4</v>
      </c>
      <c r="JL40">
        <v>197075.6</v>
      </c>
      <c r="JM40">
        <v>0.3479</v>
      </c>
      <c r="JN40">
        <v>2.68799</v>
      </c>
      <c r="JO40">
        <v>1.49658</v>
      </c>
      <c r="JP40">
        <v>2.34375</v>
      </c>
      <c r="JQ40">
        <v>1.54907</v>
      </c>
      <c r="JR40">
        <v>2.37427</v>
      </c>
      <c r="JS40">
        <v>36.3871</v>
      </c>
      <c r="JT40">
        <v>24.1663</v>
      </c>
      <c r="JU40">
        <v>18</v>
      </c>
      <c r="JV40">
        <v>483.122</v>
      </c>
      <c r="JW40">
        <v>497.498</v>
      </c>
      <c r="JX40">
        <v>27.3907</v>
      </c>
      <c r="JY40">
        <v>29.018</v>
      </c>
      <c r="JZ40">
        <v>29.9998</v>
      </c>
      <c r="KA40">
        <v>29.3058</v>
      </c>
      <c r="KB40">
        <v>29.3176</v>
      </c>
      <c r="KC40">
        <v>6.98799</v>
      </c>
      <c r="KD40">
        <v>22.6852</v>
      </c>
      <c r="KE40">
        <v>73.426</v>
      </c>
      <c r="KF40">
        <v>27.3946</v>
      </c>
      <c r="KG40">
        <v>65.85380000000001</v>
      </c>
      <c r="KH40">
        <v>19.9315</v>
      </c>
      <c r="KI40">
        <v>101.982</v>
      </c>
      <c r="KJ40">
        <v>91.5097</v>
      </c>
    </row>
    <row r="41" spans="1:296">
      <c r="A41">
        <v>23</v>
      </c>
      <c r="B41">
        <v>1758814133.6</v>
      </c>
      <c r="C41">
        <v>110</v>
      </c>
      <c r="D41" t="s">
        <v>490</v>
      </c>
      <c r="E41" t="s">
        <v>491</v>
      </c>
      <c r="F41">
        <v>5</v>
      </c>
      <c r="G41" t="s">
        <v>438</v>
      </c>
      <c r="H41">
        <v>1758814125.814285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88.12771570601831</v>
      </c>
      <c r="AJ41">
        <v>100.3072363636363</v>
      </c>
      <c r="AK41">
        <v>-3.305324276209352</v>
      </c>
      <c r="AL41">
        <v>65.10275512811566</v>
      </c>
      <c r="AM41">
        <f>(AO41 - AN41 + DX41*1E3/(8.314*(DZ41+273.15)) * AQ41/DW41 * AP41) * DW41/(100*DK41) * 1000/(1000 - AO41)</f>
        <v>0</v>
      </c>
      <c r="AN41">
        <v>19.87706913377138</v>
      </c>
      <c r="AO41">
        <v>21.6481509090909</v>
      </c>
      <c r="AP41">
        <v>4.405414175496596E-06</v>
      </c>
      <c r="AQ41">
        <v>106.0218527730332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439</v>
      </c>
      <c r="AX41" t="s">
        <v>439</v>
      </c>
      <c r="AY41">
        <v>0</v>
      </c>
      <c r="AZ41">
        <v>0</v>
      </c>
      <c r="BA41">
        <f>1-AY41/AZ41</f>
        <v>0</v>
      </c>
      <c r="BB41">
        <v>0</v>
      </c>
      <c r="BC41" t="s">
        <v>439</v>
      </c>
      <c r="BD41" t="s">
        <v>439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2.7</v>
      </c>
      <c r="DL41">
        <v>0.5</v>
      </c>
      <c r="DM41" t="s">
        <v>440</v>
      </c>
      <c r="DN41">
        <v>2</v>
      </c>
      <c r="DO41" t="b">
        <v>1</v>
      </c>
      <c r="DP41">
        <v>1758814125.814285</v>
      </c>
      <c r="DQ41">
        <v>121.5576107142857</v>
      </c>
      <c r="DR41">
        <v>102.1370142857143</v>
      </c>
      <c r="DS41">
        <v>21.64594285714286</v>
      </c>
      <c r="DT41">
        <v>19.8809</v>
      </c>
      <c r="DU41">
        <v>122.7606285714286</v>
      </c>
      <c r="DV41">
        <v>21.37201071428571</v>
      </c>
      <c r="DW41">
        <v>499.9929285714285</v>
      </c>
      <c r="DX41">
        <v>91.09253571428573</v>
      </c>
      <c r="DY41">
        <v>0.06771747142857144</v>
      </c>
      <c r="DZ41">
        <v>28.65444642857143</v>
      </c>
      <c r="EA41">
        <v>29.99360714285714</v>
      </c>
      <c r="EB41">
        <v>999.9000000000002</v>
      </c>
      <c r="EC41">
        <v>0</v>
      </c>
      <c r="ED41">
        <v>0</v>
      </c>
      <c r="EE41">
        <v>10006.505</v>
      </c>
      <c r="EF41">
        <v>0</v>
      </c>
      <c r="EG41">
        <v>11.07953928571429</v>
      </c>
      <c r="EH41">
        <v>19.42067857142857</v>
      </c>
      <c r="EI41">
        <v>124.2471428571429</v>
      </c>
      <c r="EJ41">
        <v>104.2088892857143</v>
      </c>
      <c r="EK41">
        <v>1.765060714285714</v>
      </c>
      <c r="EL41">
        <v>102.1370142857143</v>
      </c>
      <c r="EM41">
        <v>19.8809</v>
      </c>
      <c r="EN41">
        <v>1.971785357142857</v>
      </c>
      <c r="EO41">
        <v>1.811</v>
      </c>
      <c r="EP41">
        <v>17.21956428571429</v>
      </c>
      <c r="EQ41">
        <v>15.88206428571429</v>
      </c>
      <c r="ER41">
        <v>1999.985714285714</v>
      </c>
      <c r="ES41">
        <v>0.9799991428571427</v>
      </c>
      <c r="ET41">
        <v>0.02000128571428571</v>
      </c>
      <c r="EU41">
        <v>0</v>
      </c>
      <c r="EV41">
        <v>296.1519285714286</v>
      </c>
      <c r="EW41">
        <v>5.00078</v>
      </c>
      <c r="EX41">
        <v>5852.152500000001</v>
      </c>
      <c r="EY41">
        <v>16379.50714285714</v>
      </c>
      <c r="EZ41">
        <v>38.98635714285713</v>
      </c>
      <c r="FA41">
        <v>39.848</v>
      </c>
      <c r="FB41">
        <v>39.27428571428571</v>
      </c>
      <c r="FC41">
        <v>39.51532142857143</v>
      </c>
      <c r="FD41">
        <v>40.13817857142856</v>
      </c>
      <c r="FE41">
        <v>1955.085714285714</v>
      </c>
      <c r="FF41">
        <v>39.9</v>
      </c>
      <c r="FG41">
        <v>0</v>
      </c>
      <c r="FH41">
        <v>1758814128.1</v>
      </c>
      <c r="FI41">
        <v>0</v>
      </c>
      <c r="FJ41">
        <v>296.1603076923077</v>
      </c>
      <c r="FK41">
        <v>3.588444428644865</v>
      </c>
      <c r="FL41">
        <v>49.59350422161014</v>
      </c>
      <c r="FM41">
        <v>5852.20576923077</v>
      </c>
      <c r="FN41">
        <v>15</v>
      </c>
      <c r="FO41">
        <v>0</v>
      </c>
      <c r="FP41" t="s">
        <v>441</v>
      </c>
      <c r="FQ41">
        <v>1746989605.5</v>
      </c>
      <c r="FR41">
        <v>1746989593.5</v>
      </c>
      <c r="FS41">
        <v>0</v>
      </c>
      <c r="FT41">
        <v>-0.274</v>
      </c>
      <c r="FU41">
        <v>-0.002</v>
      </c>
      <c r="FV41">
        <v>2.549</v>
      </c>
      <c r="FW41">
        <v>0.129</v>
      </c>
      <c r="FX41">
        <v>420</v>
      </c>
      <c r="FY41">
        <v>17</v>
      </c>
      <c r="FZ41">
        <v>0.02</v>
      </c>
      <c r="GA41">
        <v>0.04</v>
      </c>
      <c r="GB41">
        <v>19.00578</v>
      </c>
      <c r="GC41">
        <v>7.169320075046924</v>
      </c>
      <c r="GD41">
        <v>0.695769183062889</v>
      </c>
      <c r="GE41">
        <v>0</v>
      </c>
      <c r="GF41">
        <v>296.1300294117647</v>
      </c>
      <c r="GG41">
        <v>0.9174178757265588</v>
      </c>
      <c r="GH41">
        <v>0.308047502571972</v>
      </c>
      <c r="GI41">
        <v>1</v>
      </c>
      <c r="GJ41">
        <v>1.760144</v>
      </c>
      <c r="GK41">
        <v>0.08218086303939912</v>
      </c>
      <c r="GL41">
        <v>0.008016297711537421</v>
      </c>
      <c r="GM41">
        <v>1</v>
      </c>
      <c r="GN41">
        <v>2</v>
      </c>
      <c r="GO41">
        <v>3</v>
      </c>
      <c r="GP41" t="s">
        <v>442</v>
      </c>
      <c r="GQ41">
        <v>3.10208</v>
      </c>
      <c r="GR41">
        <v>2.72597</v>
      </c>
      <c r="GS41">
        <v>0.0251789</v>
      </c>
      <c r="GT41">
        <v>0.0197934</v>
      </c>
      <c r="GU41">
        <v>0.100866</v>
      </c>
      <c r="GV41">
        <v>0.0962552</v>
      </c>
      <c r="GW41">
        <v>25488.2</v>
      </c>
      <c r="GX41">
        <v>23290.1</v>
      </c>
      <c r="GY41">
        <v>26711.8</v>
      </c>
      <c r="GZ41">
        <v>23983.5</v>
      </c>
      <c r="HA41">
        <v>38421.9</v>
      </c>
      <c r="HB41">
        <v>32036.2</v>
      </c>
      <c r="HC41">
        <v>46643</v>
      </c>
      <c r="HD41">
        <v>37945.1</v>
      </c>
      <c r="HE41">
        <v>1.86845</v>
      </c>
      <c r="HF41">
        <v>1.8669</v>
      </c>
      <c r="HG41">
        <v>0.131033</v>
      </c>
      <c r="HH41">
        <v>0</v>
      </c>
      <c r="HI41">
        <v>27.862</v>
      </c>
      <c r="HJ41">
        <v>999.9</v>
      </c>
      <c r="HK41">
        <v>50.3</v>
      </c>
      <c r="HL41">
        <v>31</v>
      </c>
      <c r="HM41">
        <v>24.9098</v>
      </c>
      <c r="HN41">
        <v>60.442</v>
      </c>
      <c r="HO41">
        <v>20.2644</v>
      </c>
      <c r="HP41">
        <v>1</v>
      </c>
      <c r="HQ41">
        <v>0.133791</v>
      </c>
      <c r="HR41">
        <v>-0.0673502</v>
      </c>
      <c r="HS41">
        <v>20.2818</v>
      </c>
      <c r="HT41">
        <v>5.2119</v>
      </c>
      <c r="HU41">
        <v>11.98</v>
      </c>
      <c r="HV41">
        <v>4.96325</v>
      </c>
      <c r="HW41">
        <v>3.27428</v>
      </c>
      <c r="HX41">
        <v>9999</v>
      </c>
      <c r="HY41">
        <v>9999</v>
      </c>
      <c r="HZ41">
        <v>9999</v>
      </c>
      <c r="IA41">
        <v>1.8</v>
      </c>
      <c r="IB41">
        <v>1.86401</v>
      </c>
      <c r="IC41">
        <v>1.86011</v>
      </c>
      <c r="ID41">
        <v>1.85842</v>
      </c>
      <c r="IE41">
        <v>1.85979</v>
      </c>
      <c r="IF41">
        <v>1.85989</v>
      </c>
      <c r="IG41">
        <v>1.85839</v>
      </c>
      <c r="IH41">
        <v>1.85746</v>
      </c>
      <c r="II41">
        <v>1.85242</v>
      </c>
      <c r="IJ41">
        <v>0</v>
      </c>
      <c r="IK41">
        <v>0</v>
      </c>
      <c r="IL41">
        <v>0</v>
      </c>
      <c r="IM41">
        <v>0</v>
      </c>
      <c r="IN41" t="s">
        <v>443</v>
      </c>
      <c r="IO41" t="s">
        <v>444</v>
      </c>
      <c r="IP41" t="s">
        <v>445</v>
      </c>
      <c r="IQ41" t="s">
        <v>445</v>
      </c>
      <c r="IR41" t="s">
        <v>445</v>
      </c>
      <c r="IS41" t="s">
        <v>445</v>
      </c>
      <c r="IT41">
        <v>0</v>
      </c>
      <c r="IU41">
        <v>100</v>
      </c>
      <c r="IV41">
        <v>100</v>
      </c>
      <c r="IW41">
        <v>-1.183</v>
      </c>
      <c r="IX41">
        <v>0.274</v>
      </c>
      <c r="IY41">
        <v>-1.085747647868322</v>
      </c>
      <c r="IZ41">
        <v>-0.001141660950335919</v>
      </c>
      <c r="JA41">
        <v>1.556549255047457E-06</v>
      </c>
      <c r="JB41">
        <v>-3.845636065895205E-10</v>
      </c>
      <c r="JC41">
        <v>0.01562767363184709</v>
      </c>
      <c r="JD41">
        <v>0.001629169780553792</v>
      </c>
      <c r="JE41">
        <v>0.0005448488767950686</v>
      </c>
      <c r="JF41">
        <v>-2.599574200195059E-06</v>
      </c>
      <c r="JG41">
        <v>2</v>
      </c>
      <c r="JH41">
        <v>2011</v>
      </c>
      <c r="JI41">
        <v>1</v>
      </c>
      <c r="JJ41">
        <v>26</v>
      </c>
      <c r="JK41">
        <v>197075.5</v>
      </c>
      <c r="JL41">
        <v>197075.7</v>
      </c>
      <c r="JM41">
        <v>0.308838</v>
      </c>
      <c r="JN41">
        <v>2.68921</v>
      </c>
      <c r="JO41">
        <v>1.49658</v>
      </c>
      <c r="JP41">
        <v>2.34375</v>
      </c>
      <c r="JQ41">
        <v>1.54907</v>
      </c>
      <c r="JR41">
        <v>2.44873</v>
      </c>
      <c r="JS41">
        <v>36.3871</v>
      </c>
      <c r="JT41">
        <v>24.1751</v>
      </c>
      <c r="JU41">
        <v>18</v>
      </c>
      <c r="JV41">
        <v>483.332</v>
      </c>
      <c r="JW41">
        <v>497.383</v>
      </c>
      <c r="JX41">
        <v>27.3944</v>
      </c>
      <c r="JY41">
        <v>29.0149</v>
      </c>
      <c r="JZ41">
        <v>29.9998</v>
      </c>
      <c r="KA41">
        <v>29.3026</v>
      </c>
      <c r="KB41">
        <v>29.3139</v>
      </c>
      <c r="KC41">
        <v>6.19665</v>
      </c>
      <c r="KD41">
        <v>22.6852</v>
      </c>
      <c r="KE41">
        <v>73.426</v>
      </c>
      <c r="KF41">
        <v>27.3997</v>
      </c>
      <c r="KG41">
        <v>52.2719</v>
      </c>
      <c r="KH41">
        <v>19.9315</v>
      </c>
      <c r="KI41">
        <v>101.982</v>
      </c>
      <c r="KJ41">
        <v>91.50879999999999</v>
      </c>
    </row>
    <row r="42" spans="1:296">
      <c r="A42">
        <v>24</v>
      </c>
      <c r="B42">
        <v>1758814138.6</v>
      </c>
      <c r="C42">
        <v>115</v>
      </c>
      <c r="D42" t="s">
        <v>492</v>
      </c>
      <c r="E42" t="s">
        <v>493</v>
      </c>
      <c r="F42">
        <v>5</v>
      </c>
      <c r="G42" t="s">
        <v>438</v>
      </c>
      <c r="H42">
        <v>1758814131.1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71.03791079444673</v>
      </c>
      <c r="AJ42">
        <v>83.86605575757577</v>
      </c>
      <c r="AK42">
        <v>-3.287551809111675</v>
      </c>
      <c r="AL42">
        <v>65.10275512811566</v>
      </c>
      <c r="AM42">
        <f>(AO42 - AN42 + DX42*1E3/(8.314*(DZ42+273.15)) * AQ42/DW42 * AP42) * DW42/(100*DK42) * 1000/(1000 - AO42)</f>
        <v>0</v>
      </c>
      <c r="AN42">
        <v>19.87065995765567</v>
      </c>
      <c r="AO42">
        <v>21.64981333333333</v>
      </c>
      <c r="AP42">
        <v>2.671438622784024E-07</v>
      </c>
      <c r="AQ42">
        <v>106.0218527730332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439</v>
      </c>
      <c r="AX42" t="s">
        <v>439</v>
      </c>
      <c r="AY42">
        <v>0</v>
      </c>
      <c r="AZ42">
        <v>0</v>
      </c>
      <c r="BA42">
        <f>1-AY42/AZ42</f>
        <v>0</v>
      </c>
      <c r="BB42">
        <v>0</v>
      </c>
      <c r="BC42" t="s">
        <v>439</v>
      </c>
      <c r="BD42" t="s">
        <v>439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2.7</v>
      </c>
      <c r="DL42">
        <v>0.5</v>
      </c>
      <c r="DM42" t="s">
        <v>440</v>
      </c>
      <c r="DN42">
        <v>2</v>
      </c>
      <c r="DO42" t="b">
        <v>1</v>
      </c>
      <c r="DP42">
        <v>1758814131.1</v>
      </c>
      <c r="DQ42">
        <v>104.5868555555556</v>
      </c>
      <c r="DR42">
        <v>84.47210740740742</v>
      </c>
      <c r="DS42">
        <v>21.6483</v>
      </c>
      <c r="DT42">
        <v>19.87669259259259</v>
      </c>
      <c r="DU42">
        <v>105.7762592592592</v>
      </c>
      <c r="DV42">
        <v>21.37431851851852</v>
      </c>
      <c r="DW42">
        <v>500.0705925925926</v>
      </c>
      <c r="DX42">
        <v>91.09194444444444</v>
      </c>
      <c r="DY42">
        <v>0.06764472962962963</v>
      </c>
      <c r="DZ42">
        <v>28.65306296296296</v>
      </c>
      <c r="EA42">
        <v>29.9931</v>
      </c>
      <c r="EB42">
        <v>999.9000000000001</v>
      </c>
      <c r="EC42">
        <v>0</v>
      </c>
      <c r="ED42">
        <v>0</v>
      </c>
      <c r="EE42">
        <v>10005.2837037037</v>
      </c>
      <c r="EF42">
        <v>0</v>
      </c>
      <c r="EG42">
        <v>11.0803</v>
      </c>
      <c r="EH42">
        <v>20.11484074074074</v>
      </c>
      <c r="EI42">
        <v>106.901162962963</v>
      </c>
      <c r="EJ42">
        <v>86.18526666666665</v>
      </c>
      <c r="EK42">
        <v>1.771620740740741</v>
      </c>
      <c r="EL42">
        <v>84.47210740740742</v>
      </c>
      <c r="EM42">
        <v>19.87669259259259</v>
      </c>
      <c r="EN42">
        <v>1.971987037037037</v>
      </c>
      <c r="EO42">
        <v>1.810605555555556</v>
      </c>
      <c r="EP42">
        <v>17.22118518518519</v>
      </c>
      <c r="EQ42">
        <v>15.87866296296296</v>
      </c>
      <c r="ER42">
        <v>1999.968148148148</v>
      </c>
      <c r="ES42">
        <v>0.9799990370370368</v>
      </c>
      <c r="ET42">
        <v>0.02000138888888889</v>
      </c>
      <c r="EU42">
        <v>0</v>
      </c>
      <c r="EV42">
        <v>296.5424814814815</v>
      </c>
      <c r="EW42">
        <v>5.00078</v>
      </c>
      <c r="EX42">
        <v>5858.584074074074</v>
      </c>
      <c r="EY42">
        <v>16379.36666666666</v>
      </c>
      <c r="EZ42">
        <v>38.97429629629629</v>
      </c>
      <c r="FA42">
        <v>39.84699999999999</v>
      </c>
      <c r="FB42">
        <v>39.28907407407407</v>
      </c>
      <c r="FC42">
        <v>39.50433333333332</v>
      </c>
      <c r="FD42">
        <v>40.14325925925925</v>
      </c>
      <c r="FE42">
        <v>1955.068148148148</v>
      </c>
      <c r="FF42">
        <v>39.9</v>
      </c>
      <c r="FG42">
        <v>0</v>
      </c>
      <c r="FH42">
        <v>1758814133.5</v>
      </c>
      <c r="FI42">
        <v>0</v>
      </c>
      <c r="FJ42">
        <v>296.60092</v>
      </c>
      <c r="FK42">
        <v>6.836769209478531</v>
      </c>
      <c r="FL42">
        <v>104.504615214863</v>
      </c>
      <c r="FM42">
        <v>5859.411599999999</v>
      </c>
      <c r="FN42">
        <v>15</v>
      </c>
      <c r="FO42">
        <v>0</v>
      </c>
      <c r="FP42" t="s">
        <v>441</v>
      </c>
      <c r="FQ42">
        <v>1746989605.5</v>
      </c>
      <c r="FR42">
        <v>1746989593.5</v>
      </c>
      <c r="FS42">
        <v>0</v>
      </c>
      <c r="FT42">
        <v>-0.274</v>
      </c>
      <c r="FU42">
        <v>-0.002</v>
      </c>
      <c r="FV42">
        <v>2.549</v>
      </c>
      <c r="FW42">
        <v>0.129</v>
      </c>
      <c r="FX42">
        <v>420</v>
      </c>
      <c r="FY42">
        <v>17</v>
      </c>
      <c r="FZ42">
        <v>0.02</v>
      </c>
      <c r="GA42">
        <v>0.04</v>
      </c>
      <c r="GB42">
        <v>19.75603</v>
      </c>
      <c r="GC42">
        <v>8.038088555347052</v>
      </c>
      <c r="GD42">
        <v>0.7768882117782455</v>
      </c>
      <c r="GE42">
        <v>0</v>
      </c>
      <c r="GF42">
        <v>296.3674411764706</v>
      </c>
      <c r="GG42">
        <v>4.564079436110018</v>
      </c>
      <c r="GH42">
        <v>0.5177616525900058</v>
      </c>
      <c r="GI42">
        <v>0</v>
      </c>
      <c r="GJ42">
        <v>1.7683985</v>
      </c>
      <c r="GK42">
        <v>0.07238611632269891</v>
      </c>
      <c r="GL42">
        <v>0.007033199325342619</v>
      </c>
      <c r="GM42">
        <v>1</v>
      </c>
      <c r="GN42">
        <v>1</v>
      </c>
      <c r="GO42">
        <v>3</v>
      </c>
      <c r="GP42" t="s">
        <v>448</v>
      </c>
      <c r="GQ42">
        <v>3.10197</v>
      </c>
      <c r="GR42">
        <v>2.72562</v>
      </c>
      <c r="GS42">
        <v>0.0212143</v>
      </c>
      <c r="GT42">
        <v>0.0155688</v>
      </c>
      <c r="GU42">
        <v>0.100873</v>
      </c>
      <c r="GV42">
        <v>0.0962377</v>
      </c>
      <c r="GW42">
        <v>25591.8</v>
      </c>
      <c r="GX42">
        <v>23390.4</v>
      </c>
      <c r="GY42">
        <v>26711.7</v>
      </c>
      <c r="GZ42">
        <v>23983.4</v>
      </c>
      <c r="HA42">
        <v>38421.2</v>
      </c>
      <c r="HB42">
        <v>32036.4</v>
      </c>
      <c r="HC42">
        <v>46643.2</v>
      </c>
      <c r="HD42">
        <v>37945</v>
      </c>
      <c r="HE42">
        <v>1.8683</v>
      </c>
      <c r="HF42">
        <v>1.86703</v>
      </c>
      <c r="HG42">
        <v>0.130735</v>
      </c>
      <c r="HH42">
        <v>0</v>
      </c>
      <c r="HI42">
        <v>27.8613</v>
      </c>
      <c r="HJ42">
        <v>999.9</v>
      </c>
      <c r="HK42">
        <v>50.3</v>
      </c>
      <c r="HL42">
        <v>31.1</v>
      </c>
      <c r="HM42">
        <v>25.0526</v>
      </c>
      <c r="HN42">
        <v>60.962</v>
      </c>
      <c r="HO42">
        <v>20.0601</v>
      </c>
      <c r="HP42">
        <v>1</v>
      </c>
      <c r="HQ42">
        <v>0.133476</v>
      </c>
      <c r="HR42">
        <v>-0.0724809</v>
      </c>
      <c r="HS42">
        <v>20.2817</v>
      </c>
      <c r="HT42">
        <v>5.2116</v>
      </c>
      <c r="HU42">
        <v>11.98</v>
      </c>
      <c r="HV42">
        <v>4.96325</v>
      </c>
      <c r="HW42">
        <v>3.27425</v>
      </c>
      <c r="HX42">
        <v>9999</v>
      </c>
      <c r="HY42">
        <v>9999</v>
      </c>
      <c r="HZ42">
        <v>9999</v>
      </c>
      <c r="IA42">
        <v>1.8</v>
      </c>
      <c r="IB42">
        <v>1.864</v>
      </c>
      <c r="IC42">
        <v>1.86012</v>
      </c>
      <c r="ID42">
        <v>1.85844</v>
      </c>
      <c r="IE42">
        <v>1.85977</v>
      </c>
      <c r="IF42">
        <v>1.85989</v>
      </c>
      <c r="IG42">
        <v>1.8584</v>
      </c>
      <c r="IH42">
        <v>1.85746</v>
      </c>
      <c r="II42">
        <v>1.85242</v>
      </c>
      <c r="IJ42">
        <v>0</v>
      </c>
      <c r="IK42">
        <v>0</v>
      </c>
      <c r="IL42">
        <v>0</v>
      </c>
      <c r="IM42">
        <v>0</v>
      </c>
      <c r="IN42" t="s">
        <v>443</v>
      </c>
      <c r="IO42" t="s">
        <v>444</v>
      </c>
      <c r="IP42" t="s">
        <v>445</v>
      </c>
      <c r="IQ42" t="s">
        <v>445</v>
      </c>
      <c r="IR42" t="s">
        <v>445</v>
      </c>
      <c r="IS42" t="s">
        <v>445</v>
      </c>
      <c r="IT42">
        <v>0</v>
      </c>
      <c r="IU42">
        <v>100</v>
      </c>
      <c r="IV42">
        <v>100</v>
      </c>
      <c r="IW42">
        <v>-1.169</v>
      </c>
      <c r="IX42">
        <v>0.2741</v>
      </c>
      <c r="IY42">
        <v>-1.085747647868322</v>
      </c>
      <c r="IZ42">
        <v>-0.001141660950335919</v>
      </c>
      <c r="JA42">
        <v>1.556549255047457E-06</v>
      </c>
      <c r="JB42">
        <v>-3.845636065895205E-10</v>
      </c>
      <c r="JC42">
        <v>0.01562767363184709</v>
      </c>
      <c r="JD42">
        <v>0.001629169780553792</v>
      </c>
      <c r="JE42">
        <v>0.0005448488767950686</v>
      </c>
      <c r="JF42">
        <v>-2.599574200195059E-06</v>
      </c>
      <c r="JG42">
        <v>2</v>
      </c>
      <c r="JH42">
        <v>2011</v>
      </c>
      <c r="JI42">
        <v>1</v>
      </c>
      <c r="JJ42">
        <v>26</v>
      </c>
      <c r="JK42">
        <v>197075.6</v>
      </c>
      <c r="JL42">
        <v>197075.8</v>
      </c>
      <c r="JM42">
        <v>0.264893</v>
      </c>
      <c r="JN42">
        <v>2.68921</v>
      </c>
      <c r="JO42">
        <v>1.49658</v>
      </c>
      <c r="JP42">
        <v>2.34375</v>
      </c>
      <c r="JQ42">
        <v>1.54907</v>
      </c>
      <c r="JR42">
        <v>2.50122</v>
      </c>
      <c r="JS42">
        <v>36.3871</v>
      </c>
      <c r="JT42">
        <v>24.1751</v>
      </c>
      <c r="JU42">
        <v>18</v>
      </c>
      <c r="JV42">
        <v>483.217</v>
      </c>
      <c r="JW42">
        <v>497.435</v>
      </c>
      <c r="JX42">
        <v>27.3995</v>
      </c>
      <c r="JY42">
        <v>29.0116</v>
      </c>
      <c r="JZ42">
        <v>29.9999</v>
      </c>
      <c r="KA42">
        <v>29.2989</v>
      </c>
      <c r="KB42">
        <v>29.3101</v>
      </c>
      <c r="KC42">
        <v>5.32918</v>
      </c>
      <c r="KD42">
        <v>22.6852</v>
      </c>
      <c r="KE42">
        <v>73.0455</v>
      </c>
      <c r="KF42">
        <v>27.4027</v>
      </c>
      <c r="KG42">
        <v>32.22</v>
      </c>
      <c r="KH42">
        <v>19.9315</v>
      </c>
      <c r="KI42">
        <v>101.983</v>
      </c>
      <c r="KJ42">
        <v>91.5087</v>
      </c>
    </row>
    <row r="43" spans="1:296">
      <c r="A43">
        <v>25</v>
      </c>
      <c r="B43">
        <v>1758814235.6</v>
      </c>
      <c r="C43">
        <v>212</v>
      </c>
      <c r="D43" t="s">
        <v>494</v>
      </c>
      <c r="E43" t="s">
        <v>495</v>
      </c>
      <c r="F43">
        <v>5</v>
      </c>
      <c r="G43" t="s">
        <v>438</v>
      </c>
      <c r="H43">
        <v>1758814227.599999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428.5094304245653</v>
      </c>
      <c r="AJ43">
        <v>418.0341151515152</v>
      </c>
      <c r="AK43">
        <v>-0.002670191668088309</v>
      </c>
      <c r="AL43">
        <v>65.10275512811566</v>
      </c>
      <c r="AM43">
        <f>(AO43 - AN43 + DX43*1E3/(8.314*(DZ43+273.15)) * AQ43/DW43 * AP43) * DW43/(100*DK43) * 1000/(1000 - AO43)</f>
        <v>0</v>
      </c>
      <c r="AN43">
        <v>19.81935441676066</v>
      </c>
      <c r="AO43">
        <v>21.64694242424243</v>
      </c>
      <c r="AP43">
        <v>0.0001549394245632844</v>
      </c>
      <c r="AQ43">
        <v>106.0218527730332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439</v>
      </c>
      <c r="AX43" t="s">
        <v>439</v>
      </c>
      <c r="AY43">
        <v>0</v>
      </c>
      <c r="AZ43">
        <v>0</v>
      </c>
      <c r="BA43">
        <f>1-AY43/AZ43</f>
        <v>0</v>
      </c>
      <c r="BB43">
        <v>0</v>
      </c>
      <c r="BC43" t="s">
        <v>439</v>
      </c>
      <c r="BD43" t="s">
        <v>439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2.7</v>
      </c>
      <c r="DL43">
        <v>0.5</v>
      </c>
      <c r="DM43" t="s">
        <v>440</v>
      </c>
      <c r="DN43">
        <v>2</v>
      </c>
      <c r="DO43" t="b">
        <v>1</v>
      </c>
      <c r="DP43">
        <v>1758814227.599999</v>
      </c>
      <c r="DQ43">
        <v>409.083870967742</v>
      </c>
      <c r="DR43">
        <v>420.0414838709677</v>
      </c>
      <c r="DS43">
        <v>21.62421612903226</v>
      </c>
      <c r="DT43">
        <v>19.79241612903226</v>
      </c>
      <c r="DU43">
        <v>410.4027096774194</v>
      </c>
      <c r="DV43">
        <v>21.35073548387097</v>
      </c>
      <c r="DW43">
        <v>500.0111290322581</v>
      </c>
      <c r="DX43">
        <v>91.09098064516128</v>
      </c>
      <c r="DY43">
        <v>0.06828268709677419</v>
      </c>
      <c r="DZ43">
        <v>28.66553225806452</v>
      </c>
      <c r="EA43">
        <v>30.00186774193549</v>
      </c>
      <c r="EB43">
        <v>999.9000000000003</v>
      </c>
      <c r="EC43">
        <v>0</v>
      </c>
      <c r="ED43">
        <v>0</v>
      </c>
      <c r="EE43">
        <v>10001.14903225806</v>
      </c>
      <c r="EF43">
        <v>0</v>
      </c>
      <c r="EG43">
        <v>11.98976774193548</v>
      </c>
      <c r="EH43">
        <v>-10.95754193548387</v>
      </c>
      <c r="EI43">
        <v>418.1255806451612</v>
      </c>
      <c r="EJ43">
        <v>428.5229032258065</v>
      </c>
      <c r="EK43">
        <v>1.831798064516129</v>
      </c>
      <c r="EL43">
        <v>420.0414838709677</v>
      </c>
      <c r="EM43">
        <v>19.79241612903226</v>
      </c>
      <c r="EN43">
        <v>1.96977</v>
      </c>
      <c r="EO43">
        <v>1.80291064516129</v>
      </c>
      <c r="EP43">
        <v>17.2034064516129</v>
      </c>
      <c r="EQ43">
        <v>15.81202258064516</v>
      </c>
      <c r="ER43">
        <v>2000.019032258064</v>
      </c>
      <c r="ES43">
        <v>0.9799989999999998</v>
      </c>
      <c r="ET43">
        <v>0.0200015</v>
      </c>
      <c r="EU43">
        <v>0</v>
      </c>
      <c r="EV43">
        <v>295.824</v>
      </c>
      <c r="EW43">
        <v>5.000779999999999</v>
      </c>
      <c r="EX43">
        <v>5849.317096774194</v>
      </c>
      <c r="EY43">
        <v>16379.78709677419</v>
      </c>
      <c r="EZ43">
        <v>38.9996129032258</v>
      </c>
      <c r="FA43">
        <v>39.79599999999999</v>
      </c>
      <c r="FB43">
        <v>39.12677419354838</v>
      </c>
      <c r="FC43">
        <v>39.52187096774193</v>
      </c>
      <c r="FD43">
        <v>40.27593548387095</v>
      </c>
      <c r="FE43">
        <v>1955.119032258065</v>
      </c>
      <c r="FF43">
        <v>39.90000000000001</v>
      </c>
      <c r="FG43">
        <v>0</v>
      </c>
      <c r="FH43">
        <v>1758814230.1</v>
      </c>
      <c r="FI43">
        <v>0</v>
      </c>
      <c r="FJ43">
        <v>295.8518076923077</v>
      </c>
      <c r="FK43">
        <v>7.762085471762034</v>
      </c>
      <c r="FL43">
        <v>131.1661538683473</v>
      </c>
      <c r="FM43">
        <v>5849.848076923076</v>
      </c>
      <c r="FN43">
        <v>15</v>
      </c>
      <c r="FO43">
        <v>0</v>
      </c>
      <c r="FP43" t="s">
        <v>441</v>
      </c>
      <c r="FQ43">
        <v>1746989605.5</v>
      </c>
      <c r="FR43">
        <v>1746989593.5</v>
      </c>
      <c r="FS43">
        <v>0</v>
      </c>
      <c r="FT43">
        <v>-0.274</v>
      </c>
      <c r="FU43">
        <v>-0.002</v>
      </c>
      <c r="FV43">
        <v>2.549</v>
      </c>
      <c r="FW43">
        <v>0.129</v>
      </c>
      <c r="FX43">
        <v>420</v>
      </c>
      <c r="FY43">
        <v>17</v>
      </c>
      <c r="FZ43">
        <v>0.02</v>
      </c>
      <c r="GA43">
        <v>0.04</v>
      </c>
      <c r="GB43">
        <v>-10.876625</v>
      </c>
      <c r="GC43">
        <v>-1.401041651031897</v>
      </c>
      <c r="GD43">
        <v>0.1389675191366674</v>
      </c>
      <c r="GE43">
        <v>0</v>
      </c>
      <c r="GF43">
        <v>295.3496764705882</v>
      </c>
      <c r="GG43">
        <v>8.657219238222863</v>
      </c>
      <c r="GH43">
        <v>0.885814903006011</v>
      </c>
      <c r="GI43">
        <v>0</v>
      </c>
      <c r="GJ43">
        <v>1.83911825</v>
      </c>
      <c r="GK43">
        <v>-0.1768519699812468</v>
      </c>
      <c r="GL43">
        <v>0.01939651513642334</v>
      </c>
      <c r="GM43">
        <v>0</v>
      </c>
      <c r="GN43">
        <v>0</v>
      </c>
      <c r="GO43">
        <v>3</v>
      </c>
      <c r="GP43" t="s">
        <v>459</v>
      </c>
      <c r="GQ43">
        <v>3.10179</v>
      </c>
      <c r="GR43">
        <v>2.72608</v>
      </c>
      <c r="GS43">
        <v>0.08695849999999999</v>
      </c>
      <c r="GT43">
        <v>0.08853759999999999</v>
      </c>
      <c r="GU43">
        <v>0.100879</v>
      </c>
      <c r="GV43">
        <v>0.096091</v>
      </c>
      <c r="GW43">
        <v>23875.7</v>
      </c>
      <c r="GX43">
        <v>21659.1</v>
      </c>
      <c r="GY43">
        <v>26714.3</v>
      </c>
      <c r="GZ43">
        <v>23985.5</v>
      </c>
      <c r="HA43">
        <v>38432.8</v>
      </c>
      <c r="HB43">
        <v>32050.6</v>
      </c>
      <c r="HC43">
        <v>46647.9</v>
      </c>
      <c r="HD43">
        <v>37947</v>
      </c>
      <c r="HE43">
        <v>1.86867</v>
      </c>
      <c r="HF43">
        <v>1.86902</v>
      </c>
      <c r="HG43">
        <v>0.131246</v>
      </c>
      <c r="HH43">
        <v>0</v>
      </c>
      <c r="HI43">
        <v>27.8579</v>
      </c>
      <c r="HJ43">
        <v>999.9</v>
      </c>
      <c r="HK43">
        <v>50</v>
      </c>
      <c r="HL43">
        <v>31.1</v>
      </c>
      <c r="HM43">
        <v>24.903</v>
      </c>
      <c r="HN43">
        <v>61.102</v>
      </c>
      <c r="HO43">
        <v>20.3125</v>
      </c>
      <c r="HP43">
        <v>1</v>
      </c>
      <c r="HQ43">
        <v>0.128537</v>
      </c>
      <c r="HR43">
        <v>-0.079872</v>
      </c>
      <c r="HS43">
        <v>20.2818</v>
      </c>
      <c r="HT43">
        <v>5.21474</v>
      </c>
      <c r="HU43">
        <v>11.98</v>
      </c>
      <c r="HV43">
        <v>4.96385</v>
      </c>
      <c r="HW43">
        <v>3.27488</v>
      </c>
      <c r="HX43">
        <v>9999</v>
      </c>
      <c r="HY43">
        <v>9999</v>
      </c>
      <c r="HZ43">
        <v>9999</v>
      </c>
      <c r="IA43">
        <v>1.9</v>
      </c>
      <c r="IB43">
        <v>1.86401</v>
      </c>
      <c r="IC43">
        <v>1.8601</v>
      </c>
      <c r="ID43">
        <v>1.85839</v>
      </c>
      <c r="IE43">
        <v>1.8598</v>
      </c>
      <c r="IF43">
        <v>1.85989</v>
      </c>
      <c r="IG43">
        <v>1.85838</v>
      </c>
      <c r="IH43">
        <v>1.85745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443</v>
      </c>
      <c r="IO43" t="s">
        <v>444</v>
      </c>
      <c r="IP43" t="s">
        <v>445</v>
      </c>
      <c r="IQ43" t="s">
        <v>445</v>
      </c>
      <c r="IR43" t="s">
        <v>445</v>
      </c>
      <c r="IS43" t="s">
        <v>445</v>
      </c>
      <c r="IT43">
        <v>0</v>
      </c>
      <c r="IU43">
        <v>100</v>
      </c>
      <c r="IV43">
        <v>100</v>
      </c>
      <c r="IW43">
        <v>-1.318</v>
      </c>
      <c r="IX43">
        <v>0.2739</v>
      </c>
      <c r="IY43">
        <v>-1.085747647868322</v>
      </c>
      <c r="IZ43">
        <v>-0.001141660950335919</v>
      </c>
      <c r="JA43">
        <v>1.556549255047457E-06</v>
      </c>
      <c r="JB43">
        <v>-3.845636065895205E-10</v>
      </c>
      <c r="JC43">
        <v>0.01562767363184709</v>
      </c>
      <c r="JD43">
        <v>0.001629169780553792</v>
      </c>
      <c r="JE43">
        <v>0.0005448488767950686</v>
      </c>
      <c r="JF43">
        <v>-2.599574200195059E-06</v>
      </c>
      <c r="JG43">
        <v>2</v>
      </c>
      <c r="JH43">
        <v>2011</v>
      </c>
      <c r="JI43">
        <v>1</v>
      </c>
      <c r="JJ43">
        <v>26</v>
      </c>
      <c r="JK43">
        <v>197077.2</v>
      </c>
      <c r="JL43">
        <v>197077.4</v>
      </c>
      <c r="JM43">
        <v>1.1438</v>
      </c>
      <c r="JN43">
        <v>2.65137</v>
      </c>
      <c r="JO43">
        <v>1.49658</v>
      </c>
      <c r="JP43">
        <v>2.34375</v>
      </c>
      <c r="JQ43">
        <v>1.54907</v>
      </c>
      <c r="JR43">
        <v>2.4231</v>
      </c>
      <c r="JS43">
        <v>36.3871</v>
      </c>
      <c r="JT43">
        <v>24.1663</v>
      </c>
      <c r="JU43">
        <v>18</v>
      </c>
      <c r="JV43">
        <v>482.915</v>
      </c>
      <c r="JW43">
        <v>498.186</v>
      </c>
      <c r="JX43">
        <v>27.423</v>
      </c>
      <c r="JY43">
        <v>28.9429</v>
      </c>
      <c r="JZ43">
        <v>29.9998</v>
      </c>
      <c r="KA43">
        <v>29.2295</v>
      </c>
      <c r="KB43">
        <v>29.241</v>
      </c>
      <c r="KC43">
        <v>23.0666</v>
      </c>
      <c r="KD43">
        <v>22.6892</v>
      </c>
      <c r="KE43">
        <v>72.3031</v>
      </c>
      <c r="KF43">
        <v>27.4211</v>
      </c>
      <c r="KG43">
        <v>426.708</v>
      </c>
      <c r="KH43">
        <v>19.8304</v>
      </c>
      <c r="KI43">
        <v>101.993</v>
      </c>
      <c r="KJ43">
        <v>91.5145</v>
      </c>
    </row>
    <row r="44" spans="1:296">
      <c r="A44">
        <v>26</v>
      </c>
      <c r="B44">
        <v>1758814240.6</v>
      </c>
      <c r="C44">
        <v>217</v>
      </c>
      <c r="D44" t="s">
        <v>496</v>
      </c>
      <c r="E44" t="s">
        <v>497</v>
      </c>
      <c r="F44">
        <v>5</v>
      </c>
      <c r="G44" t="s">
        <v>438</v>
      </c>
      <c r="H44">
        <v>1758814232.755172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428.5339196180059</v>
      </c>
      <c r="AJ44">
        <v>418.0998969696968</v>
      </c>
      <c r="AK44">
        <v>0.003595298731349905</v>
      </c>
      <c r="AL44">
        <v>65.10275512811566</v>
      </c>
      <c r="AM44">
        <f>(AO44 - AN44 + DX44*1E3/(8.314*(DZ44+273.15)) * AQ44/DW44 * AP44) * DW44/(100*DK44) * 1000/(1000 - AO44)</f>
        <v>0</v>
      </c>
      <c r="AN44">
        <v>19.8119358086655</v>
      </c>
      <c r="AO44">
        <v>21.65355212121212</v>
      </c>
      <c r="AP44">
        <v>3.771576238004155E-05</v>
      </c>
      <c r="AQ44">
        <v>106.0218527730332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439</v>
      </c>
      <c r="AX44" t="s">
        <v>439</v>
      </c>
      <c r="AY44">
        <v>0</v>
      </c>
      <c r="AZ44">
        <v>0</v>
      </c>
      <c r="BA44">
        <f>1-AY44/AZ44</f>
        <v>0</v>
      </c>
      <c r="BB44">
        <v>0</v>
      </c>
      <c r="BC44" t="s">
        <v>439</v>
      </c>
      <c r="BD44" t="s">
        <v>439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2.7</v>
      </c>
      <c r="DL44">
        <v>0.5</v>
      </c>
      <c r="DM44" t="s">
        <v>440</v>
      </c>
      <c r="DN44">
        <v>2</v>
      </c>
      <c r="DO44" t="b">
        <v>1</v>
      </c>
      <c r="DP44">
        <v>1758814232.755172</v>
      </c>
      <c r="DQ44">
        <v>409.0177586206896</v>
      </c>
      <c r="DR44">
        <v>420.2167586206896</v>
      </c>
      <c r="DS44">
        <v>21.63618275862069</v>
      </c>
      <c r="DT44">
        <v>19.81086551724137</v>
      </c>
      <c r="DU44">
        <v>410.3365172413795</v>
      </c>
      <c r="DV44">
        <v>21.36245862068966</v>
      </c>
      <c r="DW44">
        <v>500.0008620689655</v>
      </c>
      <c r="DX44">
        <v>91.09060344827586</v>
      </c>
      <c r="DY44">
        <v>0.06793317931034483</v>
      </c>
      <c r="DZ44">
        <v>28.66526551724138</v>
      </c>
      <c r="EA44">
        <v>30.00102413793103</v>
      </c>
      <c r="EB44">
        <v>999.9000000000002</v>
      </c>
      <c r="EC44">
        <v>0</v>
      </c>
      <c r="ED44">
        <v>0</v>
      </c>
      <c r="EE44">
        <v>10004.09206896552</v>
      </c>
      <c r="EF44">
        <v>0</v>
      </c>
      <c r="EG44">
        <v>11.22661379310345</v>
      </c>
      <c r="EH44">
        <v>-11.19903793103448</v>
      </c>
      <c r="EI44">
        <v>418.0630344827586</v>
      </c>
      <c r="EJ44">
        <v>428.7098620689655</v>
      </c>
      <c r="EK44">
        <v>1.825313103448276</v>
      </c>
      <c r="EL44">
        <v>420.2167586206896</v>
      </c>
      <c r="EM44">
        <v>19.81086551724137</v>
      </c>
      <c r="EN44">
        <v>1.970852068965517</v>
      </c>
      <c r="EO44">
        <v>1.804584137931035</v>
      </c>
      <c r="EP44">
        <v>17.21208620689655</v>
      </c>
      <c r="EQ44">
        <v>15.82653448275862</v>
      </c>
      <c r="ER44">
        <v>2000.013103448276</v>
      </c>
      <c r="ES44">
        <v>0.9799988620689654</v>
      </c>
      <c r="ET44">
        <v>0.02000160344827586</v>
      </c>
      <c r="EU44">
        <v>0</v>
      </c>
      <c r="EV44">
        <v>296.3715517241379</v>
      </c>
      <c r="EW44">
        <v>5.00078</v>
      </c>
      <c r="EX44">
        <v>5859.559655172414</v>
      </c>
      <c r="EY44">
        <v>16379.73448275862</v>
      </c>
      <c r="EZ44">
        <v>38.98241379310344</v>
      </c>
      <c r="FA44">
        <v>39.79062068965517</v>
      </c>
      <c r="FB44">
        <v>39.11182758620689</v>
      </c>
      <c r="FC44">
        <v>39.53206896551723</v>
      </c>
      <c r="FD44">
        <v>40.30151724137931</v>
      </c>
      <c r="FE44">
        <v>1955.11275862069</v>
      </c>
      <c r="FF44">
        <v>39.90000000000001</v>
      </c>
      <c r="FG44">
        <v>0</v>
      </c>
      <c r="FH44">
        <v>1758814235.5</v>
      </c>
      <c r="FI44">
        <v>0</v>
      </c>
      <c r="FJ44">
        <v>296.44464</v>
      </c>
      <c r="FK44">
        <v>5.848769226162936</v>
      </c>
      <c r="FL44">
        <v>97.69538445269313</v>
      </c>
      <c r="FM44">
        <v>5860.8612</v>
      </c>
      <c r="FN44">
        <v>15</v>
      </c>
      <c r="FO44">
        <v>0</v>
      </c>
      <c r="FP44" t="s">
        <v>441</v>
      </c>
      <c r="FQ44">
        <v>1746989605.5</v>
      </c>
      <c r="FR44">
        <v>1746989593.5</v>
      </c>
      <c r="FS44">
        <v>0</v>
      </c>
      <c r="FT44">
        <v>-0.274</v>
      </c>
      <c r="FU44">
        <v>-0.002</v>
      </c>
      <c r="FV44">
        <v>2.549</v>
      </c>
      <c r="FW44">
        <v>0.129</v>
      </c>
      <c r="FX44">
        <v>420</v>
      </c>
      <c r="FY44">
        <v>17</v>
      </c>
      <c r="FZ44">
        <v>0.02</v>
      </c>
      <c r="GA44">
        <v>0.04</v>
      </c>
      <c r="GB44">
        <v>-11.04804146341463</v>
      </c>
      <c r="GC44">
        <v>-2.046409756097561</v>
      </c>
      <c r="GD44">
        <v>0.3100221250763932</v>
      </c>
      <c r="GE44">
        <v>0</v>
      </c>
      <c r="GF44">
        <v>296.0039117647059</v>
      </c>
      <c r="GG44">
        <v>6.714545455667235</v>
      </c>
      <c r="GH44">
        <v>0.7129860310341507</v>
      </c>
      <c r="GI44">
        <v>0</v>
      </c>
      <c r="GJ44">
        <v>1.833032926829268</v>
      </c>
      <c r="GK44">
        <v>-0.07916132404181396</v>
      </c>
      <c r="GL44">
        <v>0.01668272105136247</v>
      </c>
      <c r="GM44">
        <v>1</v>
      </c>
      <c r="GN44">
        <v>1</v>
      </c>
      <c r="GO44">
        <v>3</v>
      </c>
      <c r="GP44" t="s">
        <v>448</v>
      </c>
      <c r="GQ44">
        <v>3.10223</v>
      </c>
      <c r="GR44">
        <v>2.72551</v>
      </c>
      <c r="GS44">
        <v>0.0869863</v>
      </c>
      <c r="GT44">
        <v>0.0890145</v>
      </c>
      <c r="GU44">
        <v>0.100897</v>
      </c>
      <c r="GV44">
        <v>0.0959855</v>
      </c>
      <c r="GW44">
        <v>23875.1</v>
      </c>
      <c r="GX44">
        <v>21648.2</v>
      </c>
      <c r="GY44">
        <v>26714.4</v>
      </c>
      <c r="GZ44">
        <v>23985.9</v>
      </c>
      <c r="HA44">
        <v>38432.2</v>
      </c>
      <c r="HB44">
        <v>32054.6</v>
      </c>
      <c r="HC44">
        <v>46648.1</v>
      </c>
      <c r="HD44">
        <v>37947.1</v>
      </c>
      <c r="HE44">
        <v>1.86963</v>
      </c>
      <c r="HF44">
        <v>1.8683</v>
      </c>
      <c r="HG44">
        <v>0.130739</v>
      </c>
      <c r="HH44">
        <v>0</v>
      </c>
      <c r="HI44">
        <v>27.8603</v>
      </c>
      <c r="HJ44">
        <v>999.9</v>
      </c>
      <c r="HK44">
        <v>50</v>
      </c>
      <c r="HL44">
        <v>31.1</v>
      </c>
      <c r="HM44">
        <v>24.9039</v>
      </c>
      <c r="HN44">
        <v>60.872</v>
      </c>
      <c r="HO44">
        <v>20.0881</v>
      </c>
      <c r="HP44">
        <v>1</v>
      </c>
      <c r="HQ44">
        <v>0.127993</v>
      </c>
      <c r="HR44">
        <v>-0.115193</v>
      </c>
      <c r="HS44">
        <v>20.2815</v>
      </c>
      <c r="HT44">
        <v>5.2119</v>
      </c>
      <c r="HU44">
        <v>11.98</v>
      </c>
      <c r="HV44">
        <v>4.9634</v>
      </c>
      <c r="HW44">
        <v>3.27428</v>
      </c>
      <c r="HX44">
        <v>9999</v>
      </c>
      <c r="HY44">
        <v>9999</v>
      </c>
      <c r="HZ44">
        <v>9999</v>
      </c>
      <c r="IA44">
        <v>1.9</v>
      </c>
      <c r="IB44">
        <v>1.86401</v>
      </c>
      <c r="IC44">
        <v>1.86009</v>
      </c>
      <c r="ID44">
        <v>1.85839</v>
      </c>
      <c r="IE44">
        <v>1.85977</v>
      </c>
      <c r="IF44">
        <v>1.85989</v>
      </c>
      <c r="IG44">
        <v>1.85838</v>
      </c>
      <c r="IH44">
        <v>1.85745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443</v>
      </c>
      <c r="IO44" t="s">
        <v>444</v>
      </c>
      <c r="IP44" t="s">
        <v>445</v>
      </c>
      <c r="IQ44" t="s">
        <v>445</v>
      </c>
      <c r="IR44" t="s">
        <v>445</v>
      </c>
      <c r="IS44" t="s">
        <v>445</v>
      </c>
      <c r="IT44">
        <v>0</v>
      </c>
      <c r="IU44">
        <v>100</v>
      </c>
      <c r="IV44">
        <v>100</v>
      </c>
      <c r="IW44">
        <v>-1.319</v>
      </c>
      <c r="IX44">
        <v>0.274</v>
      </c>
      <c r="IY44">
        <v>-1.085747647868322</v>
      </c>
      <c r="IZ44">
        <v>-0.001141660950335919</v>
      </c>
      <c r="JA44">
        <v>1.556549255047457E-06</v>
      </c>
      <c r="JB44">
        <v>-3.845636065895205E-10</v>
      </c>
      <c r="JC44">
        <v>0.01562767363184709</v>
      </c>
      <c r="JD44">
        <v>0.001629169780553792</v>
      </c>
      <c r="JE44">
        <v>0.0005448488767950686</v>
      </c>
      <c r="JF44">
        <v>-2.599574200195059E-06</v>
      </c>
      <c r="JG44">
        <v>2</v>
      </c>
      <c r="JH44">
        <v>2011</v>
      </c>
      <c r="JI44">
        <v>1</v>
      </c>
      <c r="JJ44">
        <v>26</v>
      </c>
      <c r="JK44">
        <v>197077.3</v>
      </c>
      <c r="JL44">
        <v>197077.5</v>
      </c>
      <c r="JM44">
        <v>1.17065</v>
      </c>
      <c r="JN44">
        <v>2.64282</v>
      </c>
      <c r="JO44">
        <v>1.49658</v>
      </c>
      <c r="JP44">
        <v>2.34375</v>
      </c>
      <c r="JQ44">
        <v>1.54907</v>
      </c>
      <c r="JR44">
        <v>2.49023</v>
      </c>
      <c r="JS44">
        <v>36.3871</v>
      </c>
      <c r="JT44">
        <v>24.1751</v>
      </c>
      <c r="JU44">
        <v>18</v>
      </c>
      <c r="JV44">
        <v>483.442</v>
      </c>
      <c r="JW44">
        <v>497.672</v>
      </c>
      <c r="JX44">
        <v>27.422</v>
      </c>
      <c r="JY44">
        <v>28.9396</v>
      </c>
      <c r="JZ44">
        <v>29.9998</v>
      </c>
      <c r="KA44">
        <v>29.2258</v>
      </c>
      <c r="KB44">
        <v>29.2373</v>
      </c>
      <c r="KC44">
        <v>23.5681</v>
      </c>
      <c r="KD44">
        <v>22.6892</v>
      </c>
      <c r="KE44">
        <v>72.3031</v>
      </c>
      <c r="KF44">
        <v>27.4323</v>
      </c>
      <c r="KG44">
        <v>440.082</v>
      </c>
      <c r="KH44">
        <v>19.8304</v>
      </c>
      <c r="KI44">
        <v>101.993</v>
      </c>
      <c r="KJ44">
        <v>91.5154</v>
      </c>
    </row>
    <row r="45" spans="1:296">
      <c r="A45">
        <v>27</v>
      </c>
      <c r="B45">
        <v>1758814245.6</v>
      </c>
      <c r="C45">
        <v>222</v>
      </c>
      <c r="D45" t="s">
        <v>498</v>
      </c>
      <c r="E45" t="s">
        <v>499</v>
      </c>
      <c r="F45">
        <v>5</v>
      </c>
      <c r="G45" t="s">
        <v>438</v>
      </c>
      <c r="H45">
        <v>1758814237.832142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435.7091122318735</v>
      </c>
      <c r="AJ45">
        <v>421.3958121212122</v>
      </c>
      <c r="AK45">
        <v>0.7910784271113522</v>
      </c>
      <c r="AL45">
        <v>65.10275512811566</v>
      </c>
      <c r="AM45">
        <f>(AO45 - AN45 + DX45*1E3/(8.314*(DZ45+273.15)) * AQ45/DW45 * AP45) * DW45/(100*DK45) * 1000/(1000 - AO45)</f>
        <v>0</v>
      </c>
      <c r="AN45">
        <v>19.78092130037718</v>
      </c>
      <c r="AO45">
        <v>21.64454303030303</v>
      </c>
      <c r="AP45">
        <v>-7.137621379117793E-05</v>
      </c>
      <c r="AQ45">
        <v>106.0218527730332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439</v>
      </c>
      <c r="AX45" t="s">
        <v>439</v>
      </c>
      <c r="AY45">
        <v>0</v>
      </c>
      <c r="AZ45">
        <v>0</v>
      </c>
      <c r="BA45">
        <f>1-AY45/AZ45</f>
        <v>0</v>
      </c>
      <c r="BB45">
        <v>0</v>
      </c>
      <c r="BC45" t="s">
        <v>439</v>
      </c>
      <c r="BD45" t="s">
        <v>439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2.7</v>
      </c>
      <c r="DL45">
        <v>0.5</v>
      </c>
      <c r="DM45" t="s">
        <v>440</v>
      </c>
      <c r="DN45">
        <v>2</v>
      </c>
      <c r="DO45" t="b">
        <v>1</v>
      </c>
      <c r="DP45">
        <v>1758814237.832142</v>
      </c>
      <c r="DQ45">
        <v>409.4726428571429</v>
      </c>
      <c r="DR45">
        <v>423.0095</v>
      </c>
      <c r="DS45">
        <v>21.64626785714286</v>
      </c>
      <c r="DT45">
        <v>19.80552142857143</v>
      </c>
      <c r="DU45">
        <v>410.7913928571429</v>
      </c>
      <c r="DV45">
        <v>21.37233571428571</v>
      </c>
      <c r="DW45">
        <v>499.9945357142856</v>
      </c>
      <c r="DX45">
        <v>91.09040000000002</v>
      </c>
      <c r="DY45">
        <v>0.06766228928571429</v>
      </c>
      <c r="DZ45">
        <v>28.66422142857143</v>
      </c>
      <c r="EA45">
        <v>29.99498214285715</v>
      </c>
      <c r="EB45">
        <v>999.9000000000002</v>
      </c>
      <c r="EC45">
        <v>0</v>
      </c>
      <c r="ED45">
        <v>0</v>
      </c>
      <c r="EE45">
        <v>9999.416785714286</v>
      </c>
      <c r="EF45">
        <v>0</v>
      </c>
      <c r="EG45">
        <v>11.07071785714286</v>
      </c>
      <c r="EH45">
        <v>-13.536925</v>
      </c>
      <c r="EI45">
        <v>418.5322857142858</v>
      </c>
      <c r="EJ45">
        <v>431.5566785714286</v>
      </c>
      <c r="EK45">
        <v>1.840738214285714</v>
      </c>
      <c r="EL45">
        <v>423.0095</v>
      </c>
      <c r="EM45">
        <v>19.80552142857143</v>
      </c>
      <c r="EN45">
        <v>1.971766785714286</v>
      </c>
      <c r="EO45">
        <v>1.804093571428572</v>
      </c>
      <c r="EP45">
        <v>17.21941071428571</v>
      </c>
      <c r="EQ45">
        <v>15.82228214285714</v>
      </c>
      <c r="ER45">
        <v>2000.015357142857</v>
      </c>
      <c r="ES45">
        <v>0.9799988571428571</v>
      </c>
      <c r="ET45">
        <v>0.02000160714285714</v>
      </c>
      <c r="EU45">
        <v>0</v>
      </c>
      <c r="EV45">
        <v>296.8801785714286</v>
      </c>
      <c r="EW45">
        <v>5.00078</v>
      </c>
      <c r="EX45">
        <v>5867.36214285714</v>
      </c>
      <c r="EY45">
        <v>16379.76071428572</v>
      </c>
      <c r="EZ45">
        <v>38.98403571428571</v>
      </c>
      <c r="FA45">
        <v>39.78985714285714</v>
      </c>
      <c r="FB45">
        <v>39.21857142857142</v>
      </c>
      <c r="FC45">
        <v>39.5377857142857</v>
      </c>
      <c r="FD45">
        <v>40.25875</v>
      </c>
      <c r="FE45">
        <v>1955.115</v>
      </c>
      <c r="FF45">
        <v>39.9</v>
      </c>
      <c r="FG45">
        <v>0</v>
      </c>
      <c r="FH45">
        <v>1758814240.3</v>
      </c>
      <c r="FI45">
        <v>0</v>
      </c>
      <c r="FJ45">
        <v>296.92204</v>
      </c>
      <c r="FK45">
        <v>4.239153854190167</v>
      </c>
      <c r="FL45">
        <v>79.42000009973042</v>
      </c>
      <c r="FM45">
        <v>5868.027600000001</v>
      </c>
      <c r="FN45">
        <v>15</v>
      </c>
      <c r="FO45">
        <v>0</v>
      </c>
      <c r="FP45" t="s">
        <v>441</v>
      </c>
      <c r="FQ45">
        <v>1746989605.5</v>
      </c>
      <c r="FR45">
        <v>1746989593.5</v>
      </c>
      <c r="FS45">
        <v>0</v>
      </c>
      <c r="FT45">
        <v>-0.274</v>
      </c>
      <c r="FU45">
        <v>-0.002</v>
      </c>
      <c r="FV45">
        <v>2.549</v>
      </c>
      <c r="FW45">
        <v>0.129</v>
      </c>
      <c r="FX45">
        <v>420</v>
      </c>
      <c r="FY45">
        <v>17</v>
      </c>
      <c r="FZ45">
        <v>0.02</v>
      </c>
      <c r="GA45">
        <v>0.04</v>
      </c>
      <c r="GB45">
        <v>-12.842265</v>
      </c>
      <c r="GC45">
        <v>-25.68797673545963</v>
      </c>
      <c r="GD45">
        <v>3.158229198502699</v>
      </c>
      <c r="GE45">
        <v>0</v>
      </c>
      <c r="GF45">
        <v>296.5756176470589</v>
      </c>
      <c r="GG45">
        <v>5.645851800189569</v>
      </c>
      <c r="GH45">
        <v>0.615080196335307</v>
      </c>
      <c r="GI45">
        <v>0</v>
      </c>
      <c r="GJ45">
        <v>1.83528825</v>
      </c>
      <c r="GK45">
        <v>0.1810666041275724</v>
      </c>
      <c r="GL45">
        <v>0.02035822792969712</v>
      </c>
      <c r="GM45">
        <v>0</v>
      </c>
      <c r="GN45">
        <v>0</v>
      </c>
      <c r="GO45">
        <v>3</v>
      </c>
      <c r="GP45" t="s">
        <v>459</v>
      </c>
      <c r="GQ45">
        <v>3.10183</v>
      </c>
      <c r="GR45">
        <v>2.72571</v>
      </c>
      <c r="GS45">
        <v>0.08759019999999999</v>
      </c>
      <c r="GT45">
        <v>0.0909813</v>
      </c>
      <c r="GU45">
        <v>0.100868</v>
      </c>
      <c r="GV45">
        <v>0.095945</v>
      </c>
      <c r="GW45">
        <v>23859.3</v>
      </c>
      <c r="GX45">
        <v>21601.3</v>
      </c>
      <c r="GY45">
        <v>26714.4</v>
      </c>
      <c r="GZ45">
        <v>23985.8</v>
      </c>
      <c r="HA45">
        <v>38433.6</v>
      </c>
      <c r="HB45">
        <v>32056.4</v>
      </c>
      <c r="HC45">
        <v>46648.2</v>
      </c>
      <c r="HD45">
        <v>37947.4</v>
      </c>
      <c r="HE45">
        <v>1.86898</v>
      </c>
      <c r="HF45">
        <v>1.8691</v>
      </c>
      <c r="HG45">
        <v>0.130791</v>
      </c>
      <c r="HH45">
        <v>0</v>
      </c>
      <c r="HI45">
        <v>27.862</v>
      </c>
      <c r="HJ45">
        <v>999.9</v>
      </c>
      <c r="HK45">
        <v>50</v>
      </c>
      <c r="HL45">
        <v>31.1</v>
      </c>
      <c r="HM45">
        <v>24.9037</v>
      </c>
      <c r="HN45">
        <v>61.062</v>
      </c>
      <c r="HO45">
        <v>20.1202</v>
      </c>
      <c r="HP45">
        <v>1</v>
      </c>
      <c r="HQ45">
        <v>0.127945</v>
      </c>
      <c r="HR45">
        <v>-0.128557</v>
      </c>
      <c r="HS45">
        <v>20.2816</v>
      </c>
      <c r="HT45">
        <v>5.21205</v>
      </c>
      <c r="HU45">
        <v>11.98</v>
      </c>
      <c r="HV45">
        <v>4.9634</v>
      </c>
      <c r="HW45">
        <v>3.27445</v>
      </c>
      <c r="HX45">
        <v>9999</v>
      </c>
      <c r="HY45">
        <v>9999</v>
      </c>
      <c r="HZ45">
        <v>9999</v>
      </c>
      <c r="IA45">
        <v>1.9</v>
      </c>
      <c r="IB45">
        <v>1.86401</v>
      </c>
      <c r="IC45">
        <v>1.8601</v>
      </c>
      <c r="ID45">
        <v>1.8584</v>
      </c>
      <c r="IE45">
        <v>1.85979</v>
      </c>
      <c r="IF45">
        <v>1.85989</v>
      </c>
      <c r="IG45">
        <v>1.85839</v>
      </c>
      <c r="IH45">
        <v>1.85746</v>
      </c>
      <c r="II45">
        <v>1.85242</v>
      </c>
      <c r="IJ45">
        <v>0</v>
      </c>
      <c r="IK45">
        <v>0</v>
      </c>
      <c r="IL45">
        <v>0</v>
      </c>
      <c r="IM45">
        <v>0</v>
      </c>
      <c r="IN45" t="s">
        <v>443</v>
      </c>
      <c r="IO45" t="s">
        <v>444</v>
      </c>
      <c r="IP45" t="s">
        <v>445</v>
      </c>
      <c r="IQ45" t="s">
        <v>445</v>
      </c>
      <c r="IR45" t="s">
        <v>445</v>
      </c>
      <c r="IS45" t="s">
        <v>445</v>
      </c>
      <c r="IT45">
        <v>0</v>
      </c>
      <c r="IU45">
        <v>100</v>
      </c>
      <c r="IV45">
        <v>100</v>
      </c>
      <c r="IW45">
        <v>-1.319</v>
      </c>
      <c r="IX45">
        <v>0.2738</v>
      </c>
      <c r="IY45">
        <v>-1.085747647868322</v>
      </c>
      <c r="IZ45">
        <v>-0.001141660950335919</v>
      </c>
      <c r="JA45">
        <v>1.556549255047457E-06</v>
      </c>
      <c r="JB45">
        <v>-3.845636065895205E-10</v>
      </c>
      <c r="JC45">
        <v>0.01562767363184709</v>
      </c>
      <c r="JD45">
        <v>0.001629169780553792</v>
      </c>
      <c r="JE45">
        <v>0.0005448488767950686</v>
      </c>
      <c r="JF45">
        <v>-2.599574200195059E-06</v>
      </c>
      <c r="JG45">
        <v>2</v>
      </c>
      <c r="JH45">
        <v>2011</v>
      </c>
      <c r="JI45">
        <v>1</v>
      </c>
      <c r="JJ45">
        <v>26</v>
      </c>
      <c r="JK45">
        <v>197077.3</v>
      </c>
      <c r="JL45">
        <v>197077.5</v>
      </c>
      <c r="JM45">
        <v>1.20117</v>
      </c>
      <c r="JN45">
        <v>2.64038</v>
      </c>
      <c r="JO45">
        <v>1.49658</v>
      </c>
      <c r="JP45">
        <v>2.34375</v>
      </c>
      <c r="JQ45">
        <v>1.54907</v>
      </c>
      <c r="JR45">
        <v>2.49268</v>
      </c>
      <c r="JS45">
        <v>36.3871</v>
      </c>
      <c r="JT45">
        <v>24.1751</v>
      </c>
      <c r="JU45">
        <v>18</v>
      </c>
      <c r="JV45">
        <v>483.039</v>
      </c>
      <c r="JW45">
        <v>498.173</v>
      </c>
      <c r="JX45">
        <v>27.4324</v>
      </c>
      <c r="JY45">
        <v>28.9355</v>
      </c>
      <c r="JZ45">
        <v>29.9998</v>
      </c>
      <c r="KA45">
        <v>29.2226</v>
      </c>
      <c r="KB45">
        <v>29.2335</v>
      </c>
      <c r="KC45">
        <v>24.2726</v>
      </c>
      <c r="KD45">
        <v>22.6892</v>
      </c>
      <c r="KE45">
        <v>72.3031</v>
      </c>
      <c r="KF45">
        <v>27.4386</v>
      </c>
      <c r="KG45">
        <v>460.12</v>
      </c>
      <c r="KH45">
        <v>19.8304</v>
      </c>
      <c r="KI45">
        <v>101.993</v>
      </c>
      <c r="KJ45">
        <v>91.51560000000001</v>
      </c>
    </row>
    <row r="46" spans="1:296">
      <c r="A46">
        <v>28</v>
      </c>
      <c r="B46">
        <v>1758814250.6</v>
      </c>
      <c r="C46">
        <v>227</v>
      </c>
      <c r="D46" t="s">
        <v>500</v>
      </c>
      <c r="E46" t="s">
        <v>501</v>
      </c>
      <c r="F46">
        <v>5</v>
      </c>
      <c r="G46" t="s">
        <v>438</v>
      </c>
      <c r="H46">
        <v>1758814243.1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450.1757142811387</v>
      </c>
      <c r="AJ46">
        <v>430.4128424242422</v>
      </c>
      <c r="AK46">
        <v>1.931923225438166</v>
      </c>
      <c r="AL46">
        <v>65.10275512811566</v>
      </c>
      <c r="AM46">
        <f>(AO46 - AN46 + DX46*1E3/(8.314*(DZ46+273.15)) * AQ46/DW46 * AP46) * DW46/(100*DK46) * 1000/(1000 - AO46)</f>
        <v>0</v>
      </c>
      <c r="AN46">
        <v>19.77904314547473</v>
      </c>
      <c r="AO46">
        <v>21.63732848484849</v>
      </c>
      <c r="AP46">
        <v>-4.114148131710694E-05</v>
      </c>
      <c r="AQ46">
        <v>106.0218527730332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439</v>
      </c>
      <c r="AX46" t="s">
        <v>439</v>
      </c>
      <c r="AY46">
        <v>0</v>
      </c>
      <c r="AZ46">
        <v>0</v>
      </c>
      <c r="BA46">
        <f>1-AY46/AZ46</f>
        <v>0</v>
      </c>
      <c r="BB46">
        <v>0</v>
      </c>
      <c r="BC46" t="s">
        <v>439</v>
      </c>
      <c r="BD46" t="s">
        <v>439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2.7</v>
      </c>
      <c r="DL46">
        <v>0.5</v>
      </c>
      <c r="DM46" t="s">
        <v>440</v>
      </c>
      <c r="DN46">
        <v>2</v>
      </c>
      <c r="DO46" t="b">
        <v>1</v>
      </c>
      <c r="DP46">
        <v>1758814243.1</v>
      </c>
      <c r="DQ46">
        <v>412.2118888888889</v>
      </c>
      <c r="DR46">
        <v>430.8207407407407</v>
      </c>
      <c r="DS46">
        <v>21.64664814814815</v>
      </c>
      <c r="DT46">
        <v>19.7918074074074</v>
      </c>
      <c r="DU46">
        <v>413.5306296296297</v>
      </c>
      <c r="DV46">
        <v>21.3727074074074</v>
      </c>
      <c r="DW46">
        <v>500.0377037037037</v>
      </c>
      <c r="DX46">
        <v>91.09026296296297</v>
      </c>
      <c r="DY46">
        <v>0.06748115185185184</v>
      </c>
      <c r="DZ46">
        <v>28.66311111111111</v>
      </c>
      <c r="EA46">
        <v>29.99184814814815</v>
      </c>
      <c r="EB46">
        <v>999.9000000000001</v>
      </c>
      <c r="EC46">
        <v>0</v>
      </c>
      <c r="ED46">
        <v>0</v>
      </c>
      <c r="EE46">
        <v>9999.001851851852</v>
      </c>
      <c r="EF46">
        <v>0</v>
      </c>
      <c r="EG46">
        <v>11.07742962962963</v>
      </c>
      <c r="EH46">
        <v>-18.60906296296296</v>
      </c>
      <c r="EI46">
        <v>421.3321851851852</v>
      </c>
      <c r="EJ46">
        <v>439.5196296296297</v>
      </c>
      <c r="EK46">
        <v>1.854831111111111</v>
      </c>
      <c r="EL46">
        <v>430.8207407407407</v>
      </c>
      <c r="EM46">
        <v>19.7918074074074</v>
      </c>
      <c r="EN46">
        <v>1.971799259259259</v>
      </c>
      <c r="EO46">
        <v>1.802841851851852</v>
      </c>
      <c r="EP46">
        <v>17.21967037037037</v>
      </c>
      <c r="EQ46">
        <v>15.81144074074074</v>
      </c>
      <c r="ER46">
        <v>1999.98962962963</v>
      </c>
      <c r="ES46">
        <v>0.9799984074074073</v>
      </c>
      <c r="ET46">
        <v>0.02000194814814815</v>
      </c>
      <c r="EU46">
        <v>0</v>
      </c>
      <c r="EV46">
        <v>297.2162222222223</v>
      </c>
      <c r="EW46">
        <v>5.00078</v>
      </c>
      <c r="EX46">
        <v>5873.743703703704</v>
      </c>
      <c r="EY46">
        <v>16379.53703703704</v>
      </c>
      <c r="EZ46">
        <v>38.9974074074074</v>
      </c>
      <c r="FA46">
        <v>39.78903703703703</v>
      </c>
      <c r="FB46">
        <v>39.29377777777778</v>
      </c>
      <c r="FC46">
        <v>39.53914814814814</v>
      </c>
      <c r="FD46">
        <v>40.28225925925926</v>
      </c>
      <c r="FE46">
        <v>1955.088148148148</v>
      </c>
      <c r="FF46">
        <v>39.9</v>
      </c>
      <c r="FG46">
        <v>0</v>
      </c>
      <c r="FH46">
        <v>1758814245.1</v>
      </c>
      <c r="FI46">
        <v>0</v>
      </c>
      <c r="FJ46">
        <v>297.23288</v>
      </c>
      <c r="FK46">
        <v>4.357923078035065</v>
      </c>
      <c r="FL46">
        <v>63.31000008824317</v>
      </c>
      <c r="FM46">
        <v>5873.7588</v>
      </c>
      <c r="FN46">
        <v>15</v>
      </c>
      <c r="FO46">
        <v>0</v>
      </c>
      <c r="FP46" t="s">
        <v>441</v>
      </c>
      <c r="FQ46">
        <v>1746989605.5</v>
      </c>
      <c r="FR46">
        <v>1746989593.5</v>
      </c>
      <c r="FS46">
        <v>0</v>
      </c>
      <c r="FT46">
        <v>-0.274</v>
      </c>
      <c r="FU46">
        <v>-0.002</v>
      </c>
      <c r="FV46">
        <v>2.549</v>
      </c>
      <c r="FW46">
        <v>0.129</v>
      </c>
      <c r="FX46">
        <v>420</v>
      </c>
      <c r="FY46">
        <v>17</v>
      </c>
      <c r="FZ46">
        <v>0.02</v>
      </c>
      <c r="GA46">
        <v>0.04</v>
      </c>
      <c r="GB46">
        <v>-15.652865</v>
      </c>
      <c r="GC46">
        <v>-53.31461763602252</v>
      </c>
      <c r="GD46">
        <v>5.614043549062921</v>
      </c>
      <c r="GE46">
        <v>0</v>
      </c>
      <c r="GF46">
        <v>296.9590294117647</v>
      </c>
      <c r="GG46">
        <v>4.107731085148465</v>
      </c>
      <c r="GH46">
        <v>0.4726796256945216</v>
      </c>
      <c r="GI46">
        <v>0</v>
      </c>
      <c r="GJ46">
        <v>1.84349975</v>
      </c>
      <c r="GK46">
        <v>0.1958761350844226</v>
      </c>
      <c r="GL46">
        <v>0.02045652126920654</v>
      </c>
      <c r="GM46">
        <v>0</v>
      </c>
      <c r="GN46">
        <v>0</v>
      </c>
      <c r="GO46">
        <v>3</v>
      </c>
      <c r="GP46" t="s">
        <v>459</v>
      </c>
      <c r="GQ46">
        <v>3.10199</v>
      </c>
      <c r="GR46">
        <v>2.72545</v>
      </c>
      <c r="GS46">
        <v>0.08907660000000001</v>
      </c>
      <c r="GT46">
        <v>0.0934007</v>
      </c>
      <c r="GU46">
        <v>0.10085</v>
      </c>
      <c r="GV46">
        <v>0.09594469999999999</v>
      </c>
      <c r="GW46">
        <v>23820.6</v>
      </c>
      <c r="GX46">
        <v>21543.8</v>
      </c>
      <c r="GY46">
        <v>26714.6</v>
      </c>
      <c r="GZ46">
        <v>23985.8</v>
      </c>
      <c r="HA46">
        <v>38434.7</v>
      </c>
      <c r="HB46">
        <v>32056.5</v>
      </c>
      <c r="HC46">
        <v>46648.3</v>
      </c>
      <c r="HD46">
        <v>37947.2</v>
      </c>
      <c r="HE46">
        <v>1.86943</v>
      </c>
      <c r="HF46">
        <v>1.86875</v>
      </c>
      <c r="HG46">
        <v>0.130769</v>
      </c>
      <c r="HH46">
        <v>0</v>
      </c>
      <c r="HI46">
        <v>27.8626</v>
      </c>
      <c r="HJ46">
        <v>999.9</v>
      </c>
      <c r="HK46">
        <v>50</v>
      </c>
      <c r="HL46">
        <v>31.1</v>
      </c>
      <c r="HM46">
        <v>24.9059</v>
      </c>
      <c r="HN46">
        <v>60.802</v>
      </c>
      <c r="HO46">
        <v>20.3085</v>
      </c>
      <c r="HP46">
        <v>1</v>
      </c>
      <c r="HQ46">
        <v>0.127388</v>
      </c>
      <c r="HR46">
        <v>-0.132282</v>
      </c>
      <c r="HS46">
        <v>20.2819</v>
      </c>
      <c r="HT46">
        <v>5.21265</v>
      </c>
      <c r="HU46">
        <v>11.98</v>
      </c>
      <c r="HV46">
        <v>4.96335</v>
      </c>
      <c r="HW46">
        <v>3.27428</v>
      </c>
      <c r="HX46">
        <v>9999</v>
      </c>
      <c r="HY46">
        <v>9999</v>
      </c>
      <c r="HZ46">
        <v>9999</v>
      </c>
      <c r="IA46">
        <v>1.9</v>
      </c>
      <c r="IB46">
        <v>1.86401</v>
      </c>
      <c r="IC46">
        <v>1.86014</v>
      </c>
      <c r="ID46">
        <v>1.85838</v>
      </c>
      <c r="IE46">
        <v>1.85978</v>
      </c>
      <c r="IF46">
        <v>1.85989</v>
      </c>
      <c r="IG46">
        <v>1.85837</v>
      </c>
      <c r="IH46">
        <v>1.85745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443</v>
      </c>
      <c r="IO46" t="s">
        <v>444</v>
      </c>
      <c r="IP46" t="s">
        <v>445</v>
      </c>
      <c r="IQ46" t="s">
        <v>445</v>
      </c>
      <c r="IR46" t="s">
        <v>445</v>
      </c>
      <c r="IS46" t="s">
        <v>445</v>
      </c>
      <c r="IT46">
        <v>0</v>
      </c>
      <c r="IU46">
        <v>100</v>
      </c>
      <c r="IV46">
        <v>100</v>
      </c>
      <c r="IW46">
        <v>-1.319</v>
      </c>
      <c r="IX46">
        <v>0.2737</v>
      </c>
      <c r="IY46">
        <v>-1.085747647868322</v>
      </c>
      <c r="IZ46">
        <v>-0.001141660950335919</v>
      </c>
      <c r="JA46">
        <v>1.556549255047457E-06</v>
      </c>
      <c r="JB46">
        <v>-3.845636065895205E-10</v>
      </c>
      <c r="JC46">
        <v>0.01562767363184709</v>
      </c>
      <c r="JD46">
        <v>0.001629169780553792</v>
      </c>
      <c r="JE46">
        <v>0.0005448488767950686</v>
      </c>
      <c r="JF46">
        <v>-2.599574200195059E-06</v>
      </c>
      <c r="JG46">
        <v>2</v>
      </c>
      <c r="JH46">
        <v>2011</v>
      </c>
      <c r="JI46">
        <v>1</v>
      </c>
      <c r="JJ46">
        <v>26</v>
      </c>
      <c r="JK46">
        <v>197077.4</v>
      </c>
      <c r="JL46">
        <v>197077.6</v>
      </c>
      <c r="JM46">
        <v>1.23901</v>
      </c>
      <c r="JN46">
        <v>2.6416</v>
      </c>
      <c r="JO46">
        <v>1.49658</v>
      </c>
      <c r="JP46">
        <v>2.34375</v>
      </c>
      <c r="JQ46">
        <v>1.54907</v>
      </c>
      <c r="JR46">
        <v>2.37183</v>
      </c>
      <c r="JS46">
        <v>36.3871</v>
      </c>
      <c r="JT46">
        <v>24.1751</v>
      </c>
      <c r="JU46">
        <v>18</v>
      </c>
      <c r="JV46">
        <v>483.269</v>
      </c>
      <c r="JW46">
        <v>497.909</v>
      </c>
      <c r="JX46">
        <v>27.4402</v>
      </c>
      <c r="JY46">
        <v>28.9318</v>
      </c>
      <c r="JZ46">
        <v>29.9998</v>
      </c>
      <c r="KA46">
        <v>29.2182</v>
      </c>
      <c r="KB46">
        <v>29.2298</v>
      </c>
      <c r="KC46">
        <v>24.9552</v>
      </c>
      <c r="KD46">
        <v>22.6892</v>
      </c>
      <c r="KE46">
        <v>72.3031</v>
      </c>
      <c r="KF46">
        <v>27.4445</v>
      </c>
      <c r="KG46">
        <v>473.494</v>
      </c>
      <c r="KH46">
        <v>19.8304</v>
      </c>
      <c r="KI46">
        <v>101.994</v>
      </c>
      <c r="KJ46">
        <v>91.5153</v>
      </c>
    </row>
    <row r="47" spans="1:296">
      <c r="A47">
        <v>29</v>
      </c>
      <c r="B47">
        <v>1758814255.6</v>
      </c>
      <c r="C47">
        <v>232</v>
      </c>
      <c r="D47" t="s">
        <v>502</v>
      </c>
      <c r="E47" t="s">
        <v>503</v>
      </c>
      <c r="F47">
        <v>5</v>
      </c>
      <c r="G47" t="s">
        <v>438</v>
      </c>
      <c r="H47">
        <v>1758814247.814285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466.5743176975751</v>
      </c>
      <c r="AJ47">
        <v>443.2646242424241</v>
      </c>
      <c r="AK47">
        <v>2.644672073204189</v>
      </c>
      <c r="AL47">
        <v>65.10275512811566</v>
      </c>
      <c r="AM47">
        <f>(AO47 - AN47 + DX47*1E3/(8.314*(DZ47+273.15)) * AQ47/DW47 * AP47) * DW47/(100*DK47) * 1000/(1000 - AO47)</f>
        <v>0</v>
      </c>
      <c r="AN47">
        <v>19.7807469780883</v>
      </c>
      <c r="AO47">
        <v>21.63714181818181</v>
      </c>
      <c r="AP47">
        <v>3.489250881647916E-06</v>
      </c>
      <c r="AQ47">
        <v>106.0218527730332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439</v>
      </c>
      <c r="AX47" t="s">
        <v>439</v>
      </c>
      <c r="AY47">
        <v>0</v>
      </c>
      <c r="AZ47">
        <v>0</v>
      </c>
      <c r="BA47">
        <f>1-AY47/AZ47</f>
        <v>0</v>
      </c>
      <c r="BB47">
        <v>0</v>
      </c>
      <c r="BC47" t="s">
        <v>439</v>
      </c>
      <c r="BD47" t="s">
        <v>439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2.7</v>
      </c>
      <c r="DL47">
        <v>0.5</v>
      </c>
      <c r="DM47" t="s">
        <v>440</v>
      </c>
      <c r="DN47">
        <v>2</v>
      </c>
      <c r="DO47" t="b">
        <v>1</v>
      </c>
      <c r="DP47">
        <v>1758814247.814285</v>
      </c>
      <c r="DQ47">
        <v>418.3366071428571</v>
      </c>
      <c r="DR47">
        <v>442.9416428571429</v>
      </c>
      <c r="DS47">
        <v>21.64206428571429</v>
      </c>
      <c r="DT47">
        <v>19.78128571428571</v>
      </c>
      <c r="DU47">
        <v>419.6556785714286</v>
      </c>
      <c r="DV47">
        <v>21.368225</v>
      </c>
      <c r="DW47">
        <v>500.0105714285714</v>
      </c>
      <c r="DX47">
        <v>91.09016428571428</v>
      </c>
      <c r="DY47">
        <v>0.06755423214285715</v>
      </c>
      <c r="DZ47">
        <v>28.66244285714286</v>
      </c>
      <c r="EA47">
        <v>29.99581785714286</v>
      </c>
      <c r="EB47">
        <v>999.9000000000002</v>
      </c>
      <c r="EC47">
        <v>0</v>
      </c>
      <c r="ED47">
        <v>0</v>
      </c>
      <c r="EE47">
        <v>9986.671071428573</v>
      </c>
      <c r="EF47">
        <v>0</v>
      </c>
      <c r="EG47">
        <v>11.07140714285714</v>
      </c>
      <c r="EH47">
        <v>-24.605125</v>
      </c>
      <c r="EI47">
        <v>427.5904642857143</v>
      </c>
      <c r="EJ47">
        <v>451.8805357142857</v>
      </c>
      <c r="EK47">
        <v>1.860773571428572</v>
      </c>
      <c r="EL47">
        <v>442.9416428571429</v>
      </c>
      <c r="EM47">
        <v>19.78128571428571</v>
      </c>
      <c r="EN47">
        <v>1.97138</v>
      </c>
      <c r="EO47">
        <v>1.801881428571428</v>
      </c>
      <c r="EP47">
        <v>17.21631428571429</v>
      </c>
      <c r="EQ47">
        <v>15.80311428571429</v>
      </c>
      <c r="ER47">
        <v>1999.976785714286</v>
      </c>
      <c r="ES47">
        <v>0.9799981428571428</v>
      </c>
      <c r="ET47">
        <v>0.02000215</v>
      </c>
      <c r="EU47">
        <v>0</v>
      </c>
      <c r="EV47">
        <v>297.5601428571429</v>
      </c>
      <c r="EW47">
        <v>5.00078</v>
      </c>
      <c r="EX47">
        <v>5878.486785714287</v>
      </c>
      <c r="EY47">
        <v>16379.43214285714</v>
      </c>
      <c r="EZ47">
        <v>39.00410714285714</v>
      </c>
      <c r="FA47">
        <v>39.79207142857143</v>
      </c>
      <c r="FB47">
        <v>39.32342857142856</v>
      </c>
      <c r="FC47">
        <v>39.53542857142856</v>
      </c>
      <c r="FD47">
        <v>40.2655</v>
      </c>
      <c r="FE47">
        <v>1955.074642857143</v>
      </c>
      <c r="FF47">
        <v>39.9</v>
      </c>
      <c r="FG47">
        <v>0</v>
      </c>
      <c r="FH47">
        <v>1758814250.5</v>
      </c>
      <c r="FI47">
        <v>0</v>
      </c>
      <c r="FJ47">
        <v>297.582</v>
      </c>
      <c r="FK47">
        <v>3.182905969993024</v>
      </c>
      <c r="FL47">
        <v>58.57230760876259</v>
      </c>
      <c r="FM47">
        <v>5878.969230769231</v>
      </c>
      <c r="FN47">
        <v>15</v>
      </c>
      <c r="FO47">
        <v>0</v>
      </c>
      <c r="FP47" t="s">
        <v>441</v>
      </c>
      <c r="FQ47">
        <v>1746989605.5</v>
      </c>
      <c r="FR47">
        <v>1746989593.5</v>
      </c>
      <c r="FS47">
        <v>0</v>
      </c>
      <c r="FT47">
        <v>-0.274</v>
      </c>
      <c r="FU47">
        <v>-0.002</v>
      </c>
      <c r="FV47">
        <v>2.549</v>
      </c>
      <c r="FW47">
        <v>0.129</v>
      </c>
      <c r="FX47">
        <v>420</v>
      </c>
      <c r="FY47">
        <v>17</v>
      </c>
      <c r="FZ47">
        <v>0.02</v>
      </c>
      <c r="GA47">
        <v>0.04</v>
      </c>
      <c r="GB47">
        <v>-21.4171075</v>
      </c>
      <c r="GC47">
        <v>-77.35796960600375</v>
      </c>
      <c r="GD47">
        <v>7.508410821618231</v>
      </c>
      <c r="GE47">
        <v>0</v>
      </c>
      <c r="GF47">
        <v>297.3565588235294</v>
      </c>
      <c r="GG47">
        <v>4.139083263684087</v>
      </c>
      <c r="GH47">
        <v>0.4616467449555183</v>
      </c>
      <c r="GI47">
        <v>0</v>
      </c>
      <c r="GJ47">
        <v>1.8549845</v>
      </c>
      <c r="GK47">
        <v>0.06746071294558571</v>
      </c>
      <c r="GL47">
        <v>0.01218754834862204</v>
      </c>
      <c r="GM47">
        <v>1</v>
      </c>
      <c r="GN47">
        <v>1</v>
      </c>
      <c r="GO47">
        <v>3</v>
      </c>
      <c r="GP47" t="s">
        <v>448</v>
      </c>
      <c r="GQ47">
        <v>3.10177</v>
      </c>
      <c r="GR47">
        <v>2.72578</v>
      </c>
      <c r="GS47">
        <v>0.0911013</v>
      </c>
      <c r="GT47">
        <v>0.09593210000000001</v>
      </c>
      <c r="GU47">
        <v>0.100849</v>
      </c>
      <c r="GV47">
        <v>0.095945</v>
      </c>
      <c r="GW47">
        <v>23767.8</v>
      </c>
      <c r="GX47">
        <v>21483.9</v>
      </c>
      <c r="GY47">
        <v>26714.7</v>
      </c>
      <c r="GZ47">
        <v>23985.9</v>
      </c>
      <c r="HA47">
        <v>38435.1</v>
      </c>
      <c r="HB47">
        <v>32057</v>
      </c>
      <c r="HC47">
        <v>46648.5</v>
      </c>
      <c r="HD47">
        <v>37947.5</v>
      </c>
      <c r="HE47">
        <v>1.86878</v>
      </c>
      <c r="HF47">
        <v>1.86922</v>
      </c>
      <c r="HG47">
        <v>0.131652</v>
      </c>
      <c r="HH47">
        <v>0</v>
      </c>
      <c r="HI47">
        <v>27.8643</v>
      </c>
      <c r="HJ47">
        <v>999.9</v>
      </c>
      <c r="HK47">
        <v>49.9</v>
      </c>
      <c r="HL47">
        <v>31.1</v>
      </c>
      <c r="HM47">
        <v>24.856</v>
      </c>
      <c r="HN47">
        <v>61.142</v>
      </c>
      <c r="HO47">
        <v>20.3205</v>
      </c>
      <c r="HP47">
        <v>1</v>
      </c>
      <c r="HQ47">
        <v>0.127355</v>
      </c>
      <c r="HR47">
        <v>-0.122685</v>
      </c>
      <c r="HS47">
        <v>20.2817</v>
      </c>
      <c r="HT47">
        <v>5.21175</v>
      </c>
      <c r="HU47">
        <v>11.98</v>
      </c>
      <c r="HV47">
        <v>4.96325</v>
      </c>
      <c r="HW47">
        <v>3.27433</v>
      </c>
      <c r="HX47">
        <v>9999</v>
      </c>
      <c r="HY47">
        <v>9999</v>
      </c>
      <c r="HZ47">
        <v>9999</v>
      </c>
      <c r="IA47">
        <v>1.9</v>
      </c>
      <c r="IB47">
        <v>1.86401</v>
      </c>
      <c r="IC47">
        <v>1.86011</v>
      </c>
      <c r="ID47">
        <v>1.8584</v>
      </c>
      <c r="IE47">
        <v>1.85978</v>
      </c>
      <c r="IF47">
        <v>1.85989</v>
      </c>
      <c r="IG47">
        <v>1.8584</v>
      </c>
      <c r="IH47">
        <v>1.85746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443</v>
      </c>
      <c r="IO47" t="s">
        <v>444</v>
      </c>
      <c r="IP47" t="s">
        <v>445</v>
      </c>
      <c r="IQ47" t="s">
        <v>445</v>
      </c>
      <c r="IR47" t="s">
        <v>445</v>
      </c>
      <c r="IS47" t="s">
        <v>445</v>
      </c>
      <c r="IT47">
        <v>0</v>
      </c>
      <c r="IU47">
        <v>100</v>
      </c>
      <c r="IV47">
        <v>100</v>
      </c>
      <c r="IW47">
        <v>-1.32</v>
      </c>
      <c r="IX47">
        <v>0.2738</v>
      </c>
      <c r="IY47">
        <v>-1.085747647868322</v>
      </c>
      <c r="IZ47">
        <v>-0.001141660950335919</v>
      </c>
      <c r="JA47">
        <v>1.556549255047457E-06</v>
      </c>
      <c r="JB47">
        <v>-3.845636065895205E-10</v>
      </c>
      <c r="JC47">
        <v>0.01562767363184709</v>
      </c>
      <c r="JD47">
        <v>0.001629169780553792</v>
      </c>
      <c r="JE47">
        <v>0.0005448488767950686</v>
      </c>
      <c r="JF47">
        <v>-2.599574200195059E-06</v>
      </c>
      <c r="JG47">
        <v>2</v>
      </c>
      <c r="JH47">
        <v>2011</v>
      </c>
      <c r="JI47">
        <v>1</v>
      </c>
      <c r="JJ47">
        <v>26</v>
      </c>
      <c r="JK47">
        <v>197077.5</v>
      </c>
      <c r="JL47">
        <v>197077.7</v>
      </c>
      <c r="JM47">
        <v>1.27319</v>
      </c>
      <c r="JN47">
        <v>2.63916</v>
      </c>
      <c r="JO47">
        <v>1.49658</v>
      </c>
      <c r="JP47">
        <v>2.34375</v>
      </c>
      <c r="JQ47">
        <v>1.54907</v>
      </c>
      <c r="JR47">
        <v>2.43286</v>
      </c>
      <c r="JS47">
        <v>36.3871</v>
      </c>
      <c r="JT47">
        <v>24.1751</v>
      </c>
      <c r="JU47">
        <v>18</v>
      </c>
      <c r="JV47">
        <v>482.866</v>
      </c>
      <c r="JW47">
        <v>498.199</v>
      </c>
      <c r="JX47">
        <v>27.4461</v>
      </c>
      <c r="JY47">
        <v>28.928</v>
      </c>
      <c r="JZ47">
        <v>29.9998</v>
      </c>
      <c r="KA47">
        <v>29.2151</v>
      </c>
      <c r="KB47">
        <v>29.2266</v>
      </c>
      <c r="KC47">
        <v>25.7021</v>
      </c>
      <c r="KD47">
        <v>22.6892</v>
      </c>
      <c r="KE47">
        <v>72.3031</v>
      </c>
      <c r="KF47">
        <v>27.4461</v>
      </c>
      <c r="KG47">
        <v>493.547</v>
      </c>
      <c r="KH47">
        <v>19.8304</v>
      </c>
      <c r="KI47">
        <v>101.994</v>
      </c>
      <c r="KJ47">
        <v>91.5159</v>
      </c>
    </row>
    <row r="48" spans="1:296">
      <c r="A48">
        <v>30</v>
      </c>
      <c r="B48">
        <v>1758814260.6</v>
      </c>
      <c r="C48">
        <v>237</v>
      </c>
      <c r="D48" t="s">
        <v>504</v>
      </c>
      <c r="E48" t="s">
        <v>505</v>
      </c>
      <c r="F48">
        <v>5</v>
      </c>
      <c r="G48" t="s">
        <v>438</v>
      </c>
      <c r="H48">
        <v>1758814253.1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483.4733370046226</v>
      </c>
      <c r="AJ48">
        <v>458.4067030303029</v>
      </c>
      <c r="AK48">
        <v>3.064204739553962</v>
      </c>
      <c r="AL48">
        <v>65.10275512811566</v>
      </c>
      <c r="AM48">
        <f>(AO48 - AN48 + DX48*1E3/(8.314*(DZ48+273.15)) * AQ48/DW48 * AP48) * DW48/(100*DK48) * 1000/(1000 - AO48)</f>
        <v>0</v>
      </c>
      <c r="AN48">
        <v>19.77875484270195</v>
      </c>
      <c r="AO48">
        <v>21.63663272727273</v>
      </c>
      <c r="AP48">
        <v>-1.119764489156912E-05</v>
      </c>
      <c r="AQ48">
        <v>106.0218527730332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439</v>
      </c>
      <c r="AX48" t="s">
        <v>439</v>
      </c>
      <c r="AY48">
        <v>0</v>
      </c>
      <c r="AZ48">
        <v>0</v>
      </c>
      <c r="BA48">
        <f>1-AY48/AZ48</f>
        <v>0</v>
      </c>
      <c r="BB48">
        <v>0</v>
      </c>
      <c r="BC48" t="s">
        <v>439</v>
      </c>
      <c r="BD48" t="s">
        <v>439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2.7</v>
      </c>
      <c r="DL48">
        <v>0.5</v>
      </c>
      <c r="DM48" t="s">
        <v>440</v>
      </c>
      <c r="DN48">
        <v>2</v>
      </c>
      <c r="DO48" t="b">
        <v>1</v>
      </c>
      <c r="DP48">
        <v>1758814253.1</v>
      </c>
      <c r="DQ48">
        <v>429.3324444444445</v>
      </c>
      <c r="DR48">
        <v>459.4212962962963</v>
      </c>
      <c r="DS48">
        <v>21.6379925925926</v>
      </c>
      <c r="DT48">
        <v>19.7793925925926</v>
      </c>
      <c r="DU48">
        <v>430.6517777777777</v>
      </c>
      <c r="DV48">
        <v>21.36422592592593</v>
      </c>
      <c r="DW48">
        <v>499.9798888888889</v>
      </c>
      <c r="DX48">
        <v>91.08957407407408</v>
      </c>
      <c r="DY48">
        <v>0.06764373333333334</v>
      </c>
      <c r="DZ48">
        <v>28.66303333333333</v>
      </c>
      <c r="EA48">
        <v>30.00198518518518</v>
      </c>
      <c r="EB48">
        <v>999.9000000000001</v>
      </c>
      <c r="EC48">
        <v>0</v>
      </c>
      <c r="ED48">
        <v>0</v>
      </c>
      <c r="EE48">
        <v>9993.447037037038</v>
      </c>
      <c r="EF48">
        <v>0</v>
      </c>
      <c r="EG48">
        <v>11.06097777777778</v>
      </c>
      <c r="EH48">
        <v>-30.08894074074074</v>
      </c>
      <c r="EI48">
        <v>438.8277037037037</v>
      </c>
      <c r="EJ48">
        <v>468.6918888888889</v>
      </c>
      <c r="EK48">
        <v>1.858591851851852</v>
      </c>
      <c r="EL48">
        <v>459.4212962962963</v>
      </c>
      <c r="EM48">
        <v>19.7793925925926</v>
      </c>
      <c r="EN48">
        <v>1.970995555555556</v>
      </c>
      <c r="EO48">
        <v>1.801697407407407</v>
      </c>
      <c r="EP48">
        <v>17.21324074074074</v>
      </c>
      <c r="EQ48">
        <v>15.80151481481481</v>
      </c>
      <c r="ER48">
        <v>1999.981851851852</v>
      </c>
      <c r="ES48">
        <v>0.9799981111111109</v>
      </c>
      <c r="ET48">
        <v>0.02000217777777778</v>
      </c>
      <c r="EU48">
        <v>0</v>
      </c>
      <c r="EV48">
        <v>297.8377777777778</v>
      </c>
      <c r="EW48">
        <v>5.00078</v>
      </c>
      <c r="EX48">
        <v>5883.98037037037</v>
      </c>
      <c r="EY48">
        <v>16379.47407407407</v>
      </c>
      <c r="EZ48">
        <v>38.99044444444444</v>
      </c>
      <c r="FA48">
        <v>39.78674074074073</v>
      </c>
      <c r="FB48">
        <v>39.32381481481481</v>
      </c>
      <c r="FC48">
        <v>39.52274074074074</v>
      </c>
      <c r="FD48">
        <v>40.27296296296296</v>
      </c>
      <c r="FE48">
        <v>1955.07962962963</v>
      </c>
      <c r="FF48">
        <v>39.9</v>
      </c>
      <c r="FG48">
        <v>0</v>
      </c>
      <c r="FH48">
        <v>1758814255.3</v>
      </c>
      <c r="FI48">
        <v>0</v>
      </c>
      <c r="FJ48">
        <v>297.8434230769231</v>
      </c>
      <c r="FK48">
        <v>3.077230762680483</v>
      </c>
      <c r="FL48">
        <v>65.38017097074557</v>
      </c>
      <c r="FM48">
        <v>5883.985769230769</v>
      </c>
      <c r="FN48">
        <v>15</v>
      </c>
      <c r="FO48">
        <v>0</v>
      </c>
      <c r="FP48" t="s">
        <v>441</v>
      </c>
      <c r="FQ48">
        <v>1746989605.5</v>
      </c>
      <c r="FR48">
        <v>1746989593.5</v>
      </c>
      <c r="FS48">
        <v>0</v>
      </c>
      <c r="FT48">
        <v>-0.274</v>
      </c>
      <c r="FU48">
        <v>-0.002</v>
      </c>
      <c r="FV48">
        <v>2.549</v>
      </c>
      <c r="FW48">
        <v>0.129</v>
      </c>
      <c r="FX48">
        <v>420</v>
      </c>
      <c r="FY48">
        <v>17</v>
      </c>
      <c r="FZ48">
        <v>0.02</v>
      </c>
      <c r="GA48">
        <v>0.04</v>
      </c>
      <c r="GB48">
        <v>-25.99368292682927</v>
      </c>
      <c r="GC48">
        <v>-65.8621818815331</v>
      </c>
      <c r="GD48">
        <v>6.676007897849398</v>
      </c>
      <c r="GE48">
        <v>0</v>
      </c>
      <c r="GF48">
        <v>297.6406470588236</v>
      </c>
      <c r="GG48">
        <v>3.567089381936086</v>
      </c>
      <c r="GH48">
        <v>0.406747781537236</v>
      </c>
      <c r="GI48">
        <v>0</v>
      </c>
      <c r="GJ48">
        <v>1.860172682926829</v>
      </c>
      <c r="GK48">
        <v>-0.02016355400696314</v>
      </c>
      <c r="GL48">
        <v>0.003628591088798586</v>
      </c>
      <c r="GM48">
        <v>1</v>
      </c>
      <c r="GN48">
        <v>1</v>
      </c>
      <c r="GO48">
        <v>3</v>
      </c>
      <c r="GP48" t="s">
        <v>448</v>
      </c>
      <c r="GQ48">
        <v>3.10204</v>
      </c>
      <c r="GR48">
        <v>2.72601</v>
      </c>
      <c r="GS48">
        <v>0.0934243</v>
      </c>
      <c r="GT48">
        <v>0.0984332</v>
      </c>
      <c r="GU48">
        <v>0.10085</v>
      </c>
      <c r="GV48">
        <v>0.0959472</v>
      </c>
      <c r="GW48">
        <v>23707.6</v>
      </c>
      <c r="GX48">
        <v>21424.4</v>
      </c>
      <c r="GY48">
        <v>26715.2</v>
      </c>
      <c r="GZ48">
        <v>23985.9</v>
      </c>
      <c r="HA48">
        <v>38435.7</v>
      </c>
      <c r="HB48">
        <v>32057.2</v>
      </c>
      <c r="HC48">
        <v>46648.9</v>
      </c>
      <c r="HD48">
        <v>37947.5</v>
      </c>
      <c r="HE48">
        <v>1.86968</v>
      </c>
      <c r="HF48">
        <v>1.86917</v>
      </c>
      <c r="HG48">
        <v>0.130747</v>
      </c>
      <c r="HH48">
        <v>0</v>
      </c>
      <c r="HI48">
        <v>27.8662</v>
      </c>
      <c r="HJ48">
        <v>999.9</v>
      </c>
      <c r="HK48">
        <v>49.9</v>
      </c>
      <c r="HL48">
        <v>31.1</v>
      </c>
      <c r="HM48">
        <v>24.8536</v>
      </c>
      <c r="HN48">
        <v>61.002</v>
      </c>
      <c r="HO48">
        <v>20.1402</v>
      </c>
      <c r="HP48">
        <v>1</v>
      </c>
      <c r="HQ48">
        <v>0.126814</v>
      </c>
      <c r="HR48">
        <v>-0.09715409999999999</v>
      </c>
      <c r="HS48">
        <v>20.2819</v>
      </c>
      <c r="HT48">
        <v>5.2122</v>
      </c>
      <c r="HU48">
        <v>11.98</v>
      </c>
      <c r="HV48">
        <v>4.9634</v>
      </c>
      <c r="HW48">
        <v>3.27425</v>
      </c>
      <c r="HX48">
        <v>9999</v>
      </c>
      <c r="HY48">
        <v>9999</v>
      </c>
      <c r="HZ48">
        <v>9999</v>
      </c>
      <c r="IA48">
        <v>1.9</v>
      </c>
      <c r="IB48">
        <v>1.864</v>
      </c>
      <c r="IC48">
        <v>1.86007</v>
      </c>
      <c r="ID48">
        <v>1.85838</v>
      </c>
      <c r="IE48">
        <v>1.85981</v>
      </c>
      <c r="IF48">
        <v>1.85989</v>
      </c>
      <c r="IG48">
        <v>1.85837</v>
      </c>
      <c r="IH48">
        <v>1.85745</v>
      </c>
      <c r="II48">
        <v>1.85242</v>
      </c>
      <c r="IJ48">
        <v>0</v>
      </c>
      <c r="IK48">
        <v>0</v>
      </c>
      <c r="IL48">
        <v>0</v>
      </c>
      <c r="IM48">
        <v>0</v>
      </c>
      <c r="IN48" t="s">
        <v>443</v>
      </c>
      <c r="IO48" t="s">
        <v>444</v>
      </c>
      <c r="IP48" t="s">
        <v>445</v>
      </c>
      <c r="IQ48" t="s">
        <v>445</v>
      </c>
      <c r="IR48" t="s">
        <v>445</v>
      </c>
      <c r="IS48" t="s">
        <v>445</v>
      </c>
      <c r="IT48">
        <v>0</v>
      </c>
      <c r="IU48">
        <v>100</v>
      </c>
      <c r="IV48">
        <v>100</v>
      </c>
      <c r="IW48">
        <v>-1.319</v>
      </c>
      <c r="IX48">
        <v>0.2737</v>
      </c>
      <c r="IY48">
        <v>-1.085747647868322</v>
      </c>
      <c r="IZ48">
        <v>-0.001141660950335919</v>
      </c>
      <c r="JA48">
        <v>1.556549255047457E-06</v>
      </c>
      <c r="JB48">
        <v>-3.845636065895205E-10</v>
      </c>
      <c r="JC48">
        <v>0.01562767363184709</v>
      </c>
      <c r="JD48">
        <v>0.001629169780553792</v>
      </c>
      <c r="JE48">
        <v>0.0005448488767950686</v>
      </c>
      <c r="JF48">
        <v>-2.599574200195059E-06</v>
      </c>
      <c r="JG48">
        <v>2</v>
      </c>
      <c r="JH48">
        <v>2011</v>
      </c>
      <c r="JI48">
        <v>1</v>
      </c>
      <c r="JJ48">
        <v>26</v>
      </c>
      <c r="JK48">
        <v>197077.6</v>
      </c>
      <c r="JL48">
        <v>197077.8</v>
      </c>
      <c r="JM48">
        <v>1.31104</v>
      </c>
      <c r="JN48">
        <v>2.63184</v>
      </c>
      <c r="JO48">
        <v>1.49658</v>
      </c>
      <c r="JP48">
        <v>2.34375</v>
      </c>
      <c r="JQ48">
        <v>1.54907</v>
      </c>
      <c r="JR48">
        <v>2.49512</v>
      </c>
      <c r="JS48">
        <v>36.3871</v>
      </c>
      <c r="JT48">
        <v>24.1751</v>
      </c>
      <c r="JU48">
        <v>18</v>
      </c>
      <c r="JV48">
        <v>483.363</v>
      </c>
      <c r="JW48">
        <v>498.135</v>
      </c>
      <c r="JX48">
        <v>27.4463</v>
      </c>
      <c r="JY48">
        <v>28.9248</v>
      </c>
      <c r="JZ48">
        <v>29.9999</v>
      </c>
      <c r="KA48">
        <v>29.2114</v>
      </c>
      <c r="KB48">
        <v>29.223</v>
      </c>
      <c r="KC48">
        <v>26.3927</v>
      </c>
      <c r="KD48">
        <v>22.6892</v>
      </c>
      <c r="KE48">
        <v>72.3031</v>
      </c>
      <c r="KF48">
        <v>27.4397</v>
      </c>
      <c r="KG48">
        <v>506.923</v>
      </c>
      <c r="KH48">
        <v>19.8304</v>
      </c>
      <c r="KI48">
        <v>101.995</v>
      </c>
      <c r="KJ48">
        <v>91.5159</v>
      </c>
    </row>
    <row r="49" spans="1:296">
      <c r="A49">
        <v>31</v>
      </c>
      <c r="B49">
        <v>1758814265.6</v>
      </c>
      <c r="C49">
        <v>242</v>
      </c>
      <c r="D49" t="s">
        <v>506</v>
      </c>
      <c r="E49" t="s">
        <v>507</v>
      </c>
      <c r="F49">
        <v>5</v>
      </c>
      <c r="G49" t="s">
        <v>438</v>
      </c>
      <c r="H49">
        <v>1758814257.814285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500.6397813037086</v>
      </c>
      <c r="AJ49">
        <v>474.5248727272726</v>
      </c>
      <c r="AK49">
        <v>3.241308154689977</v>
      </c>
      <c r="AL49">
        <v>65.10275512811566</v>
      </c>
      <c r="AM49">
        <f>(AO49 - AN49 + DX49*1E3/(8.314*(DZ49+273.15)) * AQ49/DW49 * AP49) * DW49/(100*DK49) * 1000/(1000 - AO49)</f>
        <v>0</v>
      </c>
      <c r="AN49">
        <v>19.77947178702725</v>
      </c>
      <c r="AO49">
        <v>21.6374218181818</v>
      </c>
      <c r="AP49">
        <v>7.025836072501965E-06</v>
      </c>
      <c r="AQ49">
        <v>106.0218527730332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439</v>
      </c>
      <c r="AX49" t="s">
        <v>439</v>
      </c>
      <c r="AY49">
        <v>0</v>
      </c>
      <c r="AZ49">
        <v>0</v>
      </c>
      <c r="BA49">
        <f>1-AY49/AZ49</f>
        <v>0</v>
      </c>
      <c r="BB49">
        <v>0</v>
      </c>
      <c r="BC49" t="s">
        <v>439</v>
      </c>
      <c r="BD49" t="s">
        <v>439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2.7</v>
      </c>
      <c r="DL49">
        <v>0.5</v>
      </c>
      <c r="DM49" t="s">
        <v>440</v>
      </c>
      <c r="DN49">
        <v>2</v>
      </c>
      <c r="DO49" t="b">
        <v>1</v>
      </c>
      <c r="DP49">
        <v>1758814257.814285</v>
      </c>
      <c r="DQ49">
        <v>442.13075</v>
      </c>
      <c r="DR49">
        <v>474.9882499999999</v>
      </c>
      <c r="DS49">
        <v>21.637075</v>
      </c>
      <c r="DT49">
        <v>19.77946071428572</v>
      </c>
      <c r="DU49">
        <v>443.4499999999999</v>
      </c>
      <c r="DV49">
        <v>21.36332857142857</v>
      </c>
      <c r="DW49">
        <v>499.9566428571429</v>
      </c>
      <c r="DX49">
        <v>91.09016428571428</v>
      </c>
      <c r="DY49">
        <v>0.06770293928571429</v>
      </c>
      <c r="DZ49">
        <v>28.66341071428571</v>
      </c>
      <c r="EA49">
        <v>30.00011428571429</v>
      </c>
      <c r="EB49">
        <v>999.9000000000002</v>
      </c>
      <c r="EC49">
        <v>0</v>
      </c>
      <c r="ED49">
        <v>0</v>
      </c>
      <c r="EE49">
        <v>10004.57607142857</v>
      </c>
      <c r="EF49">
        <v>0</v>
      </c>
      <c r="EG49">
        <v>11.05393571428572</v>
      </c>
      <c r="EH49">
        <v>-32.85758571428572</v>
      </c>
      <c r="EI49">
        <v>451.9086785714286</v>
      </c>
      <c r="EJ49">
        <v>484.5729999999999</v>
      </c>
      <c r="EK49">
        <v>1.857606785714286</v>
      </c>
      <c r="EL49">
        <v>474.9882499999999</v>
      </c>
      <c r="EM49">
        <v>19.77946071428572</v>
      </c>
      <c r="EN49">
        <v>1.970924642857143</v>
      </c>
      <c r="EO49">
        <v>1.801714642857143</v>
      </c>
      <c r="EP49">
        <v>17.21267142857143</v>
      </c>
      <c r="EQ49">
        <v>15.80166785714286</v>
      </c>
      <c r="ER49">
        <v>2000.005</v>
      </c>
      <c r="ES49">
        <v>0.9799984285714284</v>
      </c>
      <c r="ET49">
        <v>0.02000193928571429</v>
      </c>
      <c r="EU49">
        <v>0</v>
      </c>
      <c r="EV49">
        <v>298.1360357142858</v>
      </c>
      <c r="EW49">
        <v>5.00078</v>
      </c>
      <c r="EX49">
        <v>5889.574285714285</v>
      </c>
      <c r="EY49">
        <v>16379.67142857143</v>
      </c>
      <c r="EZ49">
        <v>38.97514285714285</v>
      </c>
      <c r="FA49">
        <v>39.78542857142857</v>
      </c>
      <c r="FB49">
        <v>39.35453571428571</v>
      </c>
      <c r="FC49">
        <v>39.51517857142856</v>
      </c>
      <c r="FD49">
        <v>40.25875</v>
      </c>
      <c r="FE49">
        <v>1955.103571428572</v>
      </c>
      <c r="FF49">
        <v>39.9</v>
      </c>
      <c r="FG49">
        <v>0</v>
      </c>
      <c r="FH49">
        <v>1758814260.1</v>
      </c>
      <c r="FI49">
        <v>0</v>
      </c>
      <c r="FJ49">
        <v>298.1266153846154</v>
      </c>
      <c r="FK49">
        <v>3.516102560097591</v>
      </c>
      <c r="FL49">
        <v>76.98564097941455</v>
      </c>
      <c r="FM49">
        <v>5889.596538461539</v>
      </c>
      <c r="FN49">
        <v>15</v>
      </c>
      <c r="FO49">
        <v>0</v>
      </c>
      <c r="FP49" t="s">
        <v>441</v>
      </c>
      <c r="FQ49">
        <v>1746989605.5</v>
      </c>
      <c r="FR49">
        <v>1746989593.5</v>
      </c>
      <c r="FS49">
        <v>0</v>
      </c>
      <c r="FT49">
        <v>-0.274</v>
      </c>
      <c r="FU49">
        <v>-0.002</v>
      </c>
      <c r="FV49">
        <v>2.549</v>
      </c>
      <c r="FW49">
        <v>0.129</v>
      </c>
      <c r="FX49">
        <v>420</v>
      </c>
      <c r="FY49">
        <v>17</v>
      </c>
      <c r="FZ49">
        <v>0.02</v>
      </c>
      <c r="GA49">
        <v>0.04</v>
      </c>
      <c r="GB49">
        <v>-31.0875125</v>
      </c>
      <c r="GC49">
        <v>-36.07237260787988</v>
      </c>
      <c r="GD49">
        <v>3.641642420748329</v>
      </c>
      <c r="GE49">
        <v>0</v>
      </c>
      <c r="GF49">
        <v>297.9886470588235</v>
      </c>
      <c r="GG49">
        <v>3.433093960712688</v>
      </c>
      <c r="GH49">
        <v>0.3968917382651291</v>
      </c>
      <c r="GI49">
        <v>0</v>
      </c>
      <c r="GJ49">
        <v>1.858463</v>
      </c>
      <c r="GK49">
        <v>-0.01058431519700583</v>
      </c>
      <c r="GL49">
        <v>0.001918955705585721</v>
      </c>
      <c r="GM49">
        <v>1</v>
      </c>
      <c r="GN49">
        <v>1</v>
      </c>
      <c r="GO49">
        <v>3</v>
      </c>
      <c r="GP49" t="s">
        <v>448</v>
      </c>
      <c r="GQ49">
        <v>3.10197</v>
      </c>
      <c r="GR49">
        <v>2.726</v>
      </c>
      <c r="GS49">
        <v>0.09584579999999999</v>
      </c>
      <c r="GT49">
        <v>0.100924</v>
      </c>
      <c r="GU49">
        <v>0.100854</v>
      </c>
      <c r="GV49">
        <v>0.09594949999999999</v>
      </c>
      <c r="GW49">
        <v>23644.4</v>
      </c>
      <c r="GX49">
        <v>21365.3</v>
      </c>
      <c r="GY49">
        <v>26715.4</v>
      </c>
      <c r="GZ49">
        <v>23985.9</v>
      </c>
      <c r="HA49">
        <v>38436</v>
      </c>
      <c r="HB49">
        <v>32057.5</v>
      </c>
      <c r="HC49">
        <v>46649.1</v>
      </c>
      <c r="HD49">
        <v>37947.7</v>
      </c>
      <c r="HE49">
        <v>1.86922</v>
      </c>
      <c r="HF49">
        <v>1.8692</v>
      </c>
      <c r="HG49">
        <v>0.130009</v>
      </c>
      <c r="HH49">
        <v>0</v>
      </c>
      <c r="HI49">
        <v>27.8668</v>
      </c>
      <c r="HJ49">
        <v>999.9</v>
      </c>
      <c r="HK49">
        <v>49.9</v>
      </c>
      <c r="HL49">
        <v>31.1</v>
      </c>
      <c r="HM49">
        <v>24.8515</v>
      </c>
      <c r="HN49">
        <v>61.222</v>
      </c>
      <c r="HO49">
        <v>20.3005</v>
      </c>
      <c r="HP49">
        <v>1</v>
      </c>
      <c r="HQ49">
        <v>0.126733</v>
      </c>
      <c r="HR49">
        <v>-0.102835</v>
      </c>
      <c r="HS49">
        <v>20.2818</v>
      </c>
      <c r="HT49">
        <v>5.2119</v>
      </c>
      <c r="HU49">
        <v>11.98</v>
      </c>
      <c r="HV49">
        <v>4.9635</v>
      </c>
      <c r="HW49">
        <v>3.27435</v>
      </c>
      <c r="HX49">
        <v>9999</v>
      </c>
      <c r="HY49">
        <v>9999</v>
      </c>
      <c r="HZ49">
        <v>9999</v>
      </c>
      <c r="IA49">
        <v>1.9</v>
      </c>
      <c r="IB49">
        <v>1.86401</v>
      </c>
      <c r="IC49">
        <v>1.86009</v>
      </c>
      <c r="ID49">
        <v>1.8584</v>
      </c>
      <c r="IE49">
        <v>1.85978</v>
      </c>
      <c r="IF49">
        <v>1.85989</v>
      </c>
      <c r="IG49">
        <v>1.85838</v>
      </c>
      <c r="IH49">
        <v>1.85746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443</v>
      </c>
      <c r="IO49" t="s">
        <v>444</v>
      </c>
      <c r="IP49" t="s">
        <v>445</v>
      </c>
      <c r="IQ49" t="s">
        <v>445</v>
      </c>
      <c r="IR49" t="s">
        <v>445</v>
      </c>
      <c r="IS49" t="s">
        <v>445</v>
      </c>
      <c r="IT49">
        <v>0</v>
      </c>
      <c r="IU49">
        <v>100</v>
      </c>
      <c r="IV49">
        <v>100</v>
      </c>
      <c r="IW49">
        <v>-1.318</v>
      </c>
      <c r="IX49">
        <v>0.2738</v>
      </c>
      <c r="IY49">
        <v>-1.085747647868322</v>
      </c>
      <c r="IZ49">
        <v>-0.001141660950335919</v>
      </c>
      <c r="JA49">
        <v>1.556549255047457E-06</v>
      </c>
      <c r="JB49">
        <v>-3.845636065895205E-10</v>
      </c>
      <c r="JC49">
        <v>0.01562767363184709</v>
      </c>
      <c r="JD49">
        <v>0.001629169780553792</v>
      </c>
      <c r="JE49">
        <v>0.0005448488767950686</v>
      </c>
      <c r="JF49">
        <v>-2.599574200195059E-06</v>
      </c>
      <c r="JG49">
        <v>2</v>
      </c>
      <c r="JH49">
        <v>2011</v>
      </c>
      <c r="JI49">
        <v>1</v>
      </c>
      <c r="JJ49">
        <v>26</v>
      </c>
      <c r="JK49">
        <v>197077.7</v>
      </c>
      <c r="JL49">
        <v>197077.9</v>
      </c>
      <c r="JM49">
        <v>1.34399</v>
      </c>
      <c r="JN49">
        <v>2.63062</v>
      </c>
      <c r="JO49">
        <v>1.49658</v>
      </c>
      <c r="JP49">
        <v>2.34375</v>
      </c>
      <c r="JQ49">
        <v>1.54907</v>
      </c>
      <c r="JR49">
        <v>2.46338</v>
      </c>
      <c r="JS49">
        <v>36.3871</v>
      </c>
      <c r="JT49">
        <v>24.1751</v>
      </c>
      <c r="JU49">
        <v>18</v>
      </c>
      <c r="JV49">
        <v>483.072</v>
      </c>
      <c r="JW49">
        <v>498.12</v>
      </c>
      <c r="JX49">
        <v>27.4409</v>
      </c>
      <c r="JY49">
        <v>28.9212</v>
      </c>
      <c r="JZ49">
        <v>29.9998</v>
      </c>
      <c r="KA49">
        <v>29.2077</v>
      </c>
      <c r="KB49">
        <v>29.2192</v>
      </c>
      <c r="KC49">
        <v>27.1385</v>
      </c>
      <c r="KD49">
        <v>22.6892</v>
      </c>
      <c r="KE49">
        <v>72.3031</v>
      </c>
      <c r="KF49">
        <v>27.4413</v>
      </c>
      <c r="KG49">
        <v>526.962</v>
      </c>
      <c r="KH49">
        <v>19.8304</v>
      </c>
      <c r="KI49">
        <v>101.996</v>
      </c>
      <c r="KJ49">
        <v>91.5163</v>
      </c>
    </row>
    <row r="50" spans="1:296">
      <c r="A50">
        <v>32</v>
      </c>
      <c r="B50">
        <v>1758814270.6</v>
      </c>
      <c r="C50">
        <v>247</v>
      </c>
      <c r="D50" t="s">
        <v>508</v>
      </c>
      <c r="E50" t="s">
        <v>509</v>
      </c>
      <c r="F50">
        <v>5</v>
      </c>
      <c r="G50" t="s">
        <v>438</v>
      </c>
      <c r="H50">
        <v>1758814263.1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517.7616391543919</v>
      </c>
      <c r="AJ50">
        <v>491.3087757575759</v>
      </c>
      <c r="AK50">
        <v>3.370268231999113</v>
      </c>
      <c r="AL50">
        <v>65.10275512811566</v>
      </c>
      <c r="AM50">
        <f>(AO50 - AN50 + DX50*1E3/(8.314*(DZ50+273.15)) * AQ50/DW50 * AP50) * DW50/(100*DK50) * 1000/(1000 - AO50)</f>
        <v>0</v>
      </c>
      <c r="AN50">
        <v>19.77930884350985</v>
      </c>
      <c r="AO50">
        <v>21.64006484848485</v>
      </c>
      <c r="AP50">
        <v>1.907291867906422E-05</v>
      </c>
      <c r="AQ50">
        <v>106.0218527730332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439</v>
      </c>
      <c r="AX50" t="s">
        <v>439</v>
      </c>
      <c r="AY50">
        <v>0</v>
      </c>
      <c r="AZ50">
        <v>0</v>
      </c>
      <c r="BA50">
        <f>1-AY50/AZ50</f>
        <v>0</v>
      </c>
      <c r="BB50">
        <v>0</v>
      </c>
      <c r="BC50" t="s">
        <v>439</v>
      </c>
      <c r="BD50" t="s">
        <v>439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2.7</v>
      </c>
      <c r="DL50">
        <v>0.5</v>
      </c>
      <c r="DM50" t="s">
        <v>440</v>
      </c>
      <c r="DN50">
        <v>2</v>
      </c>
      <c r="DO50" t="b">
        <v>1</v>
      </c>
      <c r="DP50">
        <v>1758814263.1</v>
      </c>
      <c r="DQ50">
        <v>458.1347777777777</v>
      </c>
      <c r="DR50">
        <v>492.6705925925926</v>
      </c>
      <c r="DS50">
        <v>21.6375962962963</v>
      </c>
      <c r="DT50">
        <v>19.77915555555555</v>
      </c>
      <c r="DU50">
        <v>459.4534074074074</v>
      </c>
      <c r="DV50">
        <v>21.36384444444445</v>
      </c>
      <c r="DW50">
        <v>499.9358888888889</v>
      </c>
      <c r="DX50">
        <v>91.09096666666667</v>
      </c>
      <c r="DY50">
        <v>0.0678397111111111</v>
      </c>
      <c r="DZ50">
        <v>28.66355925925926</v>
      </c>
      <c r="EA50">
        <v>29.99454074074074</v>
      </c>
      <c r="EB50">
        <v>999.9000000000001</v>
      </c>
      <c r="EC50">
        <v>0</v>
      </c>
      <c r="ED50">
        <v>0</v>
      </c>
      <c r="EE50">
        <v>10008.17296296296</v>
      </c>
      <c r="EF50">
        <v>0</v>
      </c>
      <c r="EG50">
        <v>11.05</v>
      </c>
      <c r="EH50">
        <v>-34.53599629629629</v>
      </c>
      <c r="EI50">
        <v>468.2668888888888</v>
      </c>
      <c r="EJ50">
        <v>502.612037037037</v>
      </c>
      <c r="EK50">
        <v>1.858448888888889</v>
      </c>
      <c r="EL50">
        <v>492.6705925925926</v>
      </c>
      <c r="EM50">
        <v>19.77915555555555</v>
      </c>
      <c r="EN50">
        <v>1.97099</v>
      </c>
      <c r="EO50">
        <v>1.801701111111111</v>
      </c>
      <c r="EP50">
        <v>17.21318888888889</v>
      </c>
      <c r="EQ50">
        <v>15.80155555555556</v>
      </c>
      <c r="ER50">
        <v>2000.001481481482</v>
      </c>
      <c r="ES50">
        <v>0.9799983703703702</v>
      </c>
      <c r="ET50">
        <v>0.02000196296296296</v>
      </c>
      <c r="EU50">
        <v>0</v>
      </c>
      <c r="EV50">
        <v>298.4408518518518</v>
      </c>
      <c r="EW50">
        <v>5.00078</v>
      </c>
      <c r="EX50">
        <v>5896.725555555556</v>
      </c>
      <c r="EY50">
        <v>16379.64814814815</v>
      </c>
      <c r="EZ50">
        <v>38.96737037037037</v>
      </c>
      <c r="FA50">
        <v>39.78214814814814</v>
      </c>
      <c r="FB50">
        <v>39.38396296296296</v>
      </c>
      <c r="FC50">
        <v>39.49955555555555</v>
      </c>
      <c r="FD50">
        <v>40.28214814814815</v>
      </c>
      <c r="FE50">
        <v>1955.09962962963</v>
      </c>
      <c r="FF50">
        <v>39.9</v>
      </c>
      <c r="FG50">
        <v>0</v>
      </c>
      <c r="FH50">
        <v>1758814265.5</v>
      </c>
      <c r="FI50">
        <v>0</v>
      </c>
      <c r="FJ50">
        <v>298.45192</v>
      </c>
      <c r="FK50">
        <v>3.716076903090551</v>
      </c>
      <c r="FL50">
        <v>87.65846139354451</v>
      </c>
      <c r="FM50">
        <v>5897.384</v>
      </c>
      <c r="FN50">
        <v>15</v>
      </c>
      <c r="FO50">
        <v>0</v>
      </c>
      <c r="FP50" t="s">
        <v>441</v>
      </c>
      <c r="FQ50">
        <v>1746989605.5</v>
      </c>
      <c r="FR50">
        <v>1746989593.5</v>
      </c>
      <c r="FS50">
        <v>0</v>
      </c>
      <c r="FT50">
        <v>-0.274</v>
      </c>
      <c r="FU50">
        <v>-0.002</v>
      </c>
      <c r="FV50">
        <v>2.549</v>
      </c>
      <c r="FW50">
        <v>0.129</v>
      </c>
      <c r="FX50">
        <v>420</v>
      </c>
      <c r="FY50">
        <v>17</v>
      </c>
      <c r="FZ50">
        <v>0.02</v>
      </c>
      <c r="GA50">
        <v>0.04</v>
      </c>
      <c r="GB50">
        <v>-33.2123</v>
      </c>
      <c r="GC50">
        <v>-21.03301045296167</v>
      </c>
      <c r="GD50">
        <v>2.196677126379973</v>
      </c>
      <c r="GE50">
        <v>0</v>
      </c>
      <c r="GF50">
        <v>298.2402647058823</v>
      </c>
      <c r="GG50">
        <v>3.497738726092622</v>
      </c>
      <c r="GH50">
        <v>0.3959992059427208</v>
      </c>
      <c r="GI50">
        <v>0</v>
      </c>
      <c r="GJ50">
        <v>1.857959512195122</v>
      </c>
      <c r="GK50">
        <v>0.004642787456448717</v>
      </c>
      <c r="GL50">
        <v>0.001038873572015274</v>
      </c>
      <c r="GM50">
        <v>1</v>
      </c>
      <c r="GN50">
        <v>1</v>
      </c>
      <c r="GO50">
        <v>3</v>
      </c>
      <c r="GP50" t="s">
        <v>448</v>
      </c>
      <c r="GQ50">
        <v>3.10187</v>
      </c>
      <c r="GR50">
        <v>2.72631</v>
      </c>
      <c r="GS50">
        <v>0.0983207</v>
      </c>
      <c r="GT50">
        <v>0.103382</v>
      </c>
      <c r="GU50">
        <v>0.100864</v>
      </c>
      <c r="GV50">
        <v>0.0959492</v>
      </c>
      <c r="GW50">
        <v>23579.9</v>
      </c>
      <c r="GX50">
        <v>21307.1</v>
      </c>
      <c r="GY50">
        <v>26715.6</v>
      </c>
      <c r="GZ50">
        <v>23986.1</v>
      </c>
      <c r="HA50">
        <v>38436.2</v>
      </c>
      <c r="HB50">
        <v>32057.9</v>
      </c>
      <c r="HC50">
        <v>46649.5</v>
      </c>
      <c r="HD50">
        <v>37947.9</v>
      </c>
      <c r="HE50">
        <v>1.8695</v>
      </c>
      <c r="HF50">
        <v>1.8693</v>
      </c>
      <c r="HG50">
        <v>0.129975</v>
      </c>
      <c r="HH50">
        <v>0</v>
      </c>
      <c r="HI50">
        <v>27.8691</v>
      </c>
      <c r="HJ50">
        <v>999.9</v>
      </c>
      <c r="HK50">
        <v>49.9</v>
      </c>
      <c r="HL50">
        <v>31.1</v>
      </c>
      <c r="HM50">
        <v>24.8533</v>
      </c>
      <c r="HN50">
        <v>61.052</v>
      </c>
      <c r="HO50">
        <v>20.4287</v>
      </c>
      <c r="HP50">
        <v>1</v>
      </c>
      <c r="HQ50">
        <v>0.126326</v>
      </c>
      <c r="HR50">
        <v>-0.133135</v>
      </c>
      <c r="HS50">
        <v>20.2817</v>
      </c>
      <c r="HT50">
        <v>5.2116</v>
      </c>
      <c r="HU50">
        <v>11.98</v>
      </c>
      <c r="HV50">
        <v>4.96305</v>
      </c>
      <c r="HW50">
        <v>3.2742</v>
      </c>
      <c r="HX50">
        <v>9999</v>
      </c>
      <c r="HY50">
        <v>9999</v>
      </c>
      <c r="HZ50">
        <v>9999</v>
      </c>
      <c r="IA50">
        <v>1.9</v>
      </c>
      <c r="IB50">
        <v>1.86401</v>
      </c>
      <c r="IC50">
        <v>1.86006</v>
      </c>
      <c r="ID50">
        <v>1.85838</v>
      </c>
      <c r="IE50">
        <v>1.85975</v>
      </c>
      <c r="IF50">
        <v>1.85989</v>
      </c>
      <c r="IG50">
        <v>1.8584</v>
      </c>
      <c r="IH50">
        <v>1.85746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443</v>
      </c>
      <c r="IO50" t="s">
        <v>444</v>
      </c>
      <c r="IP50" t="s">
        <v>445</v>
      </c>
      <c r="IQ50" t="s">
        <v>445</v>
      </c>
      <c r="IR50" t="s">
        <v>445</v>
      </c>
      <c r="IS50" t="s">
        <v>445</v>
      </c>
      <c r="IT50">
        <v>0</v>
      </c>
      <c r="IU50">
        <v>100</v>
      </c>
      <c r="IV50">
        <v>100</v>
      </c>
      <c r="IW50">
        <v>-1.317</v>
      </c>
      <c r="IX50">
        <v>0.2738</v>
      </c>
      <c r="IY50">
        <v>-1.085747647868322</v>
      </c>
      <c r="IZ50">
        <v>-0.001141660950335919</v>
      </c>
      <c r="JA50">
        <v>1.556549255047457E-06</v>
      </c>
      <c r="JB50">
        <v>-3.845636065895205E-10</v>
      </c>
      <c r="JC50">
        <v>0.01562767363184709</v>
      </c>
      <c r="JD50">
        <v>0.001629169780553792</v>
      </c>
      <c r="JE50">
        <v>0.0005448488767950686</v>
      </c>
      <c r="JF50">
        <v>-2.599574200195059E-06</v>
      </c>
      <c r="JG50">
        <v>2</v>
      </c>
      <c r="JH50">
        <v>2011</v>
      </c>
      <c r="JI50">
        <v>1</v>
      </c>
      <c r="JJ50">
        <v>26</v>
      </c>
      <c r="JK50">
        <v>197077.8</v>
      </c>
      <c r="JL50">
        <v>197078</v>
      </c>
      <c r="JM50">
        <v>1.38184</v>
      </c>
      <c r="JN50">
        <v>2.63916</v>
      </c>
      <c r="JO50">
        <v>1.49658</v>
      </c>
      <c r="JP50">
        <v>2.34375</v>
      </c>
      <c r="JQ50">
        <v>1.54907</v>
      </c>
      <c r="JR50">
        <v>2.37305</v>
      </c>
      <c r="JS50">
        <v>36.3871</v>
      </c>
      <c r="JT50">
        <v>24.1751</v>
      </c>
      <c r="JU50">
        <v>18</v>
      </c>
      <c r="JV50">
        <v>483.208</v>
      </c>
      <c r="JW50">
        <v>498.155</v>
      </c>
      <c r="JX50">
        <v>27.4427</v>
      </c>
      <c r="JY50">
        <v>28.9175</v>
      </c>
      <c r="JZ50">
        <v>29.9998</v>
      </c>
      <c r="KA50">
        <v>29.2043</v>
      </c>
      <c r="KB50">
        <v>29.2155</v>
      </c>
      <c r="KC50">
        <v>27.8179</v>
      </c>
      <c r="KD50">
        <v>22.6892</v>
      </c>
      <c r="KE50">
        <v>72.3031</v>
      </c>
      <c r="KF50">
        <v>27.4512</v>
      </c>
      <c r="KG50">
        <v>540.36</v>
      </c>
      <c r="KH50">
        <v>19.8304</v>
      </c>
      <c r="KI50">
        <v>101.997</v>
      </c>
      <c r="KJ50">
        <v>91.5168</v>
      </c>
    </row>
    <row r="51" spans="1:296">
      <c r="A51">
        <v>33</v>
      </c>
      <c r="B51">
        <v>1758814275.6</v>
      </c>
      <c r="C51">
        <v>252</v>
      </c>
      <c r="D51" t="s">
        <v>510</v>
      </c>
      <c r="E51" t="s">
        <v>511</v>
      </c>
      <c r="F51">
        <v>5</v>
      </c>
      <c r="G51" t="s">
        <v>438</v>
      </c>
      <c r="H51">
        <v>1758814267.814285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534.9249574146742</v>
      </c>
      <c r="AJ51">
        <v>508.2249818181819</v>
      </c>
      <c r="AK51">
        <v>3.381201513605675</v>
      </c>
      <c r="AL51">
        <v>65.10275512811566</v>
      </c>
      <c r="AM51">
        <f>(AO51 - AN51 + DX51*1E3/(8.314*(DZ51+273.15)) * AQ51/DW51 * AP51) * DW51/(100*DK51) * 1000/(1000 - AO51)</f>
        <v>0</v>
      </c>
      <c r="AN51">
        <v>19.77979204916526</v>
      </c>
      <c r="AO51">
        <v>21.64099818181817</v>
      </c>
      <c r="AP51">
        <v>-3.523707982651632E-06</v>
      </c>
      <c r="AQ51">
        <v>106.0218527730332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439</v>
      </c>
      <c r="AX51" t="s">
        <v>439</v>
      </c>
      <c r="AY51">
        <v>0</v>
      </c>
      <c r="AZ51">
        <v>0</v>
      </c>
      <c r="BA51">
        <f>1-AY51/AZ51</f>
        <v>0</v>
      </c>
      <c r="BB51">
        <v>0</v>
      </c>
      <c r="BC51" t="s">
        <v>439</v>
      </c>
      <c r="BD51" t="s">
        <v>439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2.7</v>
      </c>
      <c r="DL51">
        <v>0.5</v>
      </c>
      <c r="DM51" t="s">
        <v>440</v>
      </c>
      <c r="DN51">
        <v>2</v>
      </c>
      <c r="DO51" t="b">
        <v>1</v>
      </c>
      <c r="DP51">
        <v>1758814267.814285</v>
      </c>
      <c r="DQ51">
        <v>473.2689642857143</v>
      </c>
      <c r="DR51">
        <v>508.5311785714285</v>
      </c>
      <c r="DS51">
        <v>21.63882142857143</v>
      </c>
      <c r="DT51">
        <v>19.779475</v>
      </c>
      <c r="DU51">
        <v>474.58675</v>
      </c>
      <c r="DV51">
        <v>21.36504642857143</v>
      </c>
      <c r="DW51">
        <v>500.0118928571429</v>
      </c>
      <c r="DX51">
        <v>91.09122142857142</v>
      </c>
      <c r="DY51">
        <v>0.06779137857142857</v>
      </c>
      <c r="DZ51">
        <v>28.66249642857142</v>
      </c>
      <c r="EA51">
        <v>29.98790714285715</v>
      </c>
      <c r="EB51">
        <v>999.9000000000002</v>
      </c>
      <c r="EC51">
        <v>0</v>
      </c>
      <c r="ED51">
        <v>0</v>
      </c>
      <c r="EE51">
        <v>10016.24642857143</v>
      </c>
      <c r="EF51">
        <v>0</v>
      </c>
      <c r="EG51">
        <v>11.05</v>
      </c>
      <c r="EH51">
        <v>-35.26228928571429</v>
      </c>
      <c r="EI51">
        <v>483.7364285714286</v>
      </c>
      <c r="EJ51">
        <v>518.7927142857143</v>
      </c>
      <c r="EK51">
        <v>1.859348214285715</v>
      </c>
      <c r="EL51">
        <v>508.5311785714285</v>
      </c>
      <c r="EM51">
        <v>19.779475</v>
      </c>
      <c r="EN51">
        <v>1.971107142857143</v>
      </c>
      <c r="EO51">
        <v>1.801736071428572</v>
      </c>
      <c r="EP51">
        <v>17.21413214285714</v>
      </c>
      <c r="EQ51">
        <v>15.80186428571428</v>
      </c>
      <c r="ER51">
        <v>1999.980357142857</v>
      </c>
      <c r="ES51">
        <v>0.9799981071428568</v>
      </c>
      <c r="ET51">
        <v>0.02000216428571428</v>
      </c>
      <c r="EU51">
        <v>0</v>
      </c>
      <c r="EV51">
        <v>298.7680357142857</v>
      </c>
      <c r="EW51">
        <v>5.00078</v>
      </c>
      <c r="EX51">
        <v>5903.606785714285</v>
      </c>
      <c r="EY51">
        <v>16379.475</v>
      </c>
      <c r="EZ51">
        <v>38.9685</v>
      </c>
      <c r="FA51">
        <v>39.7765</v>
      </c>
      <c r="FB51">
        <v>39.4840357142857</v>
      </c>
      <c r="FC51">
        <v>39.49732142857142</v>
      </c>
      <c r="FD51">
        <v>40.27657142857142</v>
      </c>
      <c r="FE51">
        <v>1955.077857142858</v>
      </c>
      <c r="FF51">
        <v>39.9</v>
      </c>
      <c r="FG51">
        <v>0</v>
      </c>
      <c r="FH51">
        <v>1758814270.3</v>
      </c>
      <c r="FI51">
        <v>0</v>
      </c>
      <c r="FJ51">
        <v>298.78388</v>
      </c>
      <c r="FK51">
        <v>4.162307693268534</v>
      </c>
      <c r="FL51">
        <v>92.1100001405329</v>
      </c>
      <c r="FM51">
        <v>5904.477199999999</v>
      </c>
      <c r="FN51">
        <v>15</v>
      </c>
      <c r="FO51">
        <v>0</v>
      </c>
      <c r="FP51" t="s">
        <v>441</v>
      </c>
      <c r="FQ51">
        <v>1746989605.5</v>
      </c>
      <c r="FR51">
        <v>1746989593.5</v>
      </c>
      <c r="FS51">
        <v>0</v>
      </c>
      <c r="FT51">
        <v>-0.274</v>
      </c>
      <c r="FU51">
        <v>-0.002</v>
      </c>
      <c r="FV51">
        <v>2.549</v>
      </c>
      <c r="FW51">
        <v>0.129</v>
      </c>
      <c r="FX51">
        <v>420</v>
      </c>
      <c r="FY51">
        <v>17</v>
      </c>
      <c r="FZ51">
        <v>0.02</v>
      </c>
      <c r="GA51">
        <v>0.04</v>
      </c>
      <c r="GB51">
        <v>-34.6278731707317</v>
      </c>
      <c r="GC51">
        <v>-10.5141909407666</v>
      </c>
      <c r="GD51">
        <v>1.099103726884284</v>
      </c>
      <c r="GE51">
        <v>0</v>
      </c>
      <c r="GF51">
        <v>298.5258529411765</v>
      </c>
      <c r="GG51">
        <v>4.019663865423839</v>
      </c>
      <c r="GH51">
        <v>0.4562400769172593</v>
      </c>
      <c r="GI51">
        <v>0</v>
      </c>
      <c r="GJ51">
        <v>1.859070731707317</v>
      </c>
      <c r="GK51">
        <v>0.01128292682927009</v>
      </c>
      <c r="GL51">
        <v>0.001580963568861677</v>
      </c>
      <c r="GM51">
        <v>1</v>
      </c>
      <c r="GN51">
        <v>1</v>
      </c>
      <c r="GO51">
        <v>3</v>
      </c>
      <c r="GP51" t="s">
        <v>448</v>
      </c>
      <c r="GQ51">
        <v>3.10205</v>
      </c>
      <c r="GR51">
        <v>2.72588</v>
      </c>
      <c r="GS51">
        <v>0.100775</v>
      </c>
      <c r="GT51">
        <v>0.105795</v>
      </c>
      <c r="GU51">
        <v>0.10087</v>
      </c>
      <c r="GV51">
        <v>0.0959542</v>
      </c>
      <c r="GW51">
        <v>23515.9</v>
      </c>
      <c r="GX51">
        <v>21249.8</v>
      </c>
      <c r="GY51">
        <v>26715.8</v>
      </c>
      <c r="GZ51">
        <v>23986.2</v>
      </c>
      <c r="HA51">
        <v>38436.3</v>
      </c>
      <c r="HB51">
        <v>32058.1</v>
      </c>
      <c r="HC51">
        <v>46649.6</v>
      </c>
      <c r="HD51">
        <v>37947.9</v>
      </c>
      <c r="HE51">
        <v>1.8696</v>
      </c>
      <c r="HF51">
        <v>1.86922</v>
      </c>
      <c r="HG51">
        <v>0.130292</v>
      </c>
      <c r="HH51">
        <v>0</v>
      </c>
      <c r="HI51">
        <v>27.8708</v>
      </c>
      <c r="HJ51">
        <v>999.9</v>
      </c>
      <c r="HK51">
        <v>49.9</v>
      </c>
      <c r="HL51">
        <v>31.1</v>
      </c>
      <c r="HM51">
        <v>24.855</v>
      </c>
      <c r="HN51">
        <v>61.362</v>
      </c>
      <c r="HO51">
        <v>20.1362</v>
      </c>
      <c r="HP51">
        <v>1</v>
      </c>
      <c r="HQ51">
        <v>0.126212</v>
      </c>
      <c r="HR51">
        <v>-0.152582</v>
      </c>
      <c r="HS51">
        <v>20.2817</v>
      </c>
      <c r="HT51">
        <v>5.21175</v>
      </c>
      <c r="HU51">
        <v>11.98</v>
      </c>
      <c r="HV51">
        <v>4.96335</v>
      </c>
      <c r="HW51">
        <v>3.27423</v>
      </c>
      <c r="HX51">
        <v>9999</v>
      </c>
      <c r="HY51">
        <v>9999</v>
      </c>
      <c r="HZ51">
        <v>9999</v>
      </c>
      <c r="IA51">
        <v>1.9</v>
      </c>
      <c r="IB51">
        <v>1.86399</v>
      </c>
      <c r="IC51">
        <v>1.86007</v>
      </c>
      <c r="ID51">
        <v>1.85841</v>
      </c>
      <c r="IE51">
        <v>1.85977</v>
      </c>
      <c r="IF51">
        <v>1.85989</v>
      </c>
      <c r="IG51">
        <v>1.85838</v>
      </c>
      <c r="IH51">
        <v>1.85747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443</v>
      </c>
      <c r="IO51" t="s">
        <v>444</v>
      </c>
      <c r="IP51" t="s">
        <v>445</v>
      </c>
      <c r="IQ51" t="s">
        <v>445</v>
      </c>
      <c r="IR51" t="s">
        <v>445</v>
      </c>
      <c r="IS51" t="s">
        <v>445</v>
      </c>
      <c r="IT51">
        <v>0</v>
      </c>
      <c r="IU51">
        <v>100</v>
      </c>
      <c r="IV51">
        <v>100</v>
      </c>
      <c r="IW51">
        <v>-1.316</v>
      </c>
      <c r="IX51">
        <v>0.2738</v>
      </c>
      <c r="IY51">
        <v>-1.085747647868322</v>
      </c>
      <c r="IZ51">
        <v>-0.001141660950335919</v>
      </c>
      <c r="JA51">
        <v>1.556549255047457E-06</v>
      </c>
      <c r="JB51">
        <v>-3.845636065895205E-10</v>
      </c>
      <c r="JC51">
        <v>0.01562767363184709</v>
      </c>
      <c r="JD51">
        <v>0.001629169780553792</v>
      </c>
      <c r="JE51">
        <v>0.0005448488767950686</v>
      </c>
      <c r="JF51">
        <v>-2.599574200195059E-06</v>
      </c>
      <c r="JG51">
        <v>2</v>
      </c>
      <c r="JH51">
        <v>2011</v>
      </c>
      <c r="JI51">
        <v>1</v>
      </c>
      <c r="JJ51">
        <v>26</v>
      </c>
      <c r="JK51">
        <v>197077.8</v>
      </c>
      <c r="JL51">
        <v>197078</v>
      </c>
      <c r="JM51">
        <v>1.41479</v>
      </c>
      <c r="JN51">
        <v>2.63794</v>
      </c>
      <c r="JO51">
        <v>1.49658</v>
      </c>
      <c r="JP51">
        <v>2.34375</v>
      </c>
      <c r="JQ51">
        <v>1.54907</v>
      </c>
      <c r="JR51">
        <v>2.45728</v>
      </c>
      <c r="JS51">
        <v>36.3871</v>
      </c>
      <c r="JT51">
        <v>24.1751</v>
      </c>
      <c r="JU51">
        <v>18</v>
      </c>
      <c r="JV51">
        <v>483.24</v>
      </c>
      <c r="JW51">
        <v>498.08</v>
      </c>
      <c r="JX51">
        <v>27.4517</v>
      </c>
      <c r="JY51">
        <v>28.9139</v>
      </c>
      <c r="JZ51">
        <v>29.9999</v>
      </c>
      <c r="KA51">
        <v>29.2009</v>
      </c>
      <c r="KB51">
        <v>29.2125</v>
      </c>
      <c r="KC51">
        <v>28.5581</v>
      </c>
      <c r="KD51">
        <v>22.6892</v>
      </c>
      <c r="KE51">
        <v>72.3031</v>
      </c>
      <c r="KF51">
        <v>27.4605</v>
      </c>
      <c r="KG51">
        <v>560.427</v>
      </c>
      <c r="KH51">
        <v>19.8304</v>
      </c>
      <c r="KI51">
        <v>101.997</v>
      </c>
      <c r="KJ51">
        <v>91.517</v>
      </c>
    </row>
    <row r="52" spans="1:296">
      <c r="A52">
        <v>34</v>
      </c>
      <c r="B52">
        <v>1758814280.6</v>
      </c>
      <c r="C52">
        <v>257</v>
      </c>
      <c r="D52" t="s">
        <v>512</v>
      </c>
      <c r="E52" t="s">
        <v>513</v>
      </c>
      <c r="F52">
        <v>5</v>
      </c>
      <c r="G52" t="s">
        <v>438</v>
      </c>
      <c r="H52">
        <v>1758814273.1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552.050750939113</v>
      </c>
      <c r="AJ52">
        <v>525.2065454545453</v>
      </c>
      <c r="AK52">
        <v>3.388804298523672</v>
      </c>
      <c r="AL52">
        <v>65.10275512811566</v>
      </c>
      <c r="AM52">
        <f>(AO52 - AN52 + DX52*1E3/(8.314*(DZ52+273.15)) * AQ52/DW52 * AP52) * DW52/(100*DK52) * 1000/(1000 - AO52)</f>
        <v>0</v>
      </c>
      <c r="AN52">
        <v>19.78052906413813</v>
      </c>
      <c r="AO52">
        <v>21.64420242424242</v>
      </c>
      <c r="AP52">
        <v>9.553338741429937E-06</v>
      </c>
      <c r="AQ52">
        <v>106.0218527730332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439</v>
      </c>
      <c r="AX52" t="s">
        <v>439</v>
      </c>
      <c r="AY52">
        <v>0</v>
      </c>
      <c r="AZ52">
        <v>0</v>
      </c>
      <c r="BA52">
        <f>1-AY52/AZ52</f>
        <v>0</v>
      </c>
      <c r="BB52">
        <v>0</v>
      </c>
      <c r="BC52" t="s">
        <v>439</v>
      </c>
      <c r="BD52" t="s">
        <v>439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2.7</v>
      </c>
      <c r="DL52">
        <v>0.5</v>
      </c>
      <c r="DM52" t="s">
        <v>440</v>
      </c>
      <c r="DN52">
        <v>2</v>
      </c>
      <c r="DO52" t="b">
        <v>1</v>
      </c>
      <c r="DP52">
        <v>1758814273.1</v>
      </c>
      <c r="DQ52">
        <v>490.634</v>
      </c>
      <c r="DR52">
        <v>526.3105925925926</v>
      </c>
      <c r="DS52">
        <v>21.64107407407407</v>
      </c>
      <c r="DT52">
        <v>19.77981851851851</v>
      </c>
      <c r="DU52">
        <v>491.9502592592593</v>
      </c>
      <c r="DV52">
        <v>21.36724444444445</v>
      </c>
      <c r="DW52">
        <v>500.0353333333333</v>
      </c>
      <c r="DX52">
        <v>91.09117407407409</v>
      </c>
      <c r="DY52">
        <v>0.06774145555555555</v>
      </c>
      <c r="DZ52">
        <v>28.66305555555556</v>
      </c>
      <c r="EA52">
        <v>29.98747407407408</v>
      </c>
      <c r="EB52">
        <v>999.9000000000001</v>
      </c>
      <c r="EC52">
        <v>0</v>
      </c>
      <c r="ED52">
        <v>0</v>
      </c>
      <c r="EE52">
        <v>10015.13407407407</v>
      </c>
      <c r="EF52">
        <v>0</v>
      </c>
      <c r="EG52">
        <v>11.05</v>
      </c>
      <c r="EH52">
        <v>-35.67656666666667</v>
      </c>
      <c r="EI52">
        <v>501.4867407407407</v>
      </c>
      <c r="EJ52">
        <v>536.9309999999999</v>
      </c>
      <c r="EK52">
        <v>1.861254444444445</v>
      </c>
      <c r="EL52">
        <v>526.3105925925926</v>
      </c>
      <c r="EM52">
        <v>19.77981851851851</v>
      </c>
      <c r="EN52">
        <v>1.971311111111111</v>
      </c>
      <c r="EO52">
        <v>1.801766666666667</v>
      </c>
      <c r="EP52">
        <v>17.21576666666667</v>
      </c>
      <c r="EQ52">
        <v>15.80213333333333</v>
      </c>
      <c r="ER52">
        <v>1999.982222222222</v>
      </c>
      <c r="ES52">
        <v>0.9799980370370369</v>
      </c>
      <c r="ET52">
        <v>0.02000219259259259</v>
      </c>
      <c r="EU52">
        <v>0</v>
      </c>
      <c r="EV52">
        <v>299.1831481481481</v>
      </c>
      <c r="EW52">
        <v>5.00078</v>
      </c>
      <c r="EX52">
        <v>5911.787407407408</v>
      </c>
      <c r="EY52">
        <v>16379.49259259259</v>
      </c>
      <c r="EZ52">
        <v>38.96274074074073</v>
      </c>
      <c r="FA52">
        <v>39.77748148148147</v>
      </c>
      <c r="FB52">
        <v>39.49048148148148</v>
      </c>
      <c r="FC52">
        <v>39.49262962962963</v>
      </c>
      <c r="FD52">
        <v>40.30762962962962</v>
      </c>
      <c r="FE52">
        <v>1955.07925925926</v>
      </c>
      <c r="FF52">
        <v>39.9</v>
      </c>
      <c r="FG52">
        <v>0</v>
      </c>
      <c r="FH52">
        <v>1758814275.1</v>
      </c>
      <c r="FI52">
        <v>0</v>
      </c>
      <c r="FJ52">
        <v>299.15884</v>
      </c>
      <c r="FK52">
        <v>5.185461543644893</v>
      </c>
      <c r="FL52">
        <v>93.01384630654381</v>
      </c>
      <c r="FM52">
        <v>5911.9236</v>
      </c>
      <c r="FN52">
        <v>15</v>
      </c>
      <c r="FO52">
        <v>0</v>
      </c>
      <c r="FP52" t="s">
        <v>441</v>
      </c>
      <c r="FQ52">
        <v>1746989605.5</v>
      </c>
      <c r="FR52">
        <v>1746989593.5</v>
      </c>
      <c r="FS52">
        <v>0</v>
      </c>
      <c r="FT52">
        <v>-0.274</v>
      </c>
      <c r="FU52">
        <v>-0.002</v>
      </c>
      <c r="FV52">
        <v>2.549</v>
      </c>
      <c r="FW52">
        <v>0.129</v>
      </c>
      <c r="FX52">
        <v>420</v>
      </c>
      <c r="FY52">
        <v>17</v>
      </c>
      <c r="FZ52">
        <v>0.02</v>
      </c>
      <c r="GA52">
        <v>0.04</v>
      </c>
      <c r="GB52">
        <v>-35.3405487804878</v>
      </c>
      <c r="GC52">
        <v>-5.241731707317082</v>
      </c>
      <c r="GD52">
        <v>0.5566324776559837</v>
      </c>
      <c r="GE52">
        <v>0</v>
      </c>
      <c r="GF52">
        <v>298.9151176470588</v>
      </c>
      <c r="GG52">
        <v>4.75566080626663</v>
      </c>
      <c r="GH52">
        <v>0.5206221823428204</v>
      </c>
      <c r="GI52">
        <v>0</v>
      </c>
      <c r="GJ52">
        <v>1.860088780487805</v>
      </c>
      <c r="GK52">
        <v>0.02062055749129044</v>
      </c>
      <c r="GL52">
        <v>0.00215656704964612</v>
      </c>
      <c r="GM52">
        <v>1</v>
      </c>
      <c r="GN52">
        <v>1</v>
      </c>
      <c r="GO52">
        <v>3</v>
      </c>
      <c r="GP52" t="s">
        <v>448</v>
      </c>
      <c r="GQ52">
        <v>3.10219</v>
      </c>
      <c r="GR52">
        <v>2.72526</v>
      </c>
      <c r="GS52">
        <v>0.103197</v>
      </c>
      <c r="GT52">
        <v>0.108175</v>
      </c>
      <c r="GU52">
        <v>0.100879</v>
      </c>
      <c r="GV52">
        <v>0.095957</v>
      </c>
      <c r="GW52">
        <v>23452.4</v>
      </c>
      <c r="GX52">
        <v>21193.2</v>
      </c>
      <c r="GY52">
        <v>26715.6</v>
      </c>
      <c r="GZ52">
        <v>23986.2</v>
      </c>
      <c r="HA52">
        <v>38436</v>
      </c>
      <c r="HB52">
        <v>32058.4</v>
      </c>
      <c r="HC52">
        <v>46649.4</v>
      </c>
      <c r="HD52">
        <v>37948.1</v>
      </c>
      <c r="HE52">
        <v>1.8702</v>
      </c>
      <c r="HF52">
        <v>1.8692</v>
      </c>
      <c r="HG52">
        <v>0.130024</v>
      </c>
      <c r="HH52">
        <v>0</v>
      </c>
      <c r="HI52">
        <v>27.8715</v>
      </c>
      <c r="HJ52">
        <v>999.9</v>
      </c>
      <c r="HK52">
        <v>49.9</v>
      </c>
      <c r="HL52">
        <v>31.1</v>
      </c>
      <c r="HM52">
        <v>24.8561</v>
      </c>
      <c r="HN52">
        <v>60.952</v>
      </c>
      <c r="HO52">
        <v>20.0841</v>
      </c>
      <c r="HP52">
        <v>1</v>
      </c>
      <c r="HQ52">
        <v>0.125983</v>
      </c>
      <c r="HR52">
        <v>-0.164551</v>
      </c>
      <c r="HS52">
        <v>20.2818</v>
      </c>
      <c r="HT52">
        <v>5.21325</v>
      </c>
      <c r="HU52">
        <v>11.98</v>
      </c>
      <c r="HV52">
        <v>4.96355</v>
      </c>
      <c r="HW52">
        <v>3.2743</v>
      </c>
      <c r="HX52">
        <v>9999</v>
      </c>
      <c r="HY52">
        <v>9999</v>
      </c>
      <c r="HZ52">
        <v>9999</v>
      </c>
      <c r="IA52">
        <v>1.9</v>
      </c>
      <c r="IB52">
        <v>1.86401</v>
      </c>
      <c r="IC52">
        <v>1.86006</v>
      </c>
      <c r="ID52">
        <v>1.85839</v>
      </c>
      <c r="IE52">
        <v>1.85975</v>
      </c>
      <c r="IF52">
        <v>1.85989</v>
      </c>
      <c r="IG52">
        <v>1.85838</v>
      </c>
      <c r="IH52">
        <v>1.85745</v>
      </c>
      <c r="II52">
        <v>1.85242</v>
      </c>
      <c r="IJ52">
        <v>0</v>
      </c>
      <c r="IK52">
        <v>0</v>
      </c>
      <c r="IL52">
        <v>0</v>
      </c>
      <c r="IM52">
        <v>0</v>
      </c>
      <c r="IN52" t="s">
        <v>443</v>
      </c>
      <c r="IO52" t="s">
        <v>444</v>
      </c>
      <c r="IP52" t="s">
        <v>445</v>
      </c>
      <c r="IQ52" t="s">
        <v>445</v>
      </c>
      <c r="IR52" t="s">
        <v>445</v>
      </c>
      <c r="IS52" t="s">
        <v>445</v>
      </c>
      <c r="IT52">
        <v>0</v>
      </c>
      <c r="IU52">
        <v>100</v>
      </c>
      <c r="IV52">
        <v>100</v>
      </c>
      <c r="IW52">
        <v>-1.313</v>
      </c>
      <c r="IX52">
        <v>0.2739</v>
      </c>
      <c r="IY52">
        <v>-1.085747647868322</v>
      </c>
      <c r="IZ52">
        <v>-0.001141660950335919</v>
      </c>
      <c r="JA52">
        <v>1.556549255047457E-06</v>
      </c>
      <c r="JB52">
        <v>-3.845636065895205E-10</v>
      </c>
      <c r="JC52">
        <v>0.01562767363184709</v>
      </c>
      <c r="JD52">
        <v>0.001629169780553792</v>
      </c>
      <c r="JE52">
        <v>0.0005448488767950686</v>
      </c>
      <c r="JF52">
        <v>-2.599574200195059E-06</v>
      </c>
      <c r="JG52">
        <v>2</v>
      </c>
      <c r="JH52">
        <v>2011</v>
      </c>
      <c r="JI52">
        <v>1</v>
      </c>
      <c r="JJ52">
        <v>26</v>
      </c>
      <c r="JK52">
        <v>197077.9</v>
      </c>
      <c r="JL52">
        <v>197078.1</v>
      </c>
      <c r="JM52">
        <v>1.45264</v>
      </c>
      <c r="JN52">
        <v>2.62817</v>
      </c>
      <c r="JO52">
        <v>1.49658</v>
      </c>
      <c r="JP52">
        <v>2.34375</v>
      </c>
      <c r="JQ52">
        <v>1.54907</v>
      </c>
      <c r="JR52">
        <v>2.48779</v>
      </c>
      <c r="JS52">
        <v>36.3871</v>
      </c>
      <c r="JT52">
        <v>24.1751</v>
      </c>
      <c r="JU52">
        <v>18</v>
      </c>
      <c r="JV52">
        <v>483.562</v>
      </c>
      <c r="JW52">
        <v>498.031</v>
      </c>
      <c r="JX52">
        <v>27.4617</v>
      </c>
      <c r="JY52">
        <v>28.9107</v>
      </c>
      <c r="JZ52">
        <v>29.9998</v>
      </c>
      <c r="KA52">
        <v>29.197</v>
      </c>
      <c r="KB52">
        <v>29.2087</v>
      </c>
      <c r="KC52">
        <v>29.2257</v>
      </c>
      <c r="KD52">
        <v>22.6892</v>
      </c>
      <c r="KE52">
        <v>72.3031</v>
      </c>
      <c r="KF52">
        <v>27.4681</v>
      </c>
      <c r="KG52">
        <v>573.7859999999999</v>
      </c>
      <c r="KH52">
        <v>19.8304</v>
      </c>
      <c r="KI52">
        <v>101.997</v>
      </c>
      <c r="KJ52">
        <v>91.51730000000001</v>
      </c>
    </row>
    <row r="53" spans="1:296">
      <c r="A53">
        <v>35</v>
      </c>
      <c r="B53">
        <v>1758814285.6</v>
      </c>
      <c r="C53">
        <v>262</v>
      </c>
      <c r="D53" t="s">
        <v>514</v>
      </c>
      <c r="E53" t="s">
        <v>515</v>
      </c>
      <c r="F53">
        <v>5</v>
      </c>
      <c r="G53" t="s">
        <v>438</v>
      </c>
      <c r="H53">
        <v>1758814277.814285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569.4059623451452</v>
      </c>
      <c r="AJ53">
        <v>542.2782242424241</v>
      </c>
      <c r="AK53">
        <v>3.417706798970573</v>
      </c>
      <c r="AL53">
        <v>65.10275512811566</v>
      </c>
      <c r="AM53">
        <f>(AO53 - AN53 + DX53*1E3/(8.314*(DZ53+273.15)) * AQ53/DW53 * AP53) * DW53/(100*DK53) * 1000/(1000 - AO53)</f>
        <v>0</v>
      </c>
      <c r="AN53">
        <v>19.78017701649748</v>
      </c>
      <c r="AO53">
        <v>21.64861636363635</v>
      </c>
      <c r="AP53">
        <v>2.372546349565126E-05</v>
      </c>
      <c r="AQ53">
        <v>106.0218527730332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439</v>
      </c>
      <c r="AX53" t="s">
        <v>439</v>
      </c>
      <c r="AY53">
        <v>0</v>
      </c>
      <c r="AZ53">
        <v>0</v>
      </c>
      <c r="BA53">
        <f>1-AY53/AZ53</f>
        <v>0</v>
      </c>
      <c r="BB53">
        <v>0</v>
      </c>
      <c r="BC53" t="s">
        <v>439</v>
      </c>
      <c r="BD53" t="s">
        <v>439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2.7</v>
      </c>
      <c r="DL53">
        <v>0.5</v>
      </c>
      <c r="DM53" t="s">
        <v>440</v>
      </c>
      <c r="DN53">
        <v>2</v>
      </c>
      <c r="DO53" t="b">
        <v>1</v>
      </c>
      <c r="DP53">
        <v>1758814277.814285</v>
      </c>
      <c r="DQ53">
        <v>506.2808214285715</v>
      </c>
      <c r="DR53">
        <v>542.2206785714286</v>
      </c>
      <c r="DS53">
        <v>21.64356428571429</v>
      </c>
      <c r="DT53">
        <v>19.78009642857143</v>
      </c>
      <c r="DU53">
        <v>507.5951071428572</v>
      </c>
      <c r="DV53">
        <v>21.36966428571429</v>
      </c>
      <c r="DW53">
        <v>500.1056785714286</v>
      </c>
      <c r="DX53">
        <v>91.0911</v>
      </c>
      <c r="DY53">
        <v>0.06739735714285713</v>
      </c>
      <c r="DZ53">
        <v>28.66309642857143</v>
      </c>
      <c r="EA53">
        <v>29.99116428571429</v>
      </c>
      <c r="EB53">
        <v>999.9000000000002</v>
      </c>
      <c r="EC53">
        <v>0</v>
      </c>
      <c r="ED53">
        <v>0</v>
      </c>
      <c r="EE53">
        <v>10017.6325</v>
      </c>
      <c r="EF53">
        <v>0</v>
      </c>
      <c r="EG53">
        <v>11.05</v>
      </c>
      <c r="EH53">
        <v>-35.9398</v>
      </c>
      <c r="EI53">
        <v>517.4809285714285</v>
      </c>
      <c r="EJ53">
        <v>553.1621785714285</v>
      </c>
      <c r="EK53">
        <v>1.863457142857143</v>
      </c>
      <c r="EL53">
        <v>542.2206785714286</v>
      </c>
      <c r="EM53">
        <v>19.78009642857143</v>
      </c>
      <c r="EN53">
        <v>1.971534642857143</v>
      </c>
      <c r="EO53">
        <v>1.801791071428572</v>
      </c>
      <c r="EP53">
        <v>17.21756785714286</v>
      </c>
      <c r="EQ53">
        <v>15.80233928571429</v>
      </c>
      <c r="ER53">
        <v>1999.993571428571</v>
      </c>
      <c r="ES53">
        <v>0.9799981071428568</v>
      </c>
      <c r="ET53">
        <v>0.02000216428571428</v>
      </c>
      <c r="EU53">
        <v>0</v>
      </c>
      <c r="EV53">
        <v>299.5914285714286</v>
      </c>
      <c r="EW53">
        <v>5.00078</v>
      </c>
      <c r="EX53">
        <v>5919.055357142855</v>
      </c>
      <c r="EY53">
        <v>16379.57857142857</v>
      </c>
      <c r="EZ53">
        <v>38.96403571428571</v>
      </c>
      <c r="FA53">
        <v>39.7765</v>
      </c>
      <c r="FB53">
        <v>39.47067857142856</v>
      </c>
      <c r="FC53">
        <v>39.48171428571429</v>
      </c>
      <c r="FD53">
        <v>40.25421428571428</v>
      </c>
      <c r="FE53">
        <v>1955.091071428571</v>
      </c>
      <c r="FF53">
        <v>39.9</v>
      </c>
      <c r="FG53">
        <v>0</v>
      </c>
      <c r="FH53">
        <v>1758814280.5</v>
      </c>
      <c r="FI53">
        <v>0</v>
      </c>
      <c r="FJ53">
        <v>299.6177692307692</v>
      </c>
      <c r="FK53">
        <v>5.422700855107419</v>
      </c>
      <c r="FL53">
        <v>92.35042720467345</v>
      </c>
      <c r="FM53">
        <v>5919.725</v>
      </c>
      <c r="FN53">
        <v>15</v>
      </c>
      <c r="FO53">
        <v>0</v>
      </c>
      <c r="FP53" t="s">
        <v>441</v>
      </c>
      <c r="FQ53">
        <v>1746989605.5</v>
      </c>
      <c r="FR53">
        <v>1746989593.5</v>
      </c>
      <c r="FS53">
        <v>0</v>
      </c>
      <c r="FT53">
        <v>-0.274</v>
      </c>
      <c r="FU53">
        <v>-0.002</v>
      </c>
      <c r="FV53">
        <v>2.549</v>
      </c>
      <c r="FW53">
        <v>0.129</v>
      </c>
      <c r="FX53">
        <v>420</v>
      </c>
      <c r="FY53">
        <v>17</v>
      </c>
      <c r="FZ53">
        <v>0.02</v>
      </c>
      <c r="GA53">
        <v>0.04</v>
      </c>
      <c r="GB53">
        <v>-35.8052825</v>
      </c>
      <c r="GC53">
        <v>-3.280382363977397</v>
      </c>
      <c r="GD53">
        <v>0.3209886118599065</v>
      </c>
      <c r="GE53">
        <v>0</v>
      </c>
      <c r="GF53">
        <v>299.3585588235294</v>
      </c>
      <c r="GG53">
        <v>5.298441551212926</v>
      </c>
      <c r="GH53">
        <v>0.5671067536797658</v>
      </c>
      <c r="GI53">
        <v>0</v>
      </c>
      <c r="GJ53">
        <v>1.86234425</v>
      </c>
      <c r="GK53">
        <v>0.026104953095685</v>
      </c>
      <c r="GL53">
        <v>0.002645504571438125</v>
      </c>
      <c r="GM53">
        <v>1</v>
      </c>
      <c r="GN53">
        <v>1</v>
      </c>
      <c r="GO53">
        <v>3</v>
      </c>
      <c r="GP53" t="s">
        <v>448</v>
      </c>
      <c r="GQ53">
        <v>3.10222</v>
      </c>
      <c r="GR53">
        <v>2.72491</v>
      </c>
      <c r="GS53">
        <v>0.105593</v>
      </c>
      <c r="GT53">
        <v>0.110534</v>
      </c>
      <c r="GU53">
        <v>0.100893</v>
      </c>
      <c r="GV53">
        <v>0.0959527</v>
      </c>
      <c r="GW53">
        <v>23389.9</v>
      </c>
      <c r="GX53">
        <v>21137.5</v>
      </c>
      <c r="GY53">
        <v>26715.7</v>
      </c>
      <c r="GZ53">
        <v>23986.5</v>
      </c>
      <c r="HA53">
        <v>38435.7</v>
      </c>
      <c r="HB53">
        <v>32058.9</v>
      </c>
      <c r="HC53">
        <v>46649.4</v>
      </c>
      <c r="HD53">
        <v>37948.3</v>
      </c>
      <c r="HE53">
        <v>1.8701</v>
      </c>
      <c r="HF53">
        <v>1.86913</v>
      </c>
      <c r="HG53">
        <v>0.130653</v>
      </c>
      <c r="HH53">
        <v>0</v>
      </c>
      <c r="HI53">
        <v>27.8738</v>
      </c>
      <c r="HJ53">
        <v>999.9</v>
      </c>
      <c r="HK53">
        <v>49.9</v>
      </c>
      <c r="HL53">
        <v>31.1</v>
      </c>
      <c r="HM53">
        <v>24.8551</v>
      </c>
      <c r="HN53">
        <v>60.962</v>
      </c>
      <c r="HO53">
        <v>20.2324</v>
      </c>
      <c r="HP53">
        <v>1</v>
      </c>
      <c r="HQ53">
        <v>0.125617</v>
      </c>
      <c r="HR53">
        <v>-0.163911</v>
      </c>
      <c r="HS53">
        <v>20.2817</v>
      </c>
      <c r="HT53">
        <v>5.21235</v>
      </c>
      <c r="HU53">
        <v>11.98</v>
      </c>
      <c r="HV53">
        <v>4.9635</v>
      </c>
      <c r="HW53">
        <v>3.27443</v>
      </c>
      <c r="HX53">
        <v>9999</v>
      </c>
      <c r="HY53">
        <v>9999</v>
      </c>
      <c r="HZ53">
        <v>9999</v>
      </c>
      <c r="IA53">
        <v>1.9</v>
      </c>
      <c r="IB53">
        <v>1.864</v>
      </c>
      <c r="IC53">
        <v>1.86007</v>
      </c>
      <c r="ID53">
        <v>1.85838</v>
      </c>
      <c r="IE53">
        <v>1.85976</v>
      </c>
      <c r="IF53">
        <v>1.85988</v>
      </c>
      <c r="IG53">
        <v>1.85839</v>
      </c>
      <c r="IH53">
        <v>1.85745</v>
      </c>
      <c r="II53">
        <v>1.85242</v>
      </c>
      <c r="IJ53">
        <v>0</v>
      </c>
      <c r="IK53">
        <v>0</v>
      </c>
      <c r="IL53">
        <v>0</v>
      </c>
      <c r="IM53">
        <v>0</v>
      </c>
      <c r="IN53" t="s">
        <v>443</v>
      </c>
      <c r="IO53" t="s">
        <v>444</v>
      </c>
      <c r="IP53" t="s">
        <v>445</v>
      </c>
      <c r="IQ53" t="s">
        <v>445</v>
      </c>
      <c r="IR53" t="s">
        <v>445</v>
      </c>
      <c r="IS53" t="s">
        <v>445</v>
      </c>
      <c r="IT53">
        <v>0</v>
      </c>
      <c r="IU53">
        <v>100</v>
      </c>
      <c r="IV53">
        <v>100</v>
      </c>
      <c r="IW53">
        <v>-1.311</v>
      </c>
      <c r="IX53">
        <v>0.274</v>
      </c>
      <c r="IY53">
        <v>-1.085747647868322</v>
      </c>
      <c r="IZ53">
        <v>-0.001141660950335919</v>
      </c>
      <c r="JA53">
        <v>1.556549255047457E-06</v>
      </c>
      <c r="JB53">
        <v>-3.845636065895205E-10</v>
      </c>
      <c r="JC53">
        <v>0.01562767363184709</v>
      </c>
      <c r="JD53">
        <v>0.001629169780553792</v>
      </c>
      <c r="JE53">
        <v>0.0005448488767950686</v>
      </c>
      <c r="JF53">
        <v>-2.599574200195059E-06</v>
      </c>
      <c r="JG53">
        <v>2</v>
      </c>
      <c r="JH53">
        <v>2011</v>
      </c>
      <c r="JI53">
        <v>1</v>
      </c>
      <c r="JJ53">
        <v>26</v>
      </c>
      <c r="JK53">
        <v>197078</v>
      </c>
      <c r="JL53">
        <v>197078.2</v>
      </c>
      <c r="JM53">
        <v>1.48438</v>
      </c>
      <c r="JN53">
        <v>2.62817</v>
      </c>
      <c r="JO53">
        <v>1.49658</v>
      </c>
      <c r="JP53">
        <v>2.34375</v>
      </c>
      <c r="JQ53">
        <v>1.54907</v>
      </c>
      <c r="JR53">
        <v>2.4707</v>
      </c>
      <c r="JS53">
        <v>36.3871</v>
      </c>
      <c r="JT53">
        <v>24.1751</v>
      </c>
      <c r="JU53">
        <v>18</v>
      </c>
      <c r="JV53">
        <v>483.476</v>
      </c>
      <c r="JW53">
        <v>497.956</v>
      </c>
      <c r="JX53">
        <v>27.4698</v>
      </c>
      <c r="JY53">
        <v>28.9077</v>
      </c>
      <c r="JZ53">
        <v>29.9999</v>
      </c>
      <c r="KA53">
        <v>29.1934</v>
      </c>
      <c r="KB53">
        <v>29.2057</v>
      </c>
      <c r="KC53">
        <v>29.9474</v>
      </c>
      <c r="KD53">
        <v>22.6892</v>
      </c>
      <c r="KE53">
        <v>72.3031</v>
      </c>
      <c r="KF53">
        <v>27.473</v>
      </c>
      <c r="KG53">
        <v>593.826</v>
      </c>
      <c r="KH53">
        <v>19.8304</v>
      </c>
      <c r="KI53">
        <v>101.997</v>
      </c>
      <c r="KJ53">
        <v>91.5179</v>
      </c>
    </row>
    <row r="54" spans="1:296">
      <c r="A54">
        <v>36</v>
      </c>
      <c r="B54">
        <v>1758814290.6</v>
      </c>
      <c r="C54">
        <v>267</v>
      </c>
      <c r="D54" t="s">
        <v>516</v>
      </c>
      <c r="E54" t="s">
        <v>517</v>
      </c>
      <c r="F54">
        <v>5</v>
      </c>
      <c r="G54" t="s">
        <v>438</v>
      </c>
      <c r="H54">
        <v>1758814283.1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586.4918954719874</v>
      </c>
      <c r="AJ54">
        <v>559.3939090909088</v>
      </c>
      <c r="AK54">
        <v>3.424509287162193</v>
      </c>
      <c r="AL54">
        <v>65.10275512811566</v>
      </c>
      <c r="AM54">
        <f>(AO54 - AN54 + DX54*1E3/(8.314*(DZ54+273.15)) * AQ54/DW54 * AP54) * DW54/(100*DK54) * 1000/(1000 - AO54)</f>
        <v>0</v>
      </c>
      <c r="AN54">
        <v>19.77860588634955</v>
      </c>
      <c r="AO54">
        <v>21.65039151515151</v>
      </c>
      <c r="AP54">
        <v>4.5544958276574E-06</v>
      </c>
      <c r="AQ54">
        <v>106.0218527730332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439</v>
      </c>
      <c r="AX54" t="s">
        <v>439</v>
      </c>
      <c r="AY54">
        <v>0</v>
      </c>
      <c r="AZ54">
        <v>0</v>
      </c>
      <c r="BA54">
        <f>1-AY54/AZ54</f>
        <v>0</v>
      </c>
      <c r="BB54">
        <v>0</v>
      </c>
      <c r="BC54" t="s">
        <v>439</v>
      </c>
      <c r="BD54" t="s">
        <v>439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2.7</v>
      </c>
      <c r="DL54">
        <v>0.5</v>
      </c>
      <c r="DM54" t="s">
        <v>440</v>
      </c>
      <c r="DN54">
        <v>2</v>
      </c>
      <c r="DO54" t="b">
        <v>1</v>
      </c>
      <c r="DP54">
        <v>1758814283.1</v>
      </c>
      <c r="DQ54">
        <v>523.8885555555555</v>
      </c>
      <c r="DR54">
        <v>560.0225555555556</v>
      </c>
      <c r="DS54">
        <v>21.64654444444444</v>
      </c>
      <c r="DT54">
        <v>19.77981481481481</v>
      </c>
      <c r="DU54">
        <v>525.2000370370371</v>
      </c>
      <c r="DV54">
        <v>21.37257777777778</v>
      </c>
      <c r="DW54">
        <v>500.0346666666667</v>
      </c>
      <c r="DX54">
        <v>91.09125925925926</v>
      </c>
      <c r="DY54">
        <v>0.06730682592592591</v>
      </c>
      <c r="DZ54">
        <v>28.66540740740741</v>
      </c>
      <c r="EA54">
        <v>29.99802222222222</v>
      </c>
      <c r="EB54">
        <v>999.9000000000001</v>
      </c>
      <c r="EC54">
        <v>0</v>
      </c>
      <c r="ED54">
        <v>0</v>
      </c>
      <c r="EE54">
        <v>9994.123333333331</v>
      </c>
      <c r="EF54">
        <v>0</v>
      </c>
      <c r="EG54">
        <v>11.05</v>
      </c>
      <c r="EH54">
        <v>-36.13397777777778</v>
      </c>
      <c r="EI54">
        <v>535.4797777777777</v>
      </c>
      <c r="EJ54">
        <v>571.3231481481482</v>
      </c>
      <c r="EK54">
        <v>1.866722962962963</v>
      </c>
      <c r="EL54">
        <v>560.0225555555556</v>
      </c>
      <c r="EM54">
        <v>19.77981481481481</v>
      </c>
      <c r="EN54">
        <v>1.97180962962963</v>
      </c>
      <c r="EO54">
        <v>1.801767777777778</v>
      </c>
      <c r="EP54">
        <v>17.21976666666666</v>
      </c>
      <c r="EQ54">
        <v>15.80213333333333</v>
      </c>
      <c r="ER54">
        <v>2000.012222222222</v>
      </c>
      <c r="ES54">
        <v>0.9799982222222221</v>
      </c>
      <c r="ET54">
        <v>0.02000207407407407</v>
      </c>
      <c r="EU54">
        <v>0</v>
      </c>
      <c r="EV54">
        <v>300.1297777777777</v>
      </c>
      <c r="EW54">
        <v>5.00078</v>
      </c>
      <c r="EX54">
        <v>5927.302592592592</v>
      </c>
      <c r="EY54">
        <v>16379.72962962963</v>
      </c>
      <c r="EZ54">
        <v>38.96733333333333</v>
      </c>
      <c r="FA54">
        <v>39.77985185185184</v>
      </c>
      <c r="FB54">
        <v>39.40948148148149</v>
      </c>
      <c r="FC54">
        <v>39.47877777777777</v>
      </c>
      <c r="FD54">
        <v>40.23355555555555</v>
      </c>
      <c r="FE54">
        <v>1955.11</v>
      </c>
      <c r="FF54">
        <v>39.9</v>
      </c>
      <c r="FG54">
        <v>0</v>
      </c>
      <c r="FH54">
        <v>1758814285.3</v>
      </c>
      <c r="FI54">
        <v>0</v>
      </c>
      <c r="FJ54">
        <v>300.0765769230769</v>
      </c>
      <c r="FK54">
        <v>6.432102562170691</v>
      </c>
      <c r="FL54">
        <v>91.82358978108751</v>
      </c>
      <c r="FM54">
        <v>5927.228461538461</v>
      </c>
      <c r="FN54">
        <v>15</v>
      </c>
      <c r="FO54">
        <v>0</v>
      </c>
      <c r="FP54" t="s">
        <v>441</v>
      </c>
      <c r="FQ54">
        <v>1746989605.5</v>
      </c>
      <c r="FR54">
        <v>1746989593.5</v>
      </c>
      <c r="FS54">
        <v>0</v>
      </c>
      <c r="FT54">
        <v>-0.274</v>
      </c>
      <c r="FU54">
        <v>-0.002</v>
      </c>
      <c r="FV54">
        <v>2.549</v>
      </c>
      <c r="FW54">
        <v>0.129</v>
      </c>
      <c r="FX54">
        <v>420</v>
      </c>
      <c r="FY54">
        <v>17</v>
      </c>
      <c r="FZ54">
        <v>0.02</v>
      </c>
      <c r="GA54">
        <v>0.04</v>
      </c>
      <c r="GB54">
        <v>-35.9893125</v>
      </c>
      <c r="GC54">
        <v>-2.601625891181885</v>
      </c>
      <c r="GD54">
        <v>0.2619714470963391</v>
      </c>
      <c r="GE54">
        <v>0</v>
      </c>
      <c r="GF54">
        <v>299.7507058823529</v>
      </c>
      <c r="GG54">
        <v>5.771092438981495</v>
      </c>
      <c r="GH54">
        <v>0.6106897512799271</v>
      </c>
      <c r="GI54">
        <v>0</v>
      </c>
      <c r="GJ54">
        <v>1.864754</v>
      </c>
      <c r="GK54">
        <v>0.03467729831143904</v>
      </c>
      <c r="GL54">
        <v>0.003579453030841432</v>
      </c>
      <c r="GM54">
        <v>1</v>
      </c>
      <c r="GN54">
        <v>1</v>
      </c>
      <c r="GO54">
        <v>3</v>
      </c>
      <c r="GP54" t="s">
        <v>448</v>
      </c>
      <c r="GQ54">
        <v>3.10171</v>
      </c>
      <c r="GR54">
        <v>2.72546</v>
      </c>
      <c r="GS54">
        <v>0.107957</v>
      </c>
      <c r="GT54">
        <v>0.112811</v>
      </c>
      <c r="GU54">
        <v>0.100902</v>
      </c>
      <c r="GV54">
        <v>0.0959528</v>
      </c>
      <c r="GW54">
        <v>23328.1</v>
      </c>
      <c r="GX54">
        <v>21083.3</v>
      </c>
      <c r="GY54">
        <v>26715.8</v>
      </c>
      <c r="GZ54">
        <v>23986.4</v>
      </c>
      <c r="HA54">
        <v>38436.1</v>
      </c>
      <c r="HB54">
        <v>32059.2</v>
      </c>
      <c r="HC54">
        <v>46649.9</v>
      </c>
      <c r="HD54">
        <v>37948.3</v>
      </c>
      <c r="HE54">
        <v>1.86928</v>
      </c>
      <c r="HF54">
        <v>1.86983</v>
      </c>
      <c r="HG54">
        <v>0.130545</v>
      </c>
      <c r="HH54">
        <v>0</v>
      </c>
      <c r="HI54">
        <v>27.8763</v>
      </c>
      <c r="HJ54">
        <v>999.9</v>
      </c>
      <c r="HK54">
        <v>49.9</v>
      </c>
      <c r="HL54">
        <v>31.1</v>
      </c>
      <c r="HM54">
        <v>24.8539</v>
      </c>
      <c r="HN54">
        <v>61.002</v>
      </c>
      <c r="HO54">
        <v>20.3806</v>
      </c>
      <c r="HP54">
        <v>1</v>
      </c>
      <c r="HQ54">
        <v>0.125554</v>
      </c>
      <c r="HR54">
        <v>-0.105523</v>
      </c>
      <c r="HS54">
        <v>20.2817</v>
      </c>
      <c r="HT54">
        <v>5.21265</v>
      </c>
      <c r="HU54">
        <v>11.98</v>
      </c>
      <c r="HV54">
        <v>4.96325</v>
      </c>
      <c r="HW54">
        <v>3.2744</v>
      </c>
      <c r="HX54">
        <v>9999</v>
      </c>
      <c r="HY54">
        <v>9999</v>
      </c>
      <c r="HZ54">
        <v>9999</v>
      </c>
      <c r="IA54">
        <v>1.9</v>
      </c>
      <c r="IB54">
        <v>1.86401</v>
      </c>
      <c r="IC54">
        <v>1.86008</v>
      </c>
      <c r="ID54">
        <v>1.85838</v>
      </c>
      <c r="IE54">
        <v>1.85975</v>
      </c>
      <c r="IF54">
        <v>1.85987</v>
      </c>
      <c r="IG54">
        <v>1.85838</v>
      </c>
      <c r="IH54">
        <v>1.85745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443</v>
      </c>
      <c r="IO54" t="s">
        <v>444</v>
      </c>
      <c r="IP54" t="s">
        <v>445</v>
      </c>
      <c r="IQ54" t="s">
        <v>445</v>
      </c>
      <c r="IR54" t="s">
        <v>445</v>
      </c>
      <c r="IS54" t="s">
        <v>445</v>
      </c>
      <c r="IT54">
        <v>0</v>
      </c>
      <c r="IU54">
        <v>100</v>
      </c>
      <c r="IV54">
        <v>100</v>
      </c>
      <c r="IW54">
        <v>-1.306</v>
      </c>
      <c r="IX54">
        <v>0.274</v>
      </c>
      <c r="IY54">
        <v>-1.085747647868322</v>
      </c>
      <c r="IZ54">
        <v>-0.001141660950335919</v>
      </c>
      <c r="JA54">
        <v>1.556549255047457E-06</v>
      </c>
      <c r="JB54">
        <v>-3.845636065895205E-10</v>
      </c>
      <c r="JC54">
        <v>0.01562767363184709</v>
      </c>
      <c r="JD54">
        <v>0.001629169780553792</v>
      </c>
      <c r="JE54">
        <v>0.0005448488767950686</v>
      </c>
      <c r="JF54">
        <v>-2.599574200195059E-06</v>
      </c>
      <c r="JG54">
        <v>2</v>
      </c>
      <c r="JH54">
        <v>2011</v>
      </c>
      <c r="JI54">
        <v>1</v>
      </c>
      <c r="JJ54">
        <v>26</v>
      </c>
      <c r="JK54">
        <v>197078.1</v>
      </c>
      <c r="JL54">
        <v>197078.3</v>
      </c>
      <c r="JM54">
        <v>1.521</v>
      </c>
      <c r="JN54">
        <v>2.64038</v>
      </c>
      <c r="JO54">
        <v>1.49658</v>
      </c>
      <c r="JP54">
        <v>2.34375</v>
      </c>
      <c r="JQ54">
        <v>1.54907</v>
      </c>
      <c r="JR54">
        <v>2.36328</v>
      </c>
      <c r="JS54">
        <v>36.3635</v>
      </c>
      <c r="JT54">
        <v>24.1663</v>
      </c>
      <c r="JU54">
        <v>18</v>
      </c>
      <c r="JV54">
        <v>482.97</v>
      </c>
      <c r="JW54">
        <v>498.39</v>
      </c>
      <c r="JX54">
        <v>27.4723</v>
      </c>
      <c r="JY54">
        <v>28.9039</v>
      </c>
      <c r="JZ54">
        <v>29.9999</v>
      </c>
      <c r="KA54">
        <v>29.1902</v>
      </c>
      <c r="KB54">
        <v>29.2018</v>
      </c>
      <c r="KC54">
        <v>30.6139</v>
      </c>
      <c r="KD54">
        <v>22.6892</v>
      </c>
      <c r="KE54">
        <v>71.9319</v>
      </c>
      <c r="KF54">
        <v>27.4573</v>
      </c>
      <c r="KG54">
        <v>607.207</v>
      </c>
      <c r="KH54">
        <v>19.8304</v>
      </c>
      <c r="KI54">
        <v>101.998</v>
      </c>
      <c r="KJ54">
        <v>91.5179</v>
      </c>
    </row>
    <row r="55" spans="1:296">
      <c r="A55">
        <v>37</v>
      </c>
      <c r="B55">
        <v>1758814295.6</v>
      </c>
      <c r="C55">
        <v>272</v>
      </c>
      <c r="D55" t="s">
        <v>518</v>
      </c>
      <c r="E55" t="s">
        <v>519</v>
      </c>
      <c r="F55">
        <v>5</v>
      </c>
      <c r="G55" t="s">
        <v>438</v>
      </c>
      <c r="H55">
        <v>1758814287.814285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603.5521359376621</v>
      </c>
      <c r="AJ55">
        <v>576.4251454545457</v>
      </c>
      <c r="AK55">
        <v>3.405156040125217</v>
      </c>
      <c r="AL55">
        <v>65.10275512811566</v>
      </c>
      <c r="AM55">
        <f>(AO55 - AN55 + DX55*1E3/(8.314*(DZ55+273.15)) * AQ55/DW55 * AP55) * DW55/(100*DK55) * 1000/(1000 - AO55)</f>
        <v>0</v>
      </c>
      <c r="AN55">
        <v>19.76354419427961</v>
      </c>
      <c r="AO55">
        <v>21.65096060606061</v>
      </c>
      <c r="AP55">
        <v>-8.910409382262871E-06</v>
      </c>
      <c r="AQ55">
        <v>106.0218527730332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439</v>
      </c>
      <c r="AX55" t="s">
        <v>439</v>
      </c>
      <c r="AY55">
        <v>0</v>
      </c>
      <c r="AZ55">
        <v>0</v>
      </c>
      <c r="BA55">
        <f>1-AY55/AZ55</f>
        <v>0</v>
      </c>
      <c r="BB55">
        <v>0</v>
      </c>
      <c r="BC55" t="s">
        <v>439</v>
      </c>
      <c r="BD55" t="s">
        <v>439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2.7</v>
      </c>
      <c r="DL55">
        <v>0.5</v>
      </c>
      <c r="DM55" t="s">
        <v>440</v>
      </c>
      <c r="DN55">
        <v>2</v>
      </c>
      <c r="DO55" t="b">
        <v>1</v>
      </c>
      <c r="DP55">
        <v>1758814287.814285</v>
      </c>
      <c r="DQ55">
        <v>539.6205357142857</v>
      </c>
      <c r="DR55">
        <v>575.8841428571428</v>
      </c>
      <c r="DS55">
        <v>21.64926785714286</v>
      </c>
      <c r="DT55">
        <v>19.77530714285714</v>
      </c>
      <c r="DU55">
        <v>540.929</v>
      </c>
      <c r="DV55">
        <v>21.37523928571429</v>
      </c>
      <c r="DW55">
        <v>499.9883214285715</v>
      </c>
      <c r="DX55">
        <v>91.09070357142858</v>
      </c>
      <c r="DY55">
        <v>0.06736215</v>
      </c>
      <c r="DZ55">
        <v>28.66531071428572</v>
      </c>
      <c r="EA55">
        <v>30.00322857142857</v>
      </c>
      <c r="EB55">
        <v>999.9000000000002</v>
      </c>
      <c r="EC55">
        <v>0</v>
      </c>
      <c r="ED55">
        <v>0</v>
      </c>
      <c r="EE55">
        <v>9983.841428571428</v>
      </c>
      <c r="EF55">
        <v>0</v>
      </c>
      <c r="EG55">
        <v>11.05</v>
      </c>
      <c r="EH55">
        <v>-36.26363214285715</v>
      </c>
      <c r="EI55">
        <v>551.5613571428572</v>
      </c>
      <c r="EJ55">
        <v>587.5020357142857</v>
      </c>
      <c r="EK55">
        <v>1.87395</v>
      </c>
      <c r="EL55">
        <v>575.8841428571428</v>
      </c>
      <c r="EM55">
        <v>19.77530714285714</v>
      </c>
      <c r="EN55">
        <v>1.972045</v>
      </c>
      <c r="EO55">
        <v>1.801345714285714</v>
      </c>
      <c r="EP55">
        <v>17.22165714285714</v>
      </c>
      <c r="EQ55">
        <v>15.79847142857143</v>
      </c>
      <c r="ER55">
        <v>2000.013571428571</v>
      </c>
      <c r="ES55">
        <v>0.9799981428571426</v>
      </c>
      <c r="ET55">
        <v>0.02000216071428572</v>
      </c>
      <c r="EU55">
        <v>0</v>
      </c>
      <c r="EV55">
        <v>300.5175714285714</v>
      </c>
      <c r="EW55">
        <v>5.00078</v>
      </c>
      <c r="EX55">
        <v>5934.417142857143</v>
      </c>
      <c r="EY55">
        <v>16379.73928571429</v>
      </c>
      <c r="EZ55">
        <v>38.96621428571429</v>
      </c>
      <c r="FA55">
        <v>39.77435714285713</v>
      </c>
      <c r="FB55">
        <v>39.46407142857142</v>
      </c>
      <c r="FC55">
        <v>39.46614285714285</v>
      </c>
      <c r="FD55">
        <v>40.22075</v>
      </c>
      <c r="FE55">
        <v>1955.111428571429</v>
      </c>
      <c r="FF55">
        <v>39.9</v>
      </c>
      <c r="FG55">
        <v>0</v>
      </c>
      <c r="FH55">
        <v>1758814290.1</v>
      </c>
      <c r="FI55">
        <v>0</v>
      </c>
      <c r="FJ55">
        <v>300.4982307692308</v>
      </c>
      <c r="FK55">
        <v>5.588717934090988</v>
      </c>
      <c r="FL55">
        <v>90.7076922842203</v>
      </c>
      <c r="FM55">
        <v>5934.435384615384</v>
      </c>
      <c r="FN55">
        <v>15</v>
      </c>
      <c r="FO55">
        <v>0</v>
      </c>
      <c r="FP55" t="s">
        <v>441</v>
      </c>
      <c r="FQ55">
        <v>1746989605.5</v>
      </c>
      <c r="FR55">
        <v>1746989593.5</v>
      </c>
      <c r="FS55">
        <v>0</v>
      </c>
      <c r="FT55">
        <v>-0.274</v>
      </c>
      <c r="FU55">
        <v>-0.002</v>
      </c>
      <c r="FV55">
        <v>2.549</v>
      </c>
      <c r="FW55">
        <v>0.129</v>
      </c>
      <c r="FX55">
        <v>420</v>
      </c>
      <c r="FY55">
        <v>17</v>
      </c>
      <c r="FZ55">
        <v>0.02</v>
      </c>
      <c r="GA55">
        <v>0.04</v>
      </c>
      <c r="GB55">
        <v>-36.16993</v>
      </c>
      <c r="GC55">
        <v>-1.523130956848047</v>
      </c>
      <c r="GD55">
        <v>0.1788304311351961</v>
      </c>
      <c r="GE55">
        <v>0</v>
      </c>
      <c r="GF55">
        <v>300.2714411764706</v>
      </c>
      <c r="GG55">
        <v>5.659969437942046</v>
      </c>
      <c r="GH55">
        <v>0.5933946306769755</v>
      </c>
      <c r="GI55">
        <v>0</v>
      </c>
      <c r="GJ55">
        <v>1.87104375</v>
      </c>
      <c r="GK55">
        <v>0.08706697936209923</v>
      </c>
      <c r="GL55">
        <v>0.00994928607677455</v>
      </c>
      <c r="GM55">
        <v>1</v>
      </c>
      <c r="GN55">
        <v>1</v>
      </c>
      <c r="GO55">
        <v>3</v>
      </c>
      <c r="GP55" t="s">
        <v>448</v>
      </c>
      <c r="GQ55">
        <v>3.10229</v>
      </c>
      <c r="GR55">
        <v>2.72564</v>
      </c>
      <c r="GS55">
        <v>0.110277</v>
      </c>
      <c r="GT55">
        <v>0.1151</v>
      </c>
      <c r="GU55">
        <v>0.100897</v>
      </c>
      <c r="GV55">
        <v>0.0958335</v>
      </c>
      <c r="GW55">
        <v>23267.8</v>
      </c>
      <c r="GX55">
        <v>21028.9</v>
      </c>
      <c r="GY55">
        <v>26716.1</v>
      </c>
      <c r="GZ55">
        <v>23986.3</v>
      </c>
      <c r="HA55">
        <v>38436.8</v>
      </c>
      <c r="HB55">
        <v>32063.5</v>
      </c>
      <c r="HC55">
        <v>46650.3</v>
      </c>
      <c r="HD55">
        <v>37948.2</v>
      </c>
      <c r="HE55">
        <v>1.87022</v>
      </c>
      <c r="HF55">
        <v>1.8691</v>
      </c>
      <c r="HG55">
        <v>0.130747</v>
      </c>
      <c r="HH55">
        <v>0</v>
      </c>
      <c r="HI55">
        <v>27.8791</v>
      </c>
      <c r="HJ55">
        <v>999.9</v>
      </c>
      <c r="HK55">
        <v>49.8</v>
      </c>
      <c r="HL55">
        <v>31.1</v>
      </c>
      <c r="HM55">
        <v>24.8041</v>
      </c>
      <c r="HN55">
        <v>61.042</v>
      </c>
      <c r="HO55">
        <v>20.2003</v>
      </c>
      <c r="HP55">
        <v>1</v>
      </c>
      <c r="HQ55">
        <v>0.124959</v>
      </c>
      <c r="HR55">
        <v>-0.09125270000000001</v>
      </c>
      <c r="HS55">
        <v>20.2817</v>
      </c>
      <c r="HT55">
        <v>5.21235</v>
      </c>
      <c r="HU55">
        <v>11.9798</v>
      </c>
      <c r="HV55">
        <v>4.96325</v>
      </c>
      <c r="HW55">
        <v>3.27428</v>
      </c>
      <c r="HX55">
        <v>9999</v>
      </c>
      <c r="HY55">
        <v>9999</v>
      </c>
      <c r="HZ55">
        <v>9999</v>
      </c>
      <c r="IA55">
        <v>1.9</v>
      </c>
      <c r="IB55">
        <v>1.864</v>
      </c>
      <c r="IC55">
        <v>1.8601</v>
      </c>
      <c r="ID55">
        <v>1.85837</v>
      </c>
      <c r="IE55">
        <v>1.85977</v>
      </c>
      <c r="IF55">
        <v>1.85989</v>
      </c>
      <c r="IG55">
        <v>1.85842</v>
      </c>
      <c r="IH55">
        <v>1.85745</v>
      </c>
      <c r="II55">
        <v>1.85242</v>
      </c>
      <c r="IJ55">
        <v>0</v>
      </c>
      <c r="IK55">
        <v>0</v>
      </c>
      <c r="IL55">
        <v>0</v>
      </c>
      <c r="IM55">
        <v>0</v>
      </c>
      <c r="IN55" t="s">
        <v>443</v>
      </c>
      <c r="IO55" t="s">
        <v>444</v>
      </c>
      <c r="IP55" t="s">
        <v>445</v>
      </c>
      <c r="IQ55" t="s">
        <v>445</v>
      </c>
      <c r="IR55" t="s">
        <v>445</v>
      </c>
      <c r="IS55" t="s">
        <v>445</v>
      </c>
      <c r="IT55">
        <v>0</v>
      </c>
      <c r="IU55">
        <v>100</v>
      </c>
      <c r="IV55">
        <v>100</v>
      </c>
      <c r="IW55">
        <v>-1.303</v>
      </c>
      <c r="IX55">
        <v>0.274</v>
      </c>
      <c r="IY55">
        <v>-1.085747647868322</v>
      </c>
      <c r="IZ55">
        <v>-0.001141660950335919</v>
      </c>
      <c r="JA55">
        <v>1.556549255047457E-06</v>
      </c>
      <c r="JB55">
        <v>-3.845636065895205E-10</v>
      </c>
      <c r="JC55">
        <v>0.01562767363184709</v>
      </c>
      <c r="JD55">
        <v>0.001629169780553792</v>
      </c>
      <c r="JE55">
        <v>0.0005448488767950686</v>
      </c>
      <c r="JF55">
        <v>-2.599574200195059E-06</v>
      </c>
      <c r="JG55">
        <v>2</v>
      </c>
      <c r="JH55">
        <v>2011</v>
      </c>
      <c r="JI55">
        <v>1</v>
      </c>
      <c r="JJ55">
        <v>26</v>
      </c>
      <c r="JK55">
        <v>197078.2</v>
      </c>
      <c r="JL55">
        <v>197078.4</v>
      </c>
      <c r="JM55">
        <v>1.55396</v>
      </c>
      <c r="JN55">
        <v>2.6355</v>
      </c>
      <c r="JO55">
        <v>1.49658</v>
      </c>
      <c r="JP55">
        <v>2.34375</v>
      </c>
      <c r="JQ55">
        <v>1.54907</v>
      </c>
      <c r="JR55">
        <v>2.44629</v>
      </c>
      <c r="JS55">
        <v>36.3635</v>
      </c>
      <c r="JT55">
        <v>24.1751</v>
      </c>
      <c r="JU55">
        <v>18</v>
      </c>
      <c r="JV55">
        <v>483.503</v>
      </c>
      <c r="JW55">
        <v>497.877</v>
      </c>
      <c r="JX55">
        <v>27.4596</v>
      </c>
      <c r="JY55">
        <v>28.9009</v>
      </c>
      <c r="JZ55">
        <v>29.9997</v>
      </c>
      <c r="KA55">
        <v>29.1871</v>
      </c>
      <c r="KB55">
        <v>29.1982</v>
      </c>
      <c r="KC55">
        <v>31.3274</v>
      </c>
      <c r="KD55">
        <v>22.6892</v>
      </c>
      <c r="KE55">
        <v>71.9319</v>
      </c>
      <c r="KF55">
        <v>27.4531</v>
      </c>
      <c r="KG55">
        <v>627.241</v>
      </c>
      <c r="KH55">
        <v>19.8304</v>
      </c>
      <c r="KI55">
        <v>101.999</v>
      </c>
      <c r="KJ55">
        <v>91.5176</v>
      </c>
    </row>
    <row r="56" spans="1:296">
      <c r="A56">
        <v>38</v>
      </c>
      <c r="B56">
        <v>1758814300.6</v>
      </c>
      <c r="C56">
        <v>277</v>
      </c>
      <c r="D56" t="s">
        <v>520</v>
      </c>
      <c r="E56" t="s">
        <v>521</v>
      </c>
      <c r="F56">
        <v>5</v>
      </c>
      <c r="G56" t="s">
        <v>438</v>
      </c>
      <c r="H56">
        <v>1758814293.1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620.7189509462469</v>
      </c>
      <c r="AJ56">
        <v>593.4590606060603</v>
      </c>
      <c r="AK56">
        <v>3.405799730489961</v>
      </c>
      <c r="AL56">
        <v>65.10275512811566</v>
      </c>
      <c r="AM56">
        <f>(AO56 - AN56 + DX56*1E3/(8.314*(DZ56+273.15)) * AQ56/DW56 * AP56) * DW56/(100*DK56) * 1000/(1000 - AO56)</f>
        <v>0</v>
      </c>
      <c r="AN56">
        <v>19.73815179816705</v>
      </c>
      <c r="AO56">
        <v>21.63897212121212</v>
      </c>
      <c r="AP56">
        <v>-3.792484020465431E-05</v>
      </c>
      <c r="AQ56">
        <v>106.0218527730332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439</v>
      </c>
      <c r="AX56" t="s">
        <v>439</v>
      </c>
      <c r="AY56">
        <v>0</v>
      </c>
      <c r="AZ56">
        <v>0</v>
      </c>
      <c r="BA56">
        <f>1-AY56/AZ56</f>
        <v>0</v>
      </c>
      <c r="BB56">
        <v>0</v>
      </c>
      <c r="BC56" t="s">
        <v>439</v>
      </c>
      <c r="BD56" t="s">
        <v>439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2.7</v>
      </c>
      <c r="DL56">
        <v>0.5</v>
      </c>
      <c r="DM56" t="s">
        <v>440</v>
      </c>
      <c r="DN56">
        <v>2</v>
      </c>
      <c r="DO56" t="b">
        <v>1</v>
      </c>
      <c r="DP56">
        <v>1758814293.1</v>
      </c>
      <c r="DQ56">
        <v>557.2758148148148</v>
      </c>
      <c r="DR56">
        <v>593.6143703703704</v>
      </c>
      <c r="DS56">
        <v>21.64832222222222</v>
      </c>
      <c r="DT56">
        <v>19.76180370370371</v>
      </c>
      <c r="DU56">
        <v>558.5804444444444</v>
      </c>
      <c r="DV56">
        <v>21.37432592592593</v>
      </c>
      <c r="DW56">
        <v>499.9685555555556</v>
      </c>
      <c r="DX56">
        <v>91.09065555555556</v>
      </c>
      <c r="DY56">
        <v>0.06755046296296296</v>
      </c>
      <c r="DZ56">
        <v>28.66817037037037</v>
      </c>
      <c r="EA56">
        <v>30.01097037037037</v>
      </c>
      <c r="EB56">
        <v>999.9000000000001</v>
      </c>
      <c r="EC56">
        <v>0</v>
      </c>
      <c r="ED56">
        <v>0</v>
      </c>
      <c r="EE56">
        <v>9980.692962962963</v>
      </c>
      <c r="EF56">
        <v>0</v>
      </c>
      <c r="EG56">
        <v>11.05</v>
      </c>
      <c r="EH56">
        <v>-36.33854074074074</v>
      </c>
      <c r="EI56">
        <v>569.6067777777778</v>
      </c>
      <c r="EJ56">
        <v>605.5814444444444</v>
      </c>
      <c r="EK56">
        <v>1.88651</v>
      </c>
      <c r="EL56">
        <v>593.6143703703704</v>
      </c>
      <c r="EM56">
        <v>19.76180370370371</v>
      </c>
      <c r="EN56">
        <v>1.971958518518518</v>
      </c>
      <c r="EO56">
        <v>1.800114814814815</v>
      </c>
      <c r="EP56">
        <v>17.22096296296296</v>
      </c>
      <c r="EQ56">
        <v>15.78778518518518</v>
      </c>
      <c r="ER56">
        <v>2000.018148148148</v>
      </c>
      <c r="ES56">
        <v>0.9799980370370369</v>
      </c>
      <c r="ET56">
        <v>0.02000219259259259</v>
      </c>
      <c r="EU56">
        <v>0</v>
      </c>
      <c r="EV56">
        <v>300.913</v>
      </c>
      <c r="EW56">
        <v>5.00078</v>
      </c>
      <c r="EX56">
        <v>5942.342222222223</v>
      </c>
      <c r="EY56">
        <v>16379.78518518519</v>
      </c>
      <c r="EZ56">
        <v>38.95344444444444</v>
      </c>
      <c r="FA56">
        <v>39.77296296296296</v>
      </c>
      <c r="FB56">
        <v>39.43262962962962</v>
      </c>
      <c r="FC56">
        <v>39.46262962962962</v>
      </c>
      <c r="FD56">
        <v>40.24044444444444</v>
      </c>
      <c r="FE56">
        <v>1955.115185185185</v>
      </c>
      <c r="FF56">
        <v>39.9</v>
      </c>
      <c r="FG56">
        <v>0</v>
      </c>
      <c r="FH56">
        <v>1758814295.5</v>
      </c>
      <c r="FI56">
        <v>0</v>
      </c>
      <c r="FJ56">
        <v>300.9325999999999</v>
      </c>
      <c r="FK56">
        <v>3.864076899918655</v>
      </c>
      <c r="FL56">
        <v>86.95307677323579</v>
      </c>
      <c r="FM56">
        <v>5942.984</v>
      </c>
      <c r="FN56">
        <v>15</v>
      </c>
      <c r="FO56">
        <v>0</v>
      </c>
      <c r="FP56" t="s">
        <v>441</v>
      </c>
      <c r="FQ56">
        <v>1746989605.5</v>
      </c>
      <c r="FR56">
        <v>1746989593.5</v>
      </c>
      <c r="FS56">
        <v>0</v>
      </c>
      <c r="FT56">
        <v>-0.274</v>
      </c>
      <c r="FU56">
        <v>-0.002</v>
      </c>
      <c r="FV56">
        <v>2.549</v>
      </c>
      <c r="FW56">
        <v>0.129</v>
      </c>
      <c r="FX56">
        <v>420</v>
      </c>
      <c r="FY56">
        <v>17</v>
      </c>
      <c r="FZ56">
        <v>0.02</v>
      </c>
      <c r="GA56">
        <v>0.04</v>
      </c>
      <c r="GB56">
        <v>-36.29085</v>
      </c>
      <c r="GC56">
        <v>-0.9594236397747594</v>
      </c>
      <c r="GD56">
        <v>0.114429032592258</v>
      </c>
      <c r="GE56">
        <v>0</v>
      </c>
      <c r="GF56">
        <v>300.5546764705883</v>
      </c>
      <c r="GG56">
        <v>4.787822759420396</v>
      </c>
      <c r="GH56">
        <v>0.5234018094659701</v>
      </c>
      <c r="GI56">
        <v>0</v>
      </c>
      <c r="GJ56">
        <v>1.87956175</v>
      </c>
      <c r="GK56">
        <v>0.1498227016885504</v>
      </c>
      <c r="GL56">
        <v>0.01582030181246553</v>
      </c>
      <c r="GM56">
        <v>0</v>
      </c>
      <c r="GN56">
        <v>0</v>
      </c>
      <c r="GO56">
        <v>3</v>
      </c>
      <c r="GP56" t="s">
        <v>459</v>
      </c>
      <c r="GQ56">
        <v>3.10195</v>
      </c>
      <c r="GR56">
        <v>2.72568</v>
      </c>
      <c r="GS56">
        <v>0.11257</v>
      </c>
      <c r="GT56">
        <v>0.117327</v>
      </c>
      <c r="GU56">
        <v>0.100862</v>
      </c>
      <c r="GV56">
        <v>0.0958808</v>
      </c>
      <c r="GW56">
        <v>23207.9</v>
      </c>
      <c r="GX56">
        <v>20976.2</v>
      </c>
      <c r="GY56">
        <v>26716.1</v>
      </c>
      <c r="GZ56">
        <v>23986.6</v>
      </c>
      <c r="HA56">
        <v>38438.9</v>
      </c>
      <c r="HB56">
        <v>32062.2</v>
      </c>
      <c r="HC56">
        <v>46650.7</v>
      </c>
      <c r="HD56">
        <v>37948.3</v>
      </c>
      <c r="HE56">
        <v>1.86965</v>
      </c>
      <c r="HF56">
        <v>1.86972</v>
      </c>
      <c r="HG56">
        <v>0.13094</v>
      </c>
      <c r="HH56">
        <v>0</v>
      </c>
      <c r="HI56">
        <v>27.8822</v>
      </c>
      <c r="HJ56">
        <v>999.9</v>
      </c>
      <c r="HK56">
        <v>49.8</v>
      </c>
      <c r="HL56">
        <v>31.1</v>
      </c>
      <c r="HM56">
        <v>24.8041</v>
      </c>
      <c r="HN56">
        <v>60.782</v>
      </c>
      <c r="HO56">
        <v>20.0681</v>
      </c>
      <c r="HP56">
        <v>1</v>
      </c>
      <c r="HQ56">
        <v>0.124873</v>
      </c>
      <c r="HR56">
        <v>-0.06893249999999999</v>
      </c>
      <c r="HS56">
        <v>20.2818</v>
      </c>
      <c r="HT56">
        <v>5.21145</v>
      </c>
      <c r="HU56">
        <v>11.9798</v>
      </c>
      <c r="HV56">
        <v>4.9632</v>
      </c>
      <c r="HW56">
        <v>3.2743</v>
      </c>
      <c r="HX56">
        <v>9999</v>
      </c>
      <c r="HY56">
        <v>9999</v>
      </c>
      <c r="HZ56">
        <v>9999</v>
      </c>
      <c r="IA56">
        <v>1.9</v>
      </c>
      <c r="IB56">
        <v>1.864</v>
      </c>
      <c r="IC56">
        <v>1.86006</v>
      </c>
      <c r="ID56">
        <v>1.85838</v>
      </c>
      <c r="IE56">
        <v>1.85978</v>
      </c>
      <c r="IF56">
        <v>1.85989</v>
      </c>
      <c r="IG56">
        <v>1.85837</v>
      </c>
      <c r="IH56">
        <v>1.85745</v>
      </c>
      <c r="II56">
        <v>1.85242</v>
      </c>
      <c r="IJ56">
        <v>0</v>
      </c>
      <c r="IK56">
        <v>0</v>
      </c>
      <c r="IL56">
        <v>0</v>
      </c>
      <c r="IM56">
        <v>0</v>
      </c>
      <c r="IN56" t="s">
        <v>443</v>
      </c>
      <c r="IO56" t="s">
        <v>444</v>
      </c>
      <c r="IP56" t="s">
        <v>445</v>
      </c>
      <c r="IQ56" t="s">
        <v>445</v>
      </c>
      <c r="IR56" t="s">
        <v>445</v>
      </c>
      <c r="IS56" t="s">
        <v>445</v>
      </c>
      <c r="IT56">
        <v>0</v>
      </c>
      <c r="IU56">
        <v>100</v>
      </c>
      <c r="IV56">
        <v>100</v>
      </c>
      <c r="IW56">
        <v>-1.298</v>
      </c>
      <c r="IX56">
        <v>0.2738</v>
      </c>
      <c r="IY56">
        <v>-1.085747647868322</v>
      </c>
      <c r="IZ56">
        <v>-0.001141660950335919</v>
      </c>
      <c r="JA56">
        <v>1.556549255047457E-06</v>
      </c>
      <c r="JB56">
        <v>-3.845636065895205E-10</v>
      </c>
      <c r="JC56">
        <v>0.01562767363184709</v>
      </c>
      <c r="JD56">
        <v>0.001629169780553792</v>
      </c>
      <c r="JE56">
        <v>0.0005448488767950686</v>
      </c>
      <c r="JF56">
        <v>-2.599574200195059E-06</v>
      </c>
      <c r="JG56">
        <v>2</v>
      </c>
      <c r="JH56">
        <v>2011</v>
      </c>
      <c r="JI56">
        <v>1</v>
      </c>
      <c r="JJ56">
        <v>26</v>
      </c>
      <c r="JK56">
        <v>197078.3</v>
      </c>
      <c r="JL56">
        <v>197078.5</v>
      </c>
      <c r="JM56">
        <v>1.58936</v>
      </c>
      <c r="JN56">
        <v>2.63062</v>
      </c>
      <c r="JO56">
        <v>1.49658</v>
      </c>
      <c r="JP56">
        <v>2.34375</v>
      </c>
      <c r="JQ56">
        <v>1.54907</v>
      </c>
      <c r="JR56">
        <v>2.49023</v>
      </c>
      <c r="JS56">
        <v>36.3871</v>
      </c>
      <c r="JT56">
        <v>24.1751</v>
      </c>
      <c r="JU56">
        <v>18</v>
      </c>
      <c r="JV56">
        <v>483.138</v>
      </c>
      <c r="JW56">
        <v>498.266</v>
      </c>
      <c r="JX56">
        <v>27.4496</v>
      </c>
      <c r="JY56">
        <v>28.8971</v>
      </c>
      <c r="JZ56">
        <v>29.9998</v>
      </c>
      <c r="KA56">
        <v>29.1833</v>
      </c>
      <c r="KB56">
        <v>29.195</v>
      </c>
      <c r="KC56">
        <v>31.9849</v>
      </c>
      <c r="KD56">
        <v>22.4108</v>
      </c>
      <c r="KE56">
        <v>71.9319</v>
      </c>
      <c r="KF56">
        <v>27.4383</v>
      </c>
      <c r="KG56">
        <v>640.598</v>
      </c>
      <c r="KH56">
        <v>19.8304</v>
      </c>
      <c r="KI56">
        <v>101.999</v>
      </c>
      <c r="KJ56">
        <v>91.5181</v>
      </c>
    </row>
    <row r="57" spans="1:296">
      <c r="A57">
        <v>39</v>
      </c>
      <c r="B57">
        <v>1758814305.6</v>
      </c>
      <c r="C57">
        <v>282</v>
      </c>
      <c r="D57" t="s">
        <v>522</v>
      </c>
      <c r="E57" t="s">
        <v>523</v>
      </c>
      <c r="F57">
        <v>5</v>
      </c>
      <c r="G57" t="s">
        <v>438</v>
      </c>
      <c r="H57">
        <v>1758814297.814285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637.7504498461841</v>
      </c>
      <c r="AJ57">
        <v>610.5342363636363</v>
      </c>
      <c r="AK57">
        <v>3.419632267549016</v>
      </c>
      <c r="AL57">
        <v>65.10275512811566</v>
      </c>
      <c r="AM57">
        <f>(AO57 - AN57 + DX57*1E3/(8.314*(DZ57+273.15)) * AQ57/DW57 * AP57) * DW57/(100*DK57) * 1000/(1000 - AO57)</f>
        <v>0</v>
      </c>
      <c r="AN57">
        <v>19.79491935077769</v>
      </c>
      <c r="AO57">
        <v>21.64718303030304</v>
      </c>
      <c r="AP57">
        <v>4.733074627764268E-05</v>
      </c>
      <c r="AQ57">
        <v>106.0218527730332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439</v>
      </c>
      <c r="AX57" t="s">
        <v>439</v>
      </c>
      <c r="AY57">
        <v>0</v>
      </c>
      <c r="AZ57">
        <v>0</v>
      </c>
      <c r="BA57">
        <f>1-AY57/AZ57</f>
        <v>0</v>
      </c>
      <c r="BB57">
        <v>0</v>
      </c>
      <c r="BC57" t="s">
        <v>439</v>
      </c>
      <c r="BD57" t="s">
        <v>439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2.7</v>
      </c>
      <c r="DL57">
        <v>0.5</v>
      </c>
      <c r="DM57" t="s">
        <v>440</v>
      </c>
      <c r="DN57">
        <v>2</v>
      </c>
      <c r="DO57" t="b">
        <v>1</v>
      </c>
      <c r="DP57">
        <v>1758814297.814285</v>
      </c>
      <c r="DQ57">
        <v>573.0046071428571</v>
      </c>
      <c r="DR57">
        <v>609.4129642857142</v>
      </c>
      <c r="DS57">
        <v>21.64567857142858</v>
      </c>
      <c r="DT57">
        <v>19.765025</v>
      </c>
      <c r="DU57">
        <v>574.3053214285713</v>
      </c>
      <c r="DV57">
        <v>21.37174642857142</v>
      </c>
      <c r="DW57">
        <v>499.9550714285714</v>
      </c>
      <c r="DX57">
        <v>91.0912892857143</v>
      </c>
      <c r="DY57">
        <v>0.06771500714285714</v>
      </c>
      <c r="DZ57">
        <v>28.66881785714285</v>
      </c>
      <c r="EA57">
        <v>30.00935</v>
      </c>
      <c r="EB57">
        <v>999.9000000000002</v>
      </c>
      <c r="EC57">
        <v>0</v>
      </c>
      <c r="ED57">
        <v>0</v>
      </c>
      <c r="EE57">
        <v>9980.601071428571</v>
      </c>
      <c r="EF57">
        <v>0</v>
      </c>
      <c r="EG57">
        <v>11.05</v>
      </c>
      <c r="EH57">
        <v>-36.4083</v>
      </c>
      <c r="EI57">
        <v>585.6820357142858</v>
      </c>
      <c r="EJ57">
        <v>621.7009285714286</v>
      </c>
      <c r="EK57">
        <v>1.880647142857143</v>
      </c>
      <c r="EL57">
        <v>609.4129642857142</v>
      </c>
      <c r="EM57">
        <v>19.765025</v>
      </c>
      <c r="EN57">
        <v>1.971731428571429</v>
      </c>
      <c r="EO57">
        <v>1.800420714285714</v>
      </c>
      <c r="EP57">
        <v>17.21914642857143</v>
      </c>
      <c r="EQ57">
        <v>15.79044285714286</v>
      </c>
      <c r="ER57">
        <v>2000.013928571428</v>
      </c>
      <c r="ES57">
        <v>0.9799979285714284</v>
      </c>
      <c r="ET57">
        <v>0.02000228214285714</v>
      </c>
      <c r="EU57">
        <v>0</v>
      </c>
      <c r="EV57">
        <v>301.2667500000001</v>
      </c>
      <c r="EW57">
        <v>5.00078</v>
      </c>
      <c r="EX57">
        <v>5949.042857142856</v>
      </c>
      <c r="EY57">
        <v>16379.74642857143</v>
      </c>
      <c r="EZ57">
        <v>38.93946428571429</v>
      </c>
      <c r="FA57">
        <v>39.77210714285714</v>
      </c>
      <c r="FB57">
        <v>39.40596428571428</v>
      </c>
      <c r="FC57">
        <v>39.43728571428572</v>
      </c>
      <c r="FD57">
        <v>40.24742857142856</v>
      </c>
      <c r="FE57">
        <v>1955.110714285714</v>
      </c>
      <c r="FF57">
        <v>39.9</v>
      </c>
      <c r="FG57">
        <v>0</v>
      </c>
      <c r="FH57">
        <v>1758814300.3</v>
      </c>
      <c r="FI57">
        <v>0</v>
      </c>
      <c r="FJ57">
        <v>301.28564</v>
      </c>
      <c r="FK57">
        <v>5.120692299869141</v>
      </c>
      <c r="FL57">
        <v>83.73384626398999</v>
      </c>
      <c r="FM57">
        <v>5949.752400000001</v>
      </c>
      <c r="FN57">
        <v>15</v>
      </c>
      <c r="FO57">
        <v>0</v>
      </c>
      <c r="FP57" t="s">
        <v>441</v>
      </c>
      <c r="FQ57">
        <v>1746989605.5</v>
      </c>
      <c r="FR57">
        <v>1746989593.5</v>
      </c>
      <c r="FS57">
        <v>0</v>
      </c>
      <c r="FT57">
        <v>-0.274</v>
      </c>
      <c r="FU57">
        <v>-0.002</v>
      </c>
      <c r="FV57">
        <v>2.549</v>
      </c>
      <c r="FW57">
        <v>0.129</v>
      </c>
      <c r="FX57">
        <v>420</v>
      </c>
      <c r="FY57">
        <v>17</v>
      </c>
      <c r="FZ57">
        <v>0.02</v>
      </c>
      <c r="GA57">
        <v>0.04</v>
      </c>
      <c r="GB57">
        <v>-36.375505</v>
      </c>
      <c r="GC57">
        <v>-0.9728082551594905</v>
      </c>
      <c r="GD57">
        <v>0.1064904102489985</v>
      </c>
      <c r="GE57">
        <v>0</v>
      </c>
      <c r="GF57">
        <v>301.0696176470587</v>
      </c>
      <c r="GG57">
        <v>4.725057287891359</v>
      </c>
      <c r="GH57">
        <v>0.5201118100780803</v>
      </c>
      <c r="GI57">
        <v>0</v>
      </c>
      <c r="GJ57">
        <v>1.8788385</v>
      </c>
      <c r="GK57">
        <v>-0.02893778611632386</v>
      </c>
      <c r="GL57">
        <v>0.01895943479510928</v>
      </c>
      <c r="GM57">
        <v>1</v>
      </c>
      <c r="GN57">
        <v>1</v>
      </c>
      <c r="GO57">
        <v>3</v>
      </c>
      <c r="GP57" t="s">
        <v>448</v>
      </c>
      <c r="GQ57">
        <v>3.10168</v>
      </c>
      <c r="GR57">
        <v>2.72604</v>
      </c>
      <c r="GS57">
        <v>0.114835</v>
      </c>
      <c r="GT57">
        <v>0.119544</v>
      </c>
      <c r="GU57">
        <v>0.100899</v>
      </c>
      <c r="GV57">
        <v>0.096029</v>
      </c>
      <c r="GW57">
        <v>23148.8</v>
      </c>
      <c r="GX57">
        <v>20923.8</v>
      </c>
      <c r="GY57">
        <v>26716.2</v>
      </c>
      <c r="GZ57">
        <v>23986.9</v>
      </c>
      <c r="HA57">
        <v>38437.4</v>
      </c>
      <c r="HB57">
        <v>32057.4</v>
      </c>
      <c r="HC57">
        <v>46650.4</v>
      </c>
      <c r="HD57">
        <v>37948.7</v>
      </c>
      <c r="HE57">
        <v>1.86945</v>
      </c>
      <c r="HF57">
        <v>1.87033</v>
      </c>
      <c r="HG57">
        <v>0.129171</v>
      </c>
      <c r="HH57">
        <v>0</v>
      </c>
      <c r="HI57">
        <v>27.8851</v>
      </c>
      <c r="HJ57">
        <v>999.9</v>
      </c>
      <c r="HK57">
        <v>49.8</v>
      </c>
      <c r="HL57">
        <v>31.1</v>
      </c>
      <c r="HM57">
        <v>24.803</v>
      </c>
      <c r="HN57">
        <v>60.882</v>
      </c>
      <c r="HO57">
        <v>20.3606</v>
      </c>
      <c r="HP57">
        <v>1</v>
      </c>
      <c r="HQ57">
        <v>0.124413</v>
      </c>
      <c r="HR57">
        <v>-0.0532135</v>
      </c>
      <c r="HS57">
        <v>20.2816</v>
      </c>
      <c r="HT57">
        <v>5.21265</v>
      </c>
      <c r="HU57">
        <v>11.98</v>
      </c>
      <c r="HV57">
        <v>4.96355</v>
      </c>
      <c r="HW57">
        <v>3.27425</v>
      </c>
      <c r="HX57">
        <v>9999</v>
      </c>
      <c r="HY57">
        <v>9999</v>
      </c>
      <c r="HZ57">
        <v>9999</v>
      </c>
      <c r="IA57">
        <v>1.9</v>
      </c>
      <c r="IB57">
        <v>1.864</v>
      </c>
      <c r="IC57">
        <v>1.86007</v>
      </c>
      <c r="ID57">
        <v>1.85838</v>
      </c>
      <c r="IE57">
        <v>1.85977</v>
      </c>
      <c r="IF57">
        <v>1.85989</v>
      </c>
      <c r="IG57">
        <v>1.85838</v>
      </c>
      <c r="IH57">
        <v>1.85746</v>
      </c>
      <c r="II57">
        <v>1.85242</v>
      </c>
      <c r="IJ57">
        <v>0</v>
      </c>
      <c r="IK57">
        <v>0</v>
      </c>
      <c r="IL57">
        <v>0</v>
      </c>
      <c r="IM57">
        <v>0</v>
      </c>
      <c r="IN57" t="s">
        <v>443</v>
      </c>
      <c r="IO57" t="s">
        <v>444</v>
      </c>
      <c r="IP57" t="s">
        <v>445</v>
      </c>
      <c r="IQ57" t="s">
        <v>445</v>
      </c>
      <c r="IR57" t="s">
        <v>445</v>
      </c>
      <c r="IS57" t="s">
        <v>445</v>
      </c>
      <c r="IT57">
        <v>0</v>
      </c>
      <c r="IU57">
        <v>100</v>
      </c>
      <c r="IV57">
        <v>100</v>
      </c>
      <c r="IW57">
        <v>-1.293</v>
      </c>
      <c r="IX57">
        <v>0.274</v>
      </c>
      <c r="IY57">
        <v>-1.085747647868322</v>
      </c>
      <c r="IZ57">
        <v>-0.001141660950335919</v>
      </c>
      <c r="JA57">
        <v>1.556549255047457E-06</v>
      </c>
      <c r="JB57">
        <v>-3.845636065895205E-10</v>
      </c>
      <c r="JC57">
        <v>0.01562767363184709</v>
      </c>
      <c r="JD57">
        <v>0.001629169780553792</v>
      </c>
      <c r="JE57">
        <v>0.0005448488767950686</v>
      </c>
      <c r="JF57">
        <v>-2.599574200195059E-06</v>
      </c>
      <c r="JG57">
        <v>2</v>
      </c>
      <c r="JH57">
        <v>2011</v>
      </c>
      <c r="JI57">
        <v>1</v>
      </c>
      <c r="JJ57">
        <v>26</v>
      </c>
      <c r="JK57">
        <v>197078.3</v>
      </c>
      <c r="JL57">
        <v>197078.5</v>
      </c>
      <c r="JM57">
        <v>1.62231</v>
      </c>
      <c r="JN57">
        <v>2.62207</v>
      </c>
      <c r="JO57">
        <v>1.49658</v>
      </c>
      <c r="JP57">
        <v>2.34375</v>
      </c>
      <c r="JQ57">
        <v>1.54907</v>
      </c>
      <c r="JR57">
        <v>2.43774</v>
      </c>
      <c r="JS57">
        <v>36.3871</v>
      </c>
      <c r="JT57">
        <v>24.1751</v>
      </c>
      <c r="JU57">
        <v>18</v>
      </c>
      <c r="JV57">
        <v>482.998</v>
      </c>
      <c r="JW57">
        <v>498.64</v>
      </c>
      <c r="JX57">
        <v>27.4347</v>
      </c>
      <c r="JY57">
        <v>28.8941</v>
      </c>
      <c r="JZ57">
        <v>29.9998</v>
      </c>
      <c r="KA57">
        <v>29.1803</v>
      </c>
      <c r="KB57">
        <v>29.192</v>
      </c>
      <c r="KC57">
        <v>32.6968</v>
      </c>
      <c r="KD57">
        <v>22.4108</v>
      </c>
      <c r="KE57">
        <v>71.9319</v>
      </c>
      <c r="KF57">
        <v>27.4241</v>
      </c>
      <c r="KG57">
        <v>660.633</v>
      </c>
      <c r="KH57">
        <v>19.8304</v>
      </c>
      <c r="KI57">
        <v>101.999</v>
      </c>
      <c r="KJ57">
        <v>91.51909999999999</v>
      </c>
    </row>
    <row r="58" spans="1:296">
      <c r="A58">
        <v>40</v>
      </c>
      <c r="B58">
        <v>1758814310.1</v>
      </c>
      <c r="C58">
        <v>286.5</v>
      </c>
      <c r="D58" t="s">
        <v>524</v>
      </c>
      <c r="E58" t="s">
        <v>525</v>
      </c>
      <c r="F58">
        <v>5</v>
      </c>
      <c r="G58" t="s">
        <v>438</v>
      </c>
      <c r="H58">
        <v>1758814302.260714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653.3546029038187</v>
      </c>
      <c r="AJ58">
        <v>625.8992303030303</v>
      </c>
      <c r="AK58">
        <v>3.411019592467155</v>
      </c>
      <c r="AL58">
        <v>65.10275512811566</v>
      </c>
      <c r="AM58">
        <f>(AO58 - AN58 + DX58*1E3/(8.314*(DZ58+273.15)) * AQ58/DW58 * AP58) * DW58/(100*DK58) * 1000/(1000 - AO58)</f>
        <v>0</v>
      </c>
      <c r="AN58">
        <v>19.80130133573552</v>
      </c>
      <c r="AO58">
        <v>21.66258424242423</v>
      </c>
      <c r="AP58">
        <v>5.417133321688688E-05</v>
      </c>
      <c r="AQ58">
        <v>106.0218527730332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439</v>
      </c>
      <c r="AX58" t="s">
        <v>439</v>
      </c>
      <c r="AY58">
        <v>0</v>
      </c>
      <c r="AZ58">
        <v>0</v>
      </c>
      <c r="BA58">
        <f>1-AY58/AZ58</f>
        <v>0</v>
      </c>
      <c r="BB58">
        <v>0</v>
      </c>
      <c r="BC58" t="s">
        <v>439</v>
      </c>
      <c r="BD58" t="s">
        <v>439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2.7</v>
      </c>
      <c r="DL58">
        <v>0.5</v>
      </c>
      <c r="DM58" t="s">
        <v>440</v>
      </c>
      <c r="DN58">
        <v>2</v>
      </c>
      <c r="DO58" t="b">
        <v>1</v>
      </c>
      <c r="DP58">
        <v>1758814302.260714</v>
      </c>
      <c r="DQ58">
        <v>587.8434642857143</v>
      </c>
      <c r="DR58">
        <v>624.3691071428572</v>
      </c>
      <c r="DS58">
        <v>21.64708571428571</v>
      </c>
      <c r="DT58">
        <v>19.77346428571429</v>
      </c>
      <c r="DU58">
        <v>589.1400357142857</v>
      </c>
      <c r="DV58">
        <v>21.37313571428571</v>
      </c>
      <c r="DW58">
        <v>500.01075</v>
      </c>
      <c r="DX58">
        <v>91.09192142857145</v>
      </c>
      <c r="DY58">
        <v>0.06768336428571428</v>
      </c>
      <c r="DZ58">
        <v>28.6688</v>
      </c>
      <c r="EA58">
        <v>30.00864642857142</v>
      </c>
      <c r="EB58">
        <v>999.9000000000002</v>
      </c>
      <c r="EC58">
        <v>0</v>
      </c>
      <c r="ED58">
        <v>0</v>
      </c>
      <c r="EE58">
        <v>9992.145357142857</v>
      </c>
      <c r="EF58">
        <v>0</v>
      </c>
      <c r="EG58">
        <v>11.05</v>
      </c>
      <c r="EH58">
        <v>-36.5256</v>
      </c>
      <c r="EI58">
        <v>600.8501785714285</v>
      </c>
      <c r="EJ58">
        <v>636.9644285714286</v>
      </c>
      <c r="EK58">
        <v>1.873625</v>
      </c>
      <c r="EL58">
        <v>624.3691071428572</v>
      </c>
      <c r="EM58">
        <v>19.77346428571429</v>
      </c>
      <c r="EN58">
        <v>1.971874285714286</v>
      </c>
      <c r="EO58">
        <v>1.801202142857143</v>
      </c>
      <c r="EP58">
        <v>17.22028571428572</v>
      </c>
      <c r="EQ58">
        <v>15.79721428571429</v>
      </c>
      <c r="ER58">
        <v>2000.001785714285</v>
      </c>
      <c r="ES58">
        <v>0.9799977857142855</v>
      </c>
      <c r="ET58">
        <v>0.02000238928571429</v>
      </c>
      <c r="EU58">
        <v>0</v>
      </c>
      <c r="EV58">
        <v>301.6241785714286</v>
      </c>
      <c r="EW58">
        <v>5.00078</v>
      </c>
      <c r="EX58">
        <v>5955.0725</v>
      </c>
      <c r="EY58">
        <v>16379.63928571428</v>
      </c>
      <c r="EZ58">
        <v>38.92614285714286</v>
      </c>
      <c r="FA58">
        <v>39.77210714285713</v>
      </c>
      <c r="FB58">
        <v>39.31664285714286</v>
      </c>
      <c r="FC58">
        <v>39.42389285714285</v>
      </c>
      <c r="FD58">
        <v>40.24071428571428</v>
      </c>
      <c r="FE58">
        <v>1955.098214285714</v>
      </c>
      <c r="FF58">
        <v>39.9</v>
      </c>
      <c r="FG58">
        <v>0</v>
      </c>
      <c r="FH58">
        <v>1758814305.1</v>
      </c>
      <c r="FI58">
        <v>0</v>
      </c>
      <c r="FJ58">
        <v>301.66412</v>
      </c>
      <c r="FK58">
        <v>5.135615386068875</v>
      </c>
      <c r="FL58">
        <v>76.8353847269417</v>
      </c>
      <c r="FM58">
        <v>5956.222</v>
      </c>
      <c r="FN58">
        <v>15</v>
      </c>
      <c r="FO58">
        <v>0</v>
      </c>
      <c r="FP58" t="s">
        <v>441</v>
      </c>
      <c r="FQ58">
        <v>1746989605.5</v>
      </c>
      <c r="FR58">
        <v>1746989593.5</v>
      </c>
      <c r="FS58">
        <v>0</v>
      </c>
      <c r="FT58">
        <v>-0.274</v>
      </c>
      <c r="FU58">
        <v>-0.002</v>
      </c>
      <c r="FV58">
        <v>2.549</v>
      </c>
      <c r="FW58">
        <v>0.129</v>
      </c>
      <c r="FX58">
        <v>420</v>
      </c>
      <c r="FY58">
        <v>17</v>
      </c>
      <c r="FZ58">
        <v>0.02</v>
      </c>
      <c r="GA58">
        <v>0.04</v>
      </c>
      <c r="GB58">
        <v>-36.45438</v>
      </c>
      <c r="GC58">
        <v>-1.388812007504572</v>
      </c>
      <c r="GD58">
        <v>0.1411347551101431</v>
      </c>
      <c r="GE58">
        <v>0</v>
      </c>
      <c r="GF58">
        <v>301.3867352941177</v>
      </c>
      <c r="GG58">
        <v>4.450893797714582</v>
      </c>
      <c r="GH58">
        <v>0.5030424089725561</v>
      </c>
      <c r="GI58">
        <v>0</v>
      </c>
      <c r="GJ58">
        <v>1.87556325</v>
      </c>
      <c r="GK58">
        <v>-0.1330136960600458</v>
      </c>
      <c r="GL58">
        <v>0.02139549384654396</v>
      </c>
      <c r="GM58">
        <v>0</v>
      </c>
      <c r="GN58">
        <v>0</v>
      </c>
      <c r="GO58">
        <v>3</v>
      </c>
      <c r="GP58" t="s">
        <v>459</v>
      </c>
      <c r="GQ58">
        <v>3.10222</v>
      </c>
      <c r="GR58">
        <v>2.72537</v>
      </c>
      <c r="GS58">
        <v>0.116843</v>
      </c>
      <c r="GT58">
        <v>0.121509</v>
      </c>
      <c r="GU58">
        <v>0.100944</v>
      </c>
      <c r="GV58">
        <v>0.0960377</v>
      </c>
      <c r="GW58">
        <v>23096.7</v>
      </c>
      <c r="GX58">
        <v>20877.2</v>
      </c>
      <c r="GY58">
        <v>26716.8</v>
      </c>
      <c r="GZ58">
        <v>23987</v>
      </c>
      <c r="HA58">
        <v>38436.1</v>
      </c>
      <c r="HB58">
        <v>32057.5</v>
      </c>
      <c r="HC58">
        <v>46651</v>
      </c>
      <c r="HD58">
        <v>37948.9</v>
      </c>
      <c r="HE58">
        <v>1.87038</v>
      </c>
      <c r="HF58">
        <v>1.8695</v>
      </c>
      <c r="HG58">
        <v>0.130415</v>
      </c>
      <c r="HH58">
        <v>0</v>
      </c>
      <c r="HI58">
        <v>27.8881</v>
      </c>
      <c r="HJ58">
        <v>999.9</v>
      </c>
      <c r="HK58">
        <v>49.8</v>
      </c>
      <c r="HL58">
        <v>31.1</v>
      </c>
      <c r="HM58">
        <v>24.8043</v>
      </c>
      <c r="HN58">
        <v>61.132</v>
      </c>
      <c r="HO58">
        <v>20.0962</v>
      </c>
      <c r="HP58">
        <v>1</v>
      </c>
      <c r="HQ58">
        <v>0.124273</v>
      </c>
      <c r="HR58">
        <v>-0.117881</v>
      </c>
      <c r="HS58">
        <v>20.2816</v>
      </c>
      <c r="HT58">
        <v>5.21205</v>
      </c>
      <c r="HU58">
        <v>11.98</v>
      </c>
      <c r="HV58">
        <v>4.9633</v>
      </c>
      <c r="HW58">
        <v>3.2744</v>
      </c>
      <c r="HX58">
        <v>9999</v>
      </c>
      <c r="HY58">
        <v>9999</v>
      </c>
      <c r="HZ58">
        <v>9999</v>
      </c>
      <c r="IA58">
        <v>1.9</v>
      </c>
      <c r="IB58">
        <v>1.86401</v>
      </c>
      <c r="IC58">
        <v>1.86006</v>
      </c>
      <c r="ID58">
        <v>1.85839</v>
      </c>
      <c r="IE58">
        <v>1.85977</v>
      </c>
      <c r="IF58">
        <v>1.85989</v>
      </c>
      <c r="IG58">
        <v>1.85839</v>
      </c>
      <c r="IH58">
        <v>1.85745</v>
      </c>
      <c r="II58">
        <v>1.85242</v>
      </c>
      <c r="IJ58">
        <v>0</v>
      </c>
      <c r="IK58">
        <v>0</v>
      </c>
      <c r="IL58">
        <v>0</v>
      </c>
      <c r="IM58">
        <v>0</v>
      </c>
      <c r="IN58" t="s">
        <v>443</v>
      </c>
      <c r="IO58" t="s">
        <v>444</v>
      </c>
      <c r="IP58" t="s">
        <v>445</v>
      </c>
      <c r="IQ58" t="s">
        <v>445</v>
      </c>
      <c r="IR58" t="s">
        <v>445</v>
      </c>
      <c r="IS58" t="s">
        <v>445</v>
      </c>
      <c r="IT58">
        <v>0</v>
      </c>
      <c r="IU58">
        <v>100</v>
      </c>
      <c r="IV58">
        <v>100</v>
      </c>
      <c r="IW58">
        <v>-1.289</v>
      </c>
      <c r="IX58">
        <v>0.2743</v>
      </c>
      <c r="IY58">
        <v>-1.085747647868322</v>
      </c>
      <c r="IZ58">
        <v>-0.001141660950335919</v>
      </c>
      <c r="JA58">
        <v>1.556549255047457E-06</v>
      </c>
      <c r="JB58">
        <v>-3.845636065895205E-10</v>
      </c>
      <c r="JC58">
        <v>0.01562767363184709</v>
      </c>
      <c r="JD58">
        <v>0.001629169780553792</v>
      </c>
      <c r="JE58">
        <v>0.0005448488767950686</v>
      </c>
      <c r="JF58">
        <v>-2.599574200195059E-06</v>
      </c>
      <c r="JG58">
        <v>2</v>
      </c>
      <c r="JH58">
        <v>2011</v>
      </c>
      <c r="JI58">
        <v>1</v>
      </c>
      <c r="JJ58">
        <v>26</v>
      </c>
      <c r="JK58">
        <v>197078.4</v>
      </c>
      <c r="JL58">
        <v>197078.6</v>
      </c>
      <c r="JM58">
        <v>1.65527</v>
      </c>
      <c r="JN58">
        <v>2.62695</v>
      </c>
      <c r="JO58">
        <v>1.49658</v>
      </c>
      <c r="JP58">
        <v>2.34375</v>
      </c>
      <c r="JQ58">
        <v>1.54907</v>
      </c>
      <c r="JR58">
        <v>2.48779</v>
      </c>
      <c r="JS58">
        <v>36.3871</v>
      </c>
      <c r="JT58">
        <v>24.1751</v>
      </c>
      <c r="JU58">
        <v>18</v>
      </c>
      <c r="JV58">
        <v>483.512</v>
      </c>
      <c r="JW58">
        <v>498.061</v>
      </c>
      <c r="JX58">
        <v>27.4231</v>
      </c>
      <c r="JY58">
        <v>28.8912</v>
      </c>
      <c r="JZ58">
        <v>29.9998</v>
      </c>
      <c r="KA58">
        <v>29.1768</v>
      </c>
      <c r="KB58">
        <v>29.1885</v>
      </c>
      <c r="KC58">
        <v>33.2929</v>
      </c>
      <c r="KD58">
        <v>22.4108</v>
      </c>
      <c r="KE58">
        <v>71.9319</v>
      </c>
      <c r="KF58">
        <v>27.4414</v>
      </c>
      <c r="KG58">
        <v>674.0069999999999</v>
      </c>
      <c r="KH58">
        <v>19.8304</v>
      </c>
      <c r="KI58">
        <v>102.001</v>
      </c>
      <c r="KJ58">
        <v>91.5197</v>
      </c>
    </row>
    <row r="59" spans="1:296">
      <c r="A59">
        <v>41</v>
      </c>
      <c r="B59">
        <v>1758814315.1</v>
      </c>
      <c r="C59">
        <v>291.5</v>
      </c>
      <c r="D59" t="s">
        <v>526</v>
      </c>
      <c r="E59" t="s">
        <v>527</v>
      </c>
      <c r="F59">
        <v>5</v>
      </c>
      <c r="G59" t="s">
        <v>438</v>
      </c>
      <c r="H59">
        <v>1758814307.562963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670.4143720250324</v>
      </c>
      <c r="AJ59">
        <v>642.9372787878789</v>
      </c>
      <c r="AK59">
        <v>3.401297698290012</v>
      </c>
      <c r="AL59">
        <v>65.10275512811566</v>
      </c>
      <c r="AM59">
        <f>(AO59 - AN59 + DX59*1E3/(8.314*(DZ59+273.15)) * AQ59/DW59 * AP59) * DW59/(100*DK59) * 1000/(1000 - AO59)</f>
        <v>0</v>
      </c>
      <c r="AN59">
        <v>19.80218711798409</v>
      </c>
      <c r="AO59">
        <v>21.67160181818181</v>
      </c>
      <c r="AP59">
        <v>3.328688764492175E-05</v>
      </c>
      <c r="AQ59">
        <v>106.0218527730332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439</v>
      </c>
      <c r="AX59" t="s">
        <v>439</v>
      </c>
      <c r="AY59">
        <v>0</v>
      </c>
      <c r="AZ59">
        <v>0</v>
      </c>
      <c r="BA59">
        <f>1-AY59/AZ59</f>
        <v>0</v>
      </c>
      <c r="BB59">
        <v>0</v>
      </c>
      <c r="BC59" t="s">
        <v>439</v>
      </c>
      <c r="BD59" t="s">
        <v>439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2.7</v>
      </c>
      <c r="DL59">
        <v>0.5</v>
      </c>
      <c r="DM59" t="s">
        <v>440</v>
      </c>
      <c r="DN59">
        <v>2</v>
      </c>
      <c r="DO59" t="b">
        <v>1</v>
      </c>
      <c r="DP59">
        <v>1758814307.562963</v>
      </c>
      <c r="DQ59">
        <v>605.5348148148148</v>
      </c>
      <c r="DR59">
        <v>642.1617407407408</v>
      </c>
      <c r="DS59">
        <v>21.65466666666667</v>
      </c>
      <c r="DT59">
        <v>19.79498518518519</v>
      </c>
      <c r="DU59">
        <v>606.826</v>
      </c>
      <c r="DV59">
        <v>21.38055925925926</v>
      </c>
      <c r="DW59">
        <v>499.9686666666667</v>
      </c>
      <c r="DX59">
        <v>91.09204814814814</v>
      </c>
      <c r="DY59">
        <v>0.06765730740740741</v>
      </c>
      <c r="DZ59">
        <v>28.66711851851852</v>
      </c>
      <c r="EA59">
        <v>30.00645185185185</v>
      </c>
      <c r="EB59">
        <v>999.9000000000001</v>
      </c>
      <c r="EC59">
        <v>0</v>
      </c>
      <c r="ED59">
        <v>0</v>
      </c>
      <c r="EE59">
        <v>9990.257407407407</v>
      </c>
      <c r="EF59">
        <v>0</v>
      </c>
      <c r="EG59">
        <v>11.05425185185185</v>
      </c>
      <c r="EH59">
        <v>-36.62691111111111</v>
      </c>
      <c r="EI59">
        <v>618.9378888888889</v>
      </c>
      <c r="EJ59">
        <v>655.1302222222222</v>
      </c>
      <c r="EK59">
        <v>1.859679259259259</v>
      </c>
      <c r="EL59">
        <v>642.1617407407408</v>
      </c>
      <c r="EM59">
        <v>19.79498518518519</v>
      </c>
      <c r="EN59">
        <v>1.972568148148148</v>
      </c>
      <c r="EO59">
        <v>1.803165925925926</v>
      </c>
      <c r="EP59">
        <v>17.22584074074074</v>
      </c>
      <c r="EQ59">
        <v>15.81425555555555</v>
      </c>
      <c r="ER59">
        <v>1999.987777777778</v>
      </c>
      <c r="ES59">
        <v>0.9799977777777776</v>
      </c>
      <c r="ET59">
        <v>0.02000241481481481</v>
      </c>
      <c r="EU59">
        <v>0</v>
      </c>
      <c r="EV59">
        <v>302.0444814814815</v>
      </c>
      <c r="EW59">
        <v>5.00078</v>
      </c>
      <c r="EX59">
        <v>5961.666666666667</v>
      </c>
      <c r="EY59">
        <v>16379.51111111111</v>
      </c>
      <c r="EZ59">
        <v>38.93725925925926</v>
      </c>
      <c r="FA59">
        <v>39.75437037037037</v>
      </c>
      <c r="FB59">
        <v>39.35629629629629</v>
      </c>
      <c r="FC59">
        <v>39.43044444444445</v>
      </c>
      <c r="FD59">
        <v>40.25666666666666</v>
      </c>
      <c r="FE59">
        <v>1955.084444444445</v>
      </c>
      <c r="FF59">
        <v>39.9</v>
      </c>
      <c r="FG59">
        <v>0</v>
      </c>
      <c r="FH59">
        <v>1758814309.9</v>
      </c>
      <c r="FI59">
        <v>0</v>
      </c>
      <c r="FJ59">
        <v>302.03932</v>
      </c>
      <c r="FK59">
        <v>4.502923058556356</v>
      </c>
      <c r="FL59">
        <v>68.20615374625891</v>
      </c>
      <c r="FM59">
        <v>5962.066800000001</v>
      </c>
      <c r="FN59">
        <v>15</v>
      </c>
      <c r="FO59">
        <v>0</v>
      </c>
      <c r="FP59" t="s">
        <v>441</v>
      </c>
      <c r="FQ59">
        <v>1746989605.5</v>
      </c>
      <c r="FR59">
        <v>1746989593.5</v>
      </c>
      <c r="FS59">
        <v>0</v>
      </c>
      <c r="FT59">
        <v>-0.274</v>
      </c>
      <c r="FU59">
        <v>-0.002</v>
      </c>
      <c r="FV59">
        <v>2.549</v>
      </c>
      <c r="FW59">
        <v>0.129</v>
      </c>
      <c r="FX59">
        <v>420</v>
      </c>
      <c r="FY59">
        <v>17</v>
      </c>
      <c r="FZ59">
        <v>0.02</v>
      </c>
      <c r="GA59">
        <v>0.04</v>
      </c>
      <c r="GB59">
        <v>-36.57409268292682</v>
      </c>
      <c r="GC59">
        <v>-1.201994425087082</v>
      </c>
      <c r="GD59">
        <v>0.1259681190604641</v>
      </c>
      <c r="GE59">
        <v>0</v>
      </c>
      <c r="GF59">
        <v>301.7830588235294</v>
      </c>
      <c r="GG59">
        <v>4.610756296206766</v>
      </c>
      <c r="GH59">
        <v>0.5044914702932231</v>
      </c>
      <c r="GI59">
        <v>0</v>
      </c>
      <c r="GJ59">
        <v>1.871731951219512</v>
      </c>
      <c r="GK59">
        <v>-0.1484862020905894</v>
      </c>
      <c r="GL59">
        <v>0.02125177756921241</v>
      </c>
      <c r="GM59">
        <v>0</v>
      </c>
      <c r="GN59">
        <v>0</v>
      </c>
      <c r="GO59">
        <v>3</v>
      </c>
      <c r="GP59" t="s">
        <v>459</v>
      </c>
      <c r="GQ59">
        <v>3.10213</v>
      </c>
      <c r="GR59">
        <v>2.7256</v>
      </c>
      <c r="GS59">
        <v>0.119039</v>
      </c>
      <c r="GT59">
        <v>0.12365</v>
      </c>
      <c r="GU59">
        <v>0.100974</v>
      </c>
      <c r="GV59">
        <v>0.0960371</v>
      </c>
      <c r="GW59">
        <v>23039.4</v>
      </c>
      <c r="GX59">
        <v>20826.3</v>
      </c>
      <c r="GY59">
        <v>26716.8</v>
      </c>
      <c r="GZ59">
        <v>23986.9</v>
      </c>
      <c r="HA59">
        <v>38435.4</v>
      </c>
      <c r="HB59">
        <v>32057.6</v>
      </c>
      <c r="HC59">
        <v>46651.4</v>
      </c>
      <c r="HD59">
        <v>37948.8</v>
      </c>
      <c r="HE59">
        <v>1.87015</v>
      </c>
      <c r="HF59">
        <v>1.86995</v>
      </c>
      <c r="HG59">
        <v>0.129335</v>
      </c>
      <c r="HH59">
        <v>0</v>
      </c>
      <c r="HI59">
        <v>27.8905</v>
      </c>
      <c r="HJ59">
        <v>999.9</v>
      </c>
      <c r="HK59">
        <v>49.7</v>
      </c>
      <c r="HL59">
        <v>31.1</v>
      </c>
      <c r="HM59">
        <v>24.7556</v>
      </c>
      <c r="HN59">
        <v>61.232</v>
      </c>
      <c r="HO59">
        <v>20.1603</v>
      </c>
      <c r="HP59">
        <v>1</v>
      </c>
      <c r="HQ59">
        <v>0.123778</v>
      </c>
      <c r="HR59">
        <v>-0.125468</v>
      </c>
      <c r="HS59">
        <v>20.2816</v>
      </c>
      <c r="HT59">
        <v>5.2119</v>
      </c>
      <c r="HU59">
        <v>11.98</v>
      </c>
      <c r="HV59">
        <v>4.9633</v>
      </c>
      <c r="HW59">
        <v>3.2743</v>
      </c>
      <c r="HX59">
        <v>9999</v>
      </c>
      <c r="HY59">
        <v>9999</v>
      </c>
      <c r="HZ59">
        <v>9999</v>
      </c>
      <c r="IA59">
        <v>1.9</v>
      </c>
      <c r="IB59">
        <v>1.86401</v>
      </c>
      <c r="IC59">
        <v>1.86007</v>
      </c>
      <c r="ID59">
        <v>1.8584</v>
      </c>
      <c r="IE59">
        <v>1.8598</v>
      </c>
      <c r="IF59">
        <v>1.85989</v>
      </c>
      <c r="IG59">
        <v>1.85841</v>
      </c>
      <c r="IH59">
        <v>1.85747</v>
      </c>
      <c r="II59">
        <v>1.85242</v>
      </c>
      <c r="IJ59">
        <v>0</v>
      </c>
      <c r="IK59">
        <v>0</v>
      </c>
      <c r="IL59">
        <v>0</v>
      </c>
      <c r="IM59">
        <v>0</v>
      </c>
      <c r="IN59" t="s">
        <v>443</v>
      </c>
      <c r="IO59" t="s">
        <v>444</v>
      </c>
      <c r="IP59" t="s">
        <v>445</v>
      </c>
      <c r="IQ59" t="s">
        <v>445</v>
      </c>
      <c r="IR59" t="s">
        <v>445</v>
      </c>
      <c r="IS59" t="s">
        <v>445</v>
      </c>
      <c r="IT59">
        <v>0</v>
      </c>
      <c r="IU59">
        <v>100</v>
      </c>
      <c r="IV59">
        <v>100</v>
      </c>
      <c r="IW59">
        <v>-1.282</v>
      </c>
      <c r="IX59">
        <v>0.2745</v>
      </c>
      <c r="IY59">
        <v>-1.085747647868322</v>
      </c>
      <c r="IZ59">
        <v>-0.001141660950335919</v>
      </c>
      <c r="JA59">
        <v>1.556549255047457E-06</v>
      </c>
      <c r="JB59">
        <v>-3.845636065895205E-10</v>
      </c>
      <c r="JC59">
        <v>0.01562767363184709</v>
      </c>
      <c r="JD59">
        <v>0.001629169780553792</v>
      </c>
      <c r="JE59">
        <v>0.0005448488767950686</v>
      </c>
      <c r="JF59">
        <v>-2.599574200195059E-06</v>
      </c>
      <c r="JG59">
        <v>2</v>
      </c>
      <c r="JH59">
        <v>2011</v>
      </c>
      <c r="JI59">
        <v>1</v>
      </c>
      <c r="JJ59">
        <v>26</v>
      </c>
      <c r="JK59">
        <v>197078.5</v>
      </c>
      <c r="JL59">
        <v>197078.7</v>
      </c>
      <c r="JM59">
        <v>1.68701</v>
      </c>
      <c r="JN59">
        <v>2.62695</v>
      </c>
      <c r="JO59">
        <v>1.49658</v>
      </c>
      <c r="JP59">
        <v>2.34375</v>
      </c>
      <c r="JQ59">
        <v>1.54907</v>
      </c>
      <c r="JR59">
        <v>2.42432</v>
      </c>
      <c r="JS59">
        <v>36.3871</v>
      </c>
      <c r="JT59">
        <v>24.1751</v>
      </c>
      <c r="JU59">
        <v>18</v>
      </c>
      <c r="JV59">
        <v>483.352</v>
      </c>
      <c r="JW59">
        <v>498.329</v>
      </c>
      <c r="JX59">
        <v>27.4368</v>
      </c>
      <c r="JY59">
        <v>28.8875</v>
      </c>
      <c r="JZ59">
        <v>29.9999</v>
      </c>
      <c r="KA59">
        <v>29.1731</v>
      </c>
      <c r="KB59">
        <v>29.1848</v>
      </c>
      <c r="KC59">
        <v>33.9312</v>
      </c>
      <c r="KD59">
        <v>22.4108</v>
      </c>
      <c r="KE59">
        <v>71.9319</v>
      </c>
      <c r="KF59">
        <v>27.437</v>
      </c>
      <c r="KG59">
        <v>687.365</v>
      </c>
      <c r="KH59">
        <v>19.8304</v>
      </c>
      <c r="KI59">
        <v>102.001</v>
      </c>
      <c r="KJ59">
        <v>91.5192</v>
      </c>
    </row>
    <row r="60" spans="1:296">
      <c r="A60">
        <v>42</v>
      </c>
      <c r="B60">
        <v>1758814320.1</v>
      </c>
      <c r="C60">
        <v>296.5</v>
      </c>
      <c r="D60" t="s">
        <v>528</v>
      </c>
      <c r="E60" t="s">
        <v>529</v>
      </c>
      <c r="F60">
        <v>5</v>
      </c>
      <c r="G60" t="s">
        <v>438</v>
      </c>
      <c r="H60">
        <v>1758814312.581481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687.4678638151044</v>
      </c>
      <c r="AJ60">
        <v>660.0572969696969</v>
      </c>
      <c r="AK60">
        <v>3.417495463267813</v>
      </c>
      <c r="AL60">
        <v>65.10275512811566</v>
      </c>
      <c r="AM60">
        <f>(AO60 - AN60 + DX60*1E3/(8.314*(DZ60+273.15)) * AQ60/DW60 * AP60) * DW60/(100*DK60) * 1000/(1000 - AO60)</f>
        <v>0</v>
      </c>
      <c r="AN60">
        <v>19.80185652334288</v>
      </c>
      <c r="AO60">
        <v>21.67882484848485</v>
      </c>
      <c r="AP60">
        <v>2.136880009757589E-05</v>
      </c>
      <c r="AQ60">
        <v>106.0218527730332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439</v>
      </c>
      <c r="AX60" t="s">
        <v>439</v>
      </c>
      <c r="AY60">
        <v>0</v>
      </c>
      <c r="AZ60">
        <v>0</v>
      </c>
      <c r="BA60">
        <f>1-AY60/AZ60</f>
        <v>0</v>
      </c>
      <c r="BB60">
        <v>0</v>
      </c>
      <c r="BC60" t="s">
        <v>439</v>
      </c>
      <c r="BD60" t="s">
        <v>439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2.7</v>
      </c>
      <c r="DL60">
        <v>0.5</v>
      </c>
      <c r="DM60" t="s">
        <v>440</v>
      </c>
      <c r="DN60">
        <v>2</v>
      </c>
      <c r="DO60" t="b">
        <v>1</v>
      </c>
      <c r="DP60">
        <v>1758814312.581481</v>
      </c>
      <c r="DQ60">
        <v>622.2996296296296</v>
      </c>
      <c r="DR60">
        <v>659.0095555555556</v>
      </c>
      <c r="DS60">
        <v>21.66651851851852</v>
      </c>
      <c r="DT60">
        <v>19.80185925925926</v>
      </c>
      <c r="DU60">
        <v>623.585111111111</v>
      </c>
      <c r="DV60">
        <v>21.39215925925926</v>
      </c>
      <c r="DW60">
        <v>499.9880370370371</v>
      </c>
      <c r="DX60">
        <v>91.09208888888887</v>
      </c>
      <c r="DY60">
        <v>0.06757842962962964</v>
      </c>
      <c r="DZ60">
        <v>28.66492592592592</v>
      </c>
      <c r="EA60">
        <v>30.00352592592593</v>
      </c>
      <c r="EB60">
        <v>999.9000000000001</v>
      </c>
      <c r="EC60">
        <v>0</v>
      </c>
      <c r="ED60">
        <v>0</v>
      </c>
      <c r="EE60">
        <v>10000.7437037037</v>
      </c>
      <c r="EF60">
        <v>0</v>
      </c>
      <c r="EG60">
        <v>11.05425185185185</v>
      </c>
      <c r="EH60">
        <v>-36.70995185185185</v>
      </c>
      <c r="EI60">
        <v>636.0815185185186</v>
      </c>
      <c r="EJ60">
        <v>672.3228888888889</v>
      </c>
      <c r="EK60">
        <v>1.864654074074074</v>
      </c>
      <c r="EL60">
        <v>659.0095555555556</v>
      </c>
      <c r="EM60">
        <v>19.80185925925926</v>
      </c>
      <c r="EN60">
        <v>1.97364925925926</v>
      </c>
      <c r="EO60">
        <v>1.803792962962963</v>
      </c>
      <c r="EP60">
        <v>17.2345</v>
      </c>
      <c r="EQ60">
        <v>15.8197</v>
      </c>
      <c r="ER60">
        <v>1999.988518518519</v>
      </c>
      <c r="ES60">
        <v>0.9799979629629627</v>
      </c>
      <c r="ET60">
        <v>0.02000229629629629</v>
      </c>
      <c r="EU60">
        <v>0</v>
      </c>
      <c r="EV60">
        <v>302.3498148148147</v>
      </c>
      <c r="EW60">
        <v>5.00078</v>
      </c>
      <c r="EX60">
        <v>5967.388888888889</v>
      </c>
      <c r="EY60">
        <v>16379.52962962963</v>
      </c>
      <c r="EZ60">
        <v>38.93722222222222</v>
      </c>
      <c r="FA60">
        <v>39.74048148148148</v>
      </c>
      <c r="FB60">
        <v>39.32396296296297</v>
      </c>
      <c r="FC60">
        <v>39.43962962962963</v>
      </c>
      <c r="FD60">
        <v>40.25207407407407</v>
      </c>
      <c r="FE60">
        <v>1955.085925925926</v>
      </c>
      <c r="FF60">
        <v>39.9</v>
      </c>
      <c r="FG60">
        <v>0</v>
      </c>
      <c r="FH60">
        <v>1758814314.7</v>
      </c>
      <c r="FI60">
        <v>0</v>
      </c>
      <c r="FJ60">
        <v>302.3558399999999</v>
      </c>
      <c r="FK60">
        <v>4.354615382414768</v>
      </c>
      <c r="FL60">
        <v>64.82307693624682</v>
      </c>
      <c r="FM60">
        <v>5967.5028</v>
      </c>
      <c r="FN60">
        <v>15</v>
      </c>
      <c r="FO60">
        <v>0</v>
      </c>
      <c r="FP60" t="s">
        <v>441</v>
      </c>
      <c r="FQ60">
        <v>1746989605.5</v>
      </c>
      <c r="FR60">
        <v>1746989593.5</v>
      </c>
      <c r="FS60">
        <v>0</v>
      </c>
      <c r="FT60">
        <v>-0.274</v>
      </c>
      <c r="FU60">
        <v>-0.002</v>
      </c>
      <c r="FV60">
        <v>2.549</v>
      </c>
      <c r="FW60">
        <v>0.129</v>
      </c>
      <c r="FX60">
        <v>420</v>
      </c>
      <c r="FY60">
        <v>17</v>
      </c>
      <c r="FZ60">
        <v>0.02</v>
      </c>
      <c r="GA60">
        <v>0.04</v>
      </c>
      <c r="GB60">
        <v>-36.6429024390244</v>
      </c>
      <c r="GC60">
        <v>-0.9794508710800793</v>
      </c>
      <c r="GD60">
        <v>0.1105958903832368</v>
      </c>
      <c r="GE60">
        <v>0</v>
      </c>
      <c r="GF60">
        <v>302.1785294117647</v>
      </c>
      <c r="GG60">
        <v>4.180168066080555</v>
      </c>
      <c r="GH60">
        <v>0.4560238148640771</v>
      </c>
      <c r="GI60">
        <v>0</v>
      </c>
      <c r="GJ60">
        <v>1.86419512195122</v>
      </c>
      <c r="GK60">
        <v>0.03342459930314397</v>
      </c>
      <c r="GL60">
        <v>0.01159941296284813</v>
      </c>
      <c r="GM60">
        <v>1</v>
      </c>
      <c r="GN60">
        <v>1</v>
      </c>
      <c r="GO60">
        <v>3</v>
      </c>
      <c r="GP60" t="s">
        <v>448</v>
      </c>
      <c r="GQ60">
        <v>3.10196</v>
      </c>
      <c r="GR60">
        <v>2.72574</v>
      </c>
      <c r="GS60">
        <v>0.121221</v>
      </c>
      <c r="GT60">
        <v>0.125775</v>
      </c>
      <c r="GU60">
        <v>0.100999</v>
      </c>
      <c r="GV60">
        <v>0.09603490000000001</v>
      </c>
      <c r="GW60">
        <v>22982.6</v>
      </c>
      <c r="GX60">
        <v>20775.8</v>
      </c>
      <c r="GY60">
        <v>26717.2</v>
      </c>
      <c r="GZ60">
        <v>23986.8</v>
      </c>
      <c r="HA60">
        <v>38435.1</v>
      </c>
      <c r="HB60">
        <v>32058</v>
      </c>
      <c r="HC60">
        <v>46652</v>
      </c>
      <c r="HD60">
        <v>37948.9</v>
      </c>
      <c r="HE60">
        <v>1.86968</v>
      </c>
      <c r="HF60">
        <v>1.87018</v>
      </c>
      <c r="HG60">
        <v>0.129126</v>
      </c>
      <c r="HH60">
        <v>0</v>
      </c>
      <c r="HI60">
        <v>27.8905</v>
      </c>
      <c r="HJ60">
        <v>999.9</v>
      </c>
      <c r="HK60">
        <v>49.7</v>
      </c>
      <c r="HL60">
        <v>31.1</v>
      </c>
      <c r="HM60">
        <v>24.7528</v>
      </c>
      <c r="HN60">
        <v>60.672</v>
      </c>
      <c r="HO60">
        <v>20.3245</v>
      </c>
      <c r="HP60">
        <v>1</v>
      </c>
      <c r="HQ60">
        <v>0.123753</v>
      </c>
      <c r="HR60">
        <v>-0.11838</v>
      </c>
      <c r="HS60">
        <v>20.2816</v>
      </c>
      <c r="HT60">
        <v>5.2116</v>
      </c>
      <c r="HU60">
        <v>11.98</v>
      </c>
      <c r="HV60">
        <v>4.9633</v>
      </c>
      <c r="HW60">
        <v>3.27425</v>
      </c>
      <c r="HX60">
        <v>9999</v>
      </c>
      <c r="HY60">
        <v>9999</v>
      </c>
      <c r="HZ60">
        <v>9999</v>
      </c>
      <c r="IA60">
        <v>1.9</v>
      </c>
      <c r="IB60">
        <v>1.86401</v>
      </c>
      <c r="IC60">
        <v>1.86008</v>
      </c>
      <c r="ID60">
        <v>1.85839</v>
      </c>
      <c r="IE60">
        <v>1.8598</v>
      </c>
      <c r="IF60">
        <v>1.85989</v>
      </c>
      <c r="IG60">
        <v>1.8584</v>
      </c>
      <c r="IH60">
        <v>1.85745</v>
      </c>
      <c r="II60">
        <v>1.85242</v>
      </c>
      <c r="IJ60">
        <v>0</v>
      </c>
      <c r="IK60">
        <v>0</v>
      </c>
      <c r="IL60">
        <v>0</v>
      </c>
      <c r="IM60">
        <v>0</v>
      </c>
      <c r="IN60" t="s">
        <v>443</v>
      </c>
      <c r="IO60" t="s">
        <v>444</v>
      </c>
      <c r="IP60" t="s">
        <v>445</v>
      </c>
      <c r="IQ60" t="s">
        <v>445</v>
      </c>
      <c r="IR60" t="s">
        <v>445</v>
      </c>
      <c r="IS60" t="s">
        <v>445</v>
      </c>
      <c r="IT60">
        <v>0</v>
      </c>
      <c r="IU60">
        <v>100</v>
      </c>
      <c r="IV60">
        <v>100</v>
      </c>
      <c r="IW60">
        <v>-1.276</v>
      </c>
      <c r="IX60">
        <v>0.2746</v>
      </c>
      <c r="IY60">
        <v>-1.085747647868322</v>
      </c>
      <c r="IZ60">
        <v>-0.001141660950335919</v>
      </c>
      <c r="JA60">
        <v>1.556549255047457E-06</v>
      </c>
      <c r="JB60">
        <v>-3.845636065895205E-10</v>
      </c>
      <c r="JC60">
        <v>0.01562767363184709</v>
      </c>
      <c r="JD60">
        <v>0.001629169780553792</v>
      </c>
      <c r="JE60">
        <v>0.0005448488767950686</v>
      </c>
      <c r="JF60">
        <v>-2.599574200195059E-06</v>
      </c>
      <c r="JG60">
        <v>2</v>
      </c>
      <c r="JH60">
        <v>2011</v>
      </c>
      <c r="JI60">
        <v>1</v>
      </c>
      <c r="JJ60">
        <v>26</v>
      </c>
      <c r="JK60">
        <v>197078.6</v>
      </c>
      <c r="JL60">
        <v>197078.8</v>
      </c>
      <c r="JM60">
        <v>1.72241</v>
      </c>
      <c r="JN60">
        <v>2.62817</v>
      </c>
      <c r="JO60">
        <v>1.49658</v>
      </c>
      <c r="JP60">
        <v>2.34375</v>
      </c>
      <c r="JQ60">
        <v>1.54907</v>
      </c>
      <c r="JR60">
        <v>2.39624</v>
      </c>
      <c r="JS60">
        <v>36.3635</v>
      </c>
      <c r="JT60">
        <v>24.1663</v>
      </c>
      <c r="JU60">
        <v>18</v>
      </c>
      <c r="JV60">
        <v>483.052</v>
      </c>
      <c r="JW60">
        <v>498.453</v>
      </c>
      <c r="JX60">
        <v>27.4366</v>
      </c>
      <c r="JY60">
        <v>28.8844</v>
      </c>
      <c r="JZ60">
        <v>29.9999</v>
      </c>
      <c r="KA60">
        <v>29.1699</v>
      </c>
      <c r="KB60">
        <v>29.1817</v>
      </c>
      <c r="KC60">
        <v>34.6483</v>
      </c>
      <c r="KD60">
        <v>22.4108</v>
      </c>
      <c r="KE60">
        <v>71.9319</v>
      </c>
      <c r="KF60">
        <v>27.4368</v>
      </c>
      <c r="KG60">
        <v>707.401</v>
      </c>
      <c r="KH60">
        <v>19.8304</v>
      </c>
      <c r="KI60">
        <v>102.002</v>
      </c>
      <c r="KJ60">
        <v>91.5194</v>
      </c>
    </row>
    <row r="61" spans="1:296">
      <c r="A61">
        <v>43</v>
      </c>
      <c r="B61">
        <v>1758814325.1</v>
      </c>
      <c r="C61">
        <v>301.5</v>
      </c>
      <c r="D61" t="s">
        <v>530</v>
      </c>
      <c r="E61" t="s">
        <v>531</v>
      </c>
      <c r="F61">
        <v>5</v>
      </c>
      <c r="G61" t="s">
        <v>438</v>
      </c>
      <c r="H61">
        <v>1758814317.6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704.6347178465719</v>
      </c>
      <c r="AJ61">
        <v>677.2292181818182</v>
      </c>
      <c r="AK61">
        <v>3.432868754678677</v>
      </c>
      <c r="AL61">
        <v>65.10275512811566</v>
      </c>
      <c r="AM61">
        <f>(AO61 - AN61 + DX61*1E3/(8.314*(DZ61+273.15)) * AQ61/DW61 * AP61) * DW61/(100*DK61) * 1000/(1000 - AO61)</f>
        <v>0</v>
      </c>
      <c r="AN61">
        <v>19.80131938905019</v>
      </c>
      <c r="AO61">
        <v>21.68060969696969</v>
      </c>
      <c r="AP61">
        <v>6.928911687022457E-06</v>
      </c>
      <c r="AQ61">
        <v>106.0218527730332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439</v>
      </c>
      <c r="AX61" t="s">
        <v>439</v>
      </c>
      <c r="AY61">
        <v>0</v>
      </c>
      <c r="AZ61">
        <v>0</v>
      </c>
      <c r="BA61">
        <f>1-AY61/AZ61</f>
        <v>0</v>
      </c>
      <c r="BB61">
        <v>0</v>
      </c>
      <c r="BC61" t="s">
        <v>439</v>
      </c>
      <c r="BD61" t="s">
        <v>439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2.7</v>
      </c>
      <c r="DL61">
        <v>0.5</v>
      </c>
      <c r="DM61" t="s">
        <v>440</v>
      </c>
      <c r="DN61">
        <v>2</v>
      </c>
      <c r="DO61" t="b">
        <v>1</v>
      </c>
      <c r="DP61">
        <v>1758814317.6</v>
      </c>
      <c r="DQ61">
        <v>639.0789259259259</v>
      </c>
      <c r="DR61">
        <v>675.8426666666667</v>
      </c>
      <c r="DS61">
        <v>21.67438518518518</v>
      </c>
      <c r="DT61">
        <v>19.80186296296296</v>
      </c>
      <c r="DU61">
        <v>640.3582962962963</v>
      </c>
      <c r="DV61">
        <v>21.39986296296296</v>
      </c>
      <c r="DW61">
        <v>499.9942222222223</v>
      </c>
      <c r="DX61">
        <v>91.09215555555556</v>
      </c>
      <c r="DY61">
        <v>0.06756811111111111</v>
      </c>
      <c r="DZ61">
        <v>28.66379259259259</v>
      </c>
      <c r="EA61">
        <v>30.00257037037037</v>
      </c>
      <c r="EB61">
        <v>999.9000000000001</v>
      </c>
      <c r="EC61">
        <v>0</v>
      </c>
      <c r="ED61">
        <v>0</v>
      </c>
      <c r="EE61">
        <v>9991.621481481481</v>
      </c>
      <c r="EF61">
        <v>0</v>
      </c>
      <c r="EG61">
        <v>11.05425185185185</v>
      </c>
      <c r="EH61">
        <v>-36.76378148148148</v>
      </c>
      <c r="EI61">
        <v>653.2376296296295</v>
      </c>
      <c r="EJ61">
        <v>689.4960370370369</v>
      </c>
      <c r="EK61">
        <v>1.872521111111111</v>
      </c>
      <c r="EL61">
        <v>675.8426666666667</v>
      </c>
      <c r="EM61">
        <v>19.80186296296296</v>
      </c>
      <c r="EN61">
        <v>1.974368148148148</v>
      </c>
      <c r="EO61">
        <v>1.803794814814815</v>
      </c>
      <c r="EP61">
        <v>17.24024814814815</v>
      </c>
      <c r="EQ61">
        <v>15.81971481481481</v>
      </c>
      <c r="ER61">
        <v>2000.008518518518</v>
      </c>
      <c r="ES61">
        <v>0.9799983333333331</v>
      </c>
      <c r="ET61">
        <v>0.02000196296296296</v>
      </c>
      <c r="EU61">
        <v>0</v>
      </c>
      <c r="EV61">
        <v>302.6016666666667</v>
      </c>
      <c r="EW61">
        <v>5.00078</v>
      </c>
      <c r="EX61">
        <v>5972.692222222224</v>
      </c>
      <c r="EY61">
        <v>16379.7</v>
      </c>
      <c r="EZ61">
        <v>38.93025925925926</v>
      </c>
      <c r="FA61">
        <v>39.72659259259259</v>
      </c>
      <c r="FB61">
        <v>39.40262962962962</v>
      </c>
      <c r="FC61">
        <v>39.43274074074074</v>
      </c>
      <c r="FD61">
        <v>40.215</v>
      </c>
      <c r="FE61">
        <v>1955.106296296296</v>
      </c>
      <c r="FF61">
        <v>39.9</v>
      </c>
      <c r="FG61">
        <v>0</v>
      </c>
      <c r="FH61">
        <v>1758814320.1</v>
      </c>
      <c r="FI61">
        <v>0</v>
      </c>
      <c r="FJ61">
        <v>302.6102307692308</v>
      </c>
      <c r="FK61">
        <v>2.827350423103279</v>
      </c>
      <c r="FL61">
        <v>60.85401710201064</v>
      </c>
      <c r="FM61">
        <v>5972.846923076922</v>
      </c>
      <c r="FN61">
        <v>15</v>
      </c>
      <c r="FO61">
        <v>0</v>
      </c>
      <c r="FP61" t="s">
        <v>441</v>
      </c>
      <c r="FQ61">
        <v>1746989605.5</v>
      </c>
      <c r="FR61">
        <v>1746989593.5</v>
      </c>
      <c r="FS61">
        <v>0</v>
      </c>
      <c r="FT61">
        <v>-0.274</v>
      </c>
      <c r="FU61">
        <v>-0.002</v>
      </c>
      <c r="FV61">
        <v>2.549</v>
      </c>
      <c r="FW61">
        <v>0.129</v>
      </c>
      <c r="FX61">
        <v>420</v>
      </c>
      <c r="FY61">
        <v>17</v>
      </c>
      <c r="FZ61">
        <v>0.02</v>
      </c>
      <c r="GA61">
        <v>0.04</v>
      </c>
      <c r="GB61">
        <v>-36.70850731707317</v>
      </c>
      <c r="GC61">
        <v>-0.6740132404181238</v>
      </c>
      <c r="GD61">
        <v>0.08329932037975321</v>
      </c>
      <c r="GE61">
        <v>0</v>
      </c>
      <c r="GF61">
        <v>302.396</v>
      </c>
      <c r="GG61">
        <v>3.439816651721433</v>
      </c>
      <c r="GH61">
        <v>0.3892189010584876</v>
      </c>
      <c r="GI61">
        <v>0</v>
      </c>
      <c r="GJ61">
        <v>1.865528292682927</v>
      </c>
      <c r="GK61">
        <v>0.1055928919860623</v>
      </c>
      <c r="GL61">
        <v>0.01059289197998841</v>
      </c>
      <c r="GM61">
        <v>0</v>
      </c>
      <c r="GN61">
        <v>0</v>
      </c>
      <c r="GO61">
        <v>3</v>
      </c>
      <c r="GP61" t="s">
        <v>459</v>
      </c>
      <c r="GQ61">
        <v>3.10181</v>
      </c>
      <c r="GR61">
        <v>2.72588</v>
      </c>
      <c r="GS61">
        <v>0.123376</v>
      </c>
      <c r="GT61">
        <v>0.1279</v>
      </c>
      <c r="GU61">
        <v>0.101004</v>
      </c>
      <c r="GV61">
        <v>0.0960264</v>
      </c>
      <c r="GW61">
        <v>22926.4</v>
      </c>
      <c r="GX61">
        <v>20725.5</v>
      </c>
      <c r="GY61">
        <v>26717.3</v>
      </c>
      <c r="GZ61">
        <v>23987.2</v>
      </c>
      <c r="HA61">
        <v>38435.1</v>
      </c>
      <c r="HB61">
        <v>32058.7</v>
      </c>
      <c r="HC61">
        <v>46651.8</v>
      </c>
      <c r="HD61">
        <v>37949.1</v>
      </c>
      <c r="HE61">
        <v>1.86952</v>
      </c>
      <c r="HF61">
        <v>1.87038</v>
      </c>
      <c r="HG61">
        <v>0.129633</v>
      </c>
      <c r="HH61">
        <v>0</v>
      </c>
      <c r="HI61">
        <v>27.8889</v>
      </c>
      <c r="HJ61">
        <v>999.9</v>
      </c>
      <c r="HK61">
        <v>49.7</v>
      </c>
      <c r="HL61">
        <v>31.1</v>
      </c>
      <c r="HM61">
        <v>24.7577</v>
      </c>
      <c r="HN61">
        <v>61.432</v>
      </c>
      <c r="HO61">
        <v>20.1963</v>
      </c>
      <c r="HP61">
        <v>1</v>
      </c>
      <c r="HQ61">
        <v>0.123626</v>
      </c>
      <c r="HR61">
        <v>-0.121914</v>
      </c>
      <c r="HS61">
        <v>20.2816</v>
      </c>
      <c r="HT61">
        <v>5.21235</v>
      </c>
      <c r="HU61">
        <v>11.98</v>
      </c>
      <c r="HV61">
        <v>4.96355</v>
      </c>
      <c r="HW61">
        <v>3.27448</v>
      </c>
      <c r="HX61">
        <v>9999</v>
      </c>
      <c r="HY61">
        <v>9999</v>
      </c>
      <c r="HZ61">
        <v>9999</v>
      </c>
      <c r="IA61">
        <v>1.9</v>
      </c>
      <c r="IB61">
        <v>1.86401</v>
      </c>
      <c r="IC61">
        <v>1.86006</v>
      </c>
      <c r="ID61">
        <v>1.85839</v>
      </c>
      <c r="IE61">
        <v>1.8598</v>
      </c>
      <c r="IF61">
        <v>1.85989</v>
      </c>
      <c r="IG61">
        <v>1.8584</v>
      </c>
      <c r="IH61">
        <v>1.85745</v>
      </c>
      <c r="II61">
        <v>1.85242</v>
      </c>
      <c r="IJ61">
        <v>0</v>
      </c>
      <c r="IK61">
        <v>0</v>
      </c>
      <c r="IL61">
        <v>0</v>
      </c>
      <c r="IM61">
        <v>0</v>
      </c>
      <c r="IN61" t="s">
        <v>443</v>
      </c>
      <c r="IO61" t="s">
        <v>444</v>
      </c>
      <c r="IP61" t="s">
        <v>445</v>
      </c>
      <c r="IQ61" t="s">
        <v>445</v>
      </c>
      <c r="IR61" t="s">
        <v>445</v>
      </c>
      <c r="IS61" t="s">
        <v>445</v>
      </c>
      <c r="IT61">
        <v>0</v>
      </c>
      <c r="IU61">
        <v>100</v>
      </c>
      <c r="IV61">
        <v>100</v>
      </c>
      <c r="IW61">
        <v>-1.269</v>
      </c>
      <c r="IX61">
        <v>0.2746</v>
      </c>
      <c r="IY61">
        <v>-1.085747647868322</v>
      </c>
      <c r="IZ61">
        <v>-0.001141660950335919</v>
      </c>
      <c r="JA61">
        <v>1.556549255047457E-06</v>
      </c>
      <c r="JB61">
        <v>-3.845636065895205E-10</v>
      </c>
      <c r="JC61">
        <v>0.01562767363184709</v>
      </c>
      <c r="JD61">
        <v>0.001629169780553792</v>
      </c>
      <c r="JE61">
        <v>0.0005448488767950686</v>
      </c>
      <c r="JF61">
        <v>-2.599574200195059E-06</v>
      </c>
      <c r="JG61">
        <v>2</v>
      </c>
      <c r="JH61">
        <v>2011</v>
      </c>
      <c r="JI61">
        <v>1</v>
      </c>
      <c r="JJ61">
        <v>26</v>
      </c>
      <c r="JK61">
        <v>197078.7</v>
      </c>
      <c r="JL61">
        <v>197078.9</v>
      </c>
      <c r="JM61">
        <v>1.75415</v>
      </c>
      <c r="JN61">
        <v>2.62573</v>
      </c>
      <c r="JO61">
        <v>1.49658</v>
      </c>
      <c r="JP61">
        <v>2.34375</v>
      </c>
      <c r="JQ61">
        <v>1.54907</v>
      </c>
      <c r="JR61">
        <v>2.48535</v>
      </c>
      <c r="JS61">
        <v>36.3635</v>
      </c>
      <c r="JT61">
        <v>24.1838</v>
      </c>
      <c r="JU61">
        <v>18</v>
      </c>
      <c r="JV61">
        <v>482.938</v>
      </c>
      <c r="JW61">
        <v>498.555</v>
      </c>
      <c r="JX61">
        <v>27.4373</v>
      </c>
      <c r="JY61">
        <v>28.8813</v>
      </c>
      <c r="JZ61">
        <v>29.9998</v>
      </c>
      <c r="KA61">
        <v>29.1663</v>
      </c>
      <c r="KB61">
        <v>29.178</v>
      </c>
      <c r="KC61">
        <v>35.2703</v>
      </c>
      <c r="KD61">
        <v>22.4108</v>
      </c>
      <c r="KE61">
        <v>71.9319</v>
      </c>
      <c r="KF61">
        <v>27.4396</v>
      </c>
      <c r="KG61">
        <v>720.758</v>
      </c>
      <c r="KH61">
        <v>19.8304</v>
      </c>
      <c r="KI61">
        <v>102.002</v>
      </c>
      <c r="KJ61">
        <v>91.5201</v>
      </c>
    </row>
    <row r="62" spans="1:296">
      <c r="A62">
        <v>44</v>
      </c>
      <c r="B62">
        <v>1758814330.1</v>
      </c>
      <c r="C62">
        <v>306.5</v>
      </c>
      <c r="D62" t="s">
        <v>532</v>
      </c>
      <c r="E62" t="s">
        <v>533</v>
      </c>
      <c r="F62">
        <v>5</v>
      </c>
      <c r="G62" t="s">
        <v>438</v>
      </c>
      <c r="H62">
        <v>1758814322.314285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721.8076287412464</v>
      </c>
      <c r="AJ62">
        <v>694.375</v>
      </c>
      <c r="AK62">
        <v>3.432629692244077</v>
      </c>
      <c r="AL62">
        <v>65.10275512811566</v>
      </c>
      <c r="AM62">
        <f>(AO62 - AN62 + DX62*1E3/(8.314*(DZ62+273.15)) * AQ62/DW62 * AP62) * DW62/(100*DK62) * 1000/(1000 - AO62)</f>
        <v>0</v>
      </c>
      <c r="AN62">
        <v>19.80009505382946</v>
      </c>
      <c r="AO62">
        <v>21.68214727272726</v>
      </c>
      <c r="AP62">
        <v>6.472082111342353E-06</v>
      </c>
      <c r="AQ62">
        <v>106.0218527730332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439</v>
      </c>
      <c r="AX62" t="s">
        <v>439</v>
      </c>
      <c r="AY62">
        <v>0</v>
      </c>
      <c r="AZ62">
        <v>0</v>
      </c>
      <c r="BA62">
        <f>1-AY62/AZ62</f>
        <v>0</v>
      </c>
      <c r="BB62">
        <v>0</v>
      </c>
      <c r="BC62" t="s">
        <v>439</v>
      </c>
      <c r="BD62" t="s">
        <v>439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2.7</v>
      </c>
      <c r="DL62">
        <v>0.5</v>
      </c>
      <c r="DM62" t="s">
        <v>440</v>
      </c>
      <c r="DN62">
        <v>2</v>
      </c>
      <c r="DO62" t="b">
        <v>1</v>
      </c>
      <c r="DP62">
        <v>1758814322.314285</v>
      </c>
      <c r="DQ62">
        <v>654.8743214285714</v>
      </c>
      <c r="DR62">
        <v>691.6835</v>
      </c>
      <c r="DS62">
        <v>21.6787</v>
      </c>
      <c r="DT62">
        <v>19.801025</v>
      </c>
      <c r="DU62">
        <v>656.1474999999998</v>
      </c>
      <c r="DV62">
        <v>21.40407857142857</v>
      </c>
      <c r="DW62">
        <v>499.9953928571428</v>
      </c>
      <c r="DX62">
        <v>91.09215714285713</v>
      </c>
      <c r="DY62">
        <v>0.06767220714285713</v>
      </c>
      <c r="DZ62">
        <v>28.66339285714286</v>
      </c>
      <c r="EA62">
        <v>29.99730714285715</v>
      </c>
      <c r="EB62">
        <v>999.9000000000002</v>
      </c>
      <c r="EC62">
        <v>0</v>
      </c>
      <c r="ED62">
        <v>0</v>
      </c>
      <c r="EE62">
        <v>9998.198571428571</v>
      </c>
      <c r="EF62">
        <v>0</v>
      </c>
      <c r="EG62">
        <v>11.05048571428572</v>
      </c>
      <c r="EH62">
        <v>-36.80925357142858</v>
      </c>
      <c r="EI62">
        <v>669.3858571428572</v>
      </c>
      <c r="EJ62">
        <v>705.6563214285716</v>
      </c>
      <c r="EK62">
        <v>1.877669285714286</v>
      </c>
      <c r="EL62">
        <v>691.6835</v>
      </c>
      <c r="EM62">
        <v>19.801025</v>
      </c>
      <c r="EN62">
        <v>1.974761071428571</v>
      </c>
      <c r="EO62">
        <v>1.803718214285714</v>
      </c>
      <c r="EP62">
        <v>17.24338928571429</v>
      </c>
      <c r="EQ62">
        <v>15.81905357142857</v>
      </c>
      <c r="ER62">
        <v>1999.995714285714</v>
      </c>
      <c r="ES62">
        <v>0.9799982142857141</v>
      </c>
      <c r="ET62">
        <v>0.02000205357142857</v>
      </c>
      <c r="EU62">
        <v>0</v>
      </c>
      <c r="EV62">
        <v>302.7696428571429</v>
      </c>
      <c r="EW62">
        <v>5.00078</v>
      </c>
      <c r="EX62">
        <v>5977.212142857143</v>
      </c>
      <c r="EY62">
        <v>16379.60357142857</v>
      </c>
      <c r="EZ62">
        <v>38.91939285714285</v>
      </c>
      <c r="FA62">
        <v>39.73642857142857</v>
      </c>
      <c r="FB62">
        <v>39.33239285714285</v>
      </c>
      <c r="FC62">
        <v>39.43064285714285</v>
      </c>
      <c r="FD62">
        <v>40.22967857142857</v>
      </c>
      <c r="FE62">
        <v>1955.093214285714</v>
      </c>
      <c r="FF62">
        <v>39.9</v>
      </c>
      <c r="FG62">
        <v>0</v>
      </c>
      <c r="FH62">
        <v>1758814324.9</v>
      </c>
      <c r="FI62">
        <v>0</v>
      </c>
      <c r="FJ62">
        <v>302.8061923076923</v>
      </c>
      <c r="FK62">
        <v>2.126940168231372</v>
      </c>
      <c r="FL62">
        <v>55.71658119102122</v>
      </c>
      <c r="FM62">
        <v>5977.492692307694</v>
      </c>
      <c r="FN62">
        <v>15</v>
      </c>
      <c r="FO62">
        <v>0</v>
      </c>
      <c r="FP62" t="s">
        <v>441</v>
      </c>
      <c r="FQ62">
        <v>1746989605.5</v>
      </c>
      <c r="FR62">
        <v>1746989593.5</v>
      </c>
      <c r="FS62">
        <v>0</v>
      </c>
      <c r="FT62">
        <v>-0.274</v>
      </c>
      <c r="FU62">
        <v>-0.002</v>
      </c>
      <c r="FV62">
        <v>2.549</v>
      </c>
      <c r="FW62">
        <v>0.129</v>
      </c>
      <c r="FX62">
        <v>420</v>
      </c>
      <c r="FY62">
        <v>17</v>
      </c>
      <c r="FZ62">
        <v>0.02</v>
      </c>
      <c r="GA62">
        <v>0.04</v>
      </c>
      <c r="GB62">
        <v>-36.7845175</v>
      </c>
      <c r="GC62">
        <v>-0.6879118198873359</v>
      </c>
      <c r="GD62">
        <v>0.08181668805170507</v>
      </c>
      <c r="GE62">
        <v>0</v>
      </c>
      <c r="GF62">
        <v>302.6385882352941</v>
      </c>
      <c r="GG62">
        <v>2.453017568061524</v>
      </c>
      <c r="GH62">
        <v>0.3225937271596741</v>
      </c>
      <c r="GI62">
        <v>0</v>
      </c>
      <c r="GJ62">
        <v>1.87391325</v>
      </c>
      <c r="GK62">
        <v>0.06957489681050411</v>
      </c>
      <c r="GL62">
        <v>0.00701354738613065</v>
      </c>
      <c r="GM62">
        <v>1</v>
      </c>
      <c r="GN62">
        <v>1</v>
      </c>
      <c r="GO62">
        <v>3</v>
      </c>
      <c r="GP62" t="s">
        <v>448</v>
      </c>
      <c r="GQ62">
        <v>3.10214</v>
      </c>
      <c r="GR62">
        <v>2.72576</v>
      </c>
      <c r="GS62">
        <v>0.125508</v>
      </c>
      <c r="GT62">
        <v>0.129968</v>
      </c>
      <c r="GU62">
        <v>0.101012</v>
      </c>
      <c r="GV62">
        <v>0.09602819999999999</v>
      </c>
      <c r="GW62">
        <v>22870.9</v>
      </c>
      <c r="GX62">
        <v>20676.5</v>
      </c>
      <c r="GY62">
        <v>26717.6</v>
      </c>
      <c r="GZ62">
        <v>23987.2</v>
      </c>
      <c r="HA62">
        <v>38435.2</v>
      </c>
      <c r="HB62">
        <v>32058.9</v>
      </c>
      <c r="HC62">
        <v>46652.2</v>
      </c>
      <c r="HD62">
        <v>37949.2</v>
      </c>
      <c r="HE62">
        <v>1.8706</v>
      </c>
      <c r="HF62">
        <v>1.8697</v>
      </c>
      <c r="HG62">
        <v>0.129193</v>
      </c>
      <c r="HH62">
        <v>0</v>
      </c>
      <c r="HI62">
        <v>27.8881</v>
      </c>
      <c r="HJ62">
        <v>999.9</v>
      </c>
      <c r="HK62">
        <v>49.7</v>
      </c>
      <c r="HL62">
        <v>31.1</v>
      </c>
      <c r="HM62">
        <v>24.754</v>
      </c>
      <c r="HN62">
        <v>61.172</v>
      </c>
      <c r="HO62">
        <v>20.1282</v>
      </c>
      <c r="HP62">
        <v>1</v>
      </c>
      <c r="HQ62">
        <v>0.12315</v>
      </c>
      <c r="HR62">
        <v>-0.120795</v>
      </c>
      <c r="HS62">
        <v>20.2816</v>
      </c>
      <c r="HT62">
        <v>5.21325</v>
      </c>
      <c r="HU62">
        <v>11.98</v>
      </c>
      <c r="HV62">
        <v>4.96355</v>
      </c>
      <c r="HW62">
        <v>3.2745</v>
      </c>
      <c r="HX62">
        <v>9999</v>
      </c>
      <c r="HY62">
        <v>9999</v>
      </c>
      <c r="HZ62">
        <v>9999</v>
      </c>
      <c r="IA62">
        <v>1.9</v>
      </c>
      <c r="IB62">
        <v>1.86401</v>
      </c>
      <c r="IC62">
        <v>1.86013</v>
      </c>
      <c r="ID62">
        <v>1.8584</v>
      </c>
      <c r="IE62">
        <v>1.8598</v>
      </c>
      <c r="IF62">
        <v>1.85988</v>
      </c>
      <c r="IG62">
        <v>1.85838</v>
      </c>
      <c r="IH62">
        <v>1.85745</v>
      </c>
      <c r="II62">
        <v>1.85242</v>
      </c>
      <c r="IJ62">
        <v>0</v>
      </c>
      <c r="IK62">
        <v>0</v>
      </c>
      <c r="IL62">
        <v>0</v>
      </c>
      <c r="IM62">
        <v>0</v>
      </c>
      <c r="IN62" t="s">
        <v>443</v>
      </c>
      <c r="IO62" t="s">
        <v>444</v>
      </c>
      <c r="IP62" t="s">
        <v>445</v>
      </c>
      <c r="IQ62" t="s">
        <v>445</v>
      </c>
      <c r="IR62" t="s">
        <v>445</v>
      </c>
      <c r="IS62" t="s">
        <v>445</v>
      </c>
      <c r="IT62">
        <v>0</v>
      </c>
      <c r="IU62">
        <v>100</v>
      </c>
      <c r="IV62">
        <v>100</v>
      </c>
      <c r="IW62">
        <v>-1.263</v>
      </c>
      <c r="IX62">
        <v>0.2747</v>
      </c>
      <c r="IY62">
        <v>-1.085747647868322</v>
      </c>
      <c r="IZ62">
        <v>-0.001141660950335919</v>
      </c>
      <c r="JA62">
        <v>1.556549255047457E-06</v>
      </c>
      <c r="JB62">
        <v>-3.845636065895205E-10</v>
      </c>
      <c r="JC62">
        <v>0.01562767363184709</v>
      </c>
      <c r="JD62">
        <v>0.001629169780553792</v>
      </c>
      <c r="JE62">
        <v>0.0005448488767950686</v>
      </c>
      <c r="JF62">
        <v>-2.599574200195059E-06</v>
      </c>
      <c r="JG62">
        <v>2</v>
      </c>
      <c r="JH62">
        <v>2011</v>
      </c>
      <c r="JI62">
        <v>1</v>
      </c>
      <c r="JJ62">
        <v>26</v>
      </c>
      <c r="JK62">
        <v>197078.7</v>
      </c>
      <c r="JL62">
        <v>197078.9</v>
      </c>
      <c r="JM62">
        <v>1.78833</v>
      </c>
      <c r="JN62">
        <v>2.58667</v>
      </c>
      <c r="JO62">
        <v>1.49658</v>
      </c>
      <c r="JP62">
        <v>2.34375</v>
      </c>
      <c r="JQ62">
        <v>1.54785</v>
      </c>
      <c r="JR62">
        <v>2.47681</v>
      </c>
      <c r="JS62">
        <v>36.3635</v>
      </c>
      <c r="JT62">
        <v>24.1751</v>
      </c>
      <c r="JU62">
        <v>18</v>
      </c>
      <c r="JV62">
        <v>483.54</v>
      </c>
      <c r="JW62">
        <v>498.08</v>
      </c>
      <c r="JX62">
        <v>27.4398</v>
      </c>
      <c r="JY62">
        <v>28.8782</v>
      </c>
      <c r="JZ62">
        <v>29.9999</v>
      </c>
      <c r="KA62">
        <v>29.1631</v>
      </c>
      <c r="KB62">
        <v>29.1749</v>
      </c>
      <c r="KC62">
        <v>35.9756</v>
      </c>
      <c r="KD62">
        <v>22.4108</v>
      </c>
      <c r="KE62">
        <v>71.9319</v>
      </c>
      <c r="KF62">
        <v>27.44</v>
      </c>
      <c r="KG62">
        <v>740.802</v>
      </c>
      <c r="KH62">
        <v>19.8291</v>
      </c>
      <c r="KI62">
        <v>102.003</v>
      </c>
      <c r="KJ62">
        <v>91.5204</v>
      </c>
    </row>
    <row r="63" spans="1:296">
      <c r="A63">
        <v>45</v>
      </c>
      <c r="B63">
        <v>1758814335.1</v>
      </c>
      <c r="C63">
        <v>311.5</v>
      </c>
      <c r="D63" t="s">
        <v>534</v>
      </c>
      <c r="E63" t="s">
        <v>535</v>
      </c>
      <c r="F63">
        <v>5</v>
      </c>
      <c r="G63" t="s">
        <v>438</v>
      </c>
      <c r="H63">
        <v>1758814327.6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738.8735650455199</v>
      </c>
      <c r="AJ63">
        <v>711.4381939393938</v>
      </c>
      <c r="AK63">
        <v>3.413485605784422</v>
      </c>
      <c r="AL63">
        <v>65.10275512811566</v>
      </c>
      <c r="AM63">
        <f>(AO63 - AN63 + DX63*1E3/(8.314*(DZ63+273.15)) * AQ63/DW63 * AP63) * DW63/(100*DK63) * 1000/(1000 - AO63)</f>
        <v>0</v>
      </c>
      <c r="AN63">
        <v>19.79756826708068</v>
      </c>
      <c r="AO63">
        <v>21.68319515151515</v>
      </c>
      <c r="AP63">
        <v>-4.693813508663414E-06</v>
      </c>
      <c r="AQ63">
        <v>106.0218527730332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439</v>
      </c>
      <c r="AX63" t="s">
        <v>439</v>
      </c>
      <c r="AY63">
        <v>0</v>
      </c>
      <c r="AZ63">
        <v>0</v>
      </c>
      <c r="BA63">
        <f>1-AY63/AZ63</f>
        <v>0</v>
      </c>
      <c r="BB63">
        <v>0</v>
      </c>
      <c r="BC63" t="s">
        <v>439</v>
      </c>
      <c r="BD63" t="s">
        <v>439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2.7</v>
      </c>
      <c r="DL63">
        <v>0.5</v>
      </c>
      <c r="DM63" t="s">
        <v>440</v>
      </c>
      <c r="DN63">
        <v>2</v>
      </c>
      <c r="DO63" t="b">
        <v>1</v>
      </c>
      <c r="DP63">
        <v>1758814327.6</v>
      </c>
      <c r="DQ63">
        <v>672.5848148148149</v>
      </c>
      <c r="DR63">
        <v>709.4270370370369</v>
      </c>
      <c r="DS63">
        <v>21.68161111111111</v>
      </c>
      <c r="DT63">
        <v>19.79957777777778</v>
      </c>
      <c r="DU63">
        <v>673.8505925925926</v>
      </c>
      <c r="DV63">
        <v>21.40692592592593</v>
      </c>
      <c r="DW63">
        <v>499.9954814814815</v>
      </c>
      <c r="DX63">
        <v>91.09189259259259</v>
      </c>
      <c r="DY63">
        <v>0.06776440740740741</v>
      </c>
      <c r="DZ63">
        <v>28.66338148148148</v>
      </c>
      <c r="EA63">
        <v>29.99590740740741</v>
      </c>
      <c r="EB63">
        <v>999.9000000000001</v>
      </c>
      <c r="EC63">
        <v>0</v>
      </c>
      <c r="ED63">
        <v>0</v>
      </c>
      <c r="EE63">
        <v>9997.246666666668</v>
      </c>
      <c r="EF63">
        <v>0</v>
      </c>
      <c r="EG63">
        <v>11.05</v>
      </c>
      <c r="EH63">
        <v>-36.8424</v>
      </c>
      <c r="EI63">
        <v>687.4907407407408</v>
      </c>
      <c r="EJ63">
        <v>723.7573333333332</v>
      </c>
      <c r="EK63">
        <v>1.882033703703704</v>
      </c>
      <c r="EL63">
        <v>709.4270370370369</v>
      </c>
      <c r="EM63">
        <v>19.79957777777778</v>
      </c>
      <c r="EN63">
        <v>1.975020370370371</v>
      </c>
      <c r="EO63">
        <v>1.80358037037037</v>
      </c>
      <c r="EP63">
        <v>17.24546296296296</v>
      </c>
      <c r="EQ63">
        <v>15.81785185185185</v>
      </c>
      <c r="ER63">
        <v>1999.981111111111</v>
      </c>
      <c r="ES63">
        <v>0.9799980740740738</v>
      </c>
      <c r="ET63">
        <v>0.02000218518518519</v>
      </c>
      <c r="EU63">
        <v>0</v>
      </c>
      <c r="EV63">
        <v>302.9397407407407</v>
      </c>
      <c r="EW63">
        <v>5.00078</v>
      </c>
      <c r="EX63">
        <v>5981.991851851853</v>
      </c>
      <c r="EY63">
        <v>16379.47777777777</v>
      </c>
      <c r="EZ63">
        <v>38.91418518518518</v>
      </c>
      <c r="FA63">
        <v>39.736</v>
      </c>
      <c r="FB63">
        <v>39.35851851851852</v>
      </c>
      <c r="FC63">
        <v>39.42118518518518</v>
      </c>
      <c r="FD63">
        <v>40.24048148148148</v>
      </c>
      <c r="FE63">
        <v>1955.078518518518</v>
      </c>
      <c r="FF63">
        <v>39.9</v>
      </c>
      <c r="FG63">
        <v>0</v>
      </c>
      <c r="FH63">
        <v>1758814329.7</v>
      </c>
      <c r="FI63">
        <v>0</v>
      </c>
      <c r="FJ63">
        <v>302.9576153846154</v>
      </c>
      <c r="FK63">
        <v>2.443692302819827</v>
      </c>
      <c r="FL63">
        <v>51.20991457341411</v>
      </c>
      <c r="FM63">
        <v>5981.85576923077</v>
      </c>
      <c r="FN63">
        <v>15</v>
      </c>
      <c r="FO63">
        <v>0</v>
      </c>
      <c r="FP63" t="s">
        <v>441</v>
      </c>
      <c r="FQ63">
        <v>1746989605.5</v>
      </c>
      <c r="FR63">
        <v>1746989593.5</v>
      </c>
      <c r="FS63">
        <v>0</v>
      </c>
      <c r="FT63">
        <v>-0.274</v>
      </c>
      <c r="FU63">
        <v>-0.002</v>
      </c>
      <c r="FV63">
        <v>2.549</v>
      </c>
      <c r="FW63">
        <v>0.129</v>
      </c>
      <c r="FX63">
        <v>420</v>
      </c>
      <c r="FY63">
        <v>17</v>
      </c>
      <c r="FZ63">
        <v>0.02</v>
      </c>
      <c r="GA63">
        <v>0.04</v>
      </c>
      <c r="GB63">
        <v>-36.80945853658537</v>
      </c>
      <c r="GC63">
        <v>-0.4031351916376817</v>
      </c>
      <c r="GD63">
        <v>0.0782784553594931</v>
      </c>
      <c r="GE63">
        <v>1</v>
      </c>
      <c r="GF63">
        <v>302.8676764705883</v>
      </c>
      <c r="GG63">
        <v>2.029686782276513</v>
      </c>
      <c r="GH63">
        <v>0.2787628889753768</v>
      </c>
      <c r="GI63">
        <v>0</v>
      </c>
      <c r="GJ63">
        <v>1.879574878048781</v>
      </c>
      <c r="GK63">
        <v>0.04877790940766583</v>
      </c>
      <c r="GL63">
        <v>0.005010405329960205</v>
      </c>
      <c r="GM63">
        <v>1</v>
      </c>
      <c r="GN63">
        <v>2</v>
      </c>
      <c r="GO63">
        <v>3</v>
      </c>
      <c r="GP63" t="s">
        <v>442</v>
      </c>
      <c r="GQ63">
        <v>3.10194</v>
      </c>
      <c r="GR63">
        <v>2.72599</v>
      </c>
      <c r="GS63">
        <v>0.127602</v>
      </c>
      <c r="GT63">
        <v>0.131995</v>
      </c>
      <c r="GU63">
        <v>0.101014</v>
      </c>
      <c r="GV63">
        <v>0.0960252</v>
      </c>
      <c r="GW63">
        <v>22816.2</v>
      </c>
      <c r="GX63">
        <v>20628.6</v>
      </c>
      <c r="GY63">
        <v>26717.6</v>
      </c>
      <c r="GZ63">
        <v>23987.5</v>
      </c>
      <c r="HA63">
        <v>38435.4</v>
      </c>
      <c r="HB63">
        <v>32059.5</v>
      </c>
      <c r="HC63">
        <v>46652.1</v>
      </c>
      <c r="HD63">
        <v>37949.5</v>
      </c>
      <c r="HE63">
        <v>1.87025</v>
      </c>
      <c r="HF63">
        <v>1.87015</v>
      </c>
      <c r="HG63">
        <v>0.129521</v>
      </c>
      <c r="HH63">
        <v>0</v>
      </c>
      <c r="HI63">
        <v>27.8881</v>
      </c>
      <c r="HJ63">
        <v>999.9</v>
      </c>
      <c r="HK63">
        <v>49.7</v>
      </c>
      <c r="HL63">
        <v>31.1</v>
      </c>
      <c r="HM63">
        <v>24.7537</v>
      </c>
      <c r="HN63">
        <v>61.122</v>
      </c>
      <c r="HO63">
        <v>20.3165</v>
      </c>
      <c r="HP63">
        <v>1</v>
      </c>
      <c r="HQ63">
        <v>0.12311</v>
      </c>
      <c r="HR63">
        <v>-0.128873</v>
      </c>
      <c r="HS63">
        <v>20.2815</v>
      </c>
      <c r="HT63">
        <v>5.2128</v>
      </c>
      <c r="HU63">
        <v>11.98</v>
      </c>
      <c r="HV63">
        <v>4.96345</v>
      </c>
      <c r="HW63">
        <v>3.2746</v>
      </c>
      <c r="HX63">
        <v>9999</v>
      </c>
      <c r="HY63">
        <v>9999</v>
      </c>
      <c r="HZ63">
        <v>9999</v>
      </c>
      <c r="IA63">
        <v>1.9</v>
      </c>
      <c r="IB63">
        <v>1.86401</v>
      </c>
      <c r="IC63">
        <v>1.8601</v>
      </c>
      <c r="ID63">
        <v>1.85839</v>
      </c>
      <c r="IE63">
        <v>1.85979</v>
      </c>
      <c r="IF63">
        <v>1.85989</v>
      </c>
      <c r="IG63">
        <v>1.85838</v>
      </c>
      <c r="IH63">
        <v>1.85745</v>
      </c>
      <c r="II63">
        <v>1.85242</v>
      </c>
      <c r="IJ63">
        <v>0</v>
      </c>
      <c r="IK63">
        <v>0</v>
      </c>
      <c r="IL63">
        <v>0</v>
      </c>
      <c r="IM63">
        <v>0</v>
      </c>
      <c r="IN63" t="s">
        <v>443</v>
      </c>
      <c r="IO63" t="s">
        <v>444</v>
      </c>
      <c r="IP63" t="s">
        <v>445</v>
      </c>
      <c r="IQ63" t="s">
        <v>445</v>
      </c>
      <c r="IR63" t="s">
        <v>445</v>
      </c>
      <c r="IS63" t="s">
        <v>445</v>
      </c>
      <c r="IT63">
        <v>0</v>
      </c>
      <c r="IU63">
        <v>100</v>
      </c>
      <c r="IV63">
        <v>100</v>
      </c>
      <c r="IW63">
        <v>-1.254</v>
      </c>
      <c r="IX63">
        <v>0.2747</v>
      </c>
      <c r="IY63">
        <v>-1.085747647868322</v>
      </c>
      <c r="IZ63">
        <v>-0.001141660950335919</v>
      </c>
      <c r="JA63">
        <v>1.556549255047457E-06</v>
      </c>
      <c r="JB63">
        <v>-3.845636065895205E-10</v>
      </c>
      <c r="JC63">
        <v>0.01562767363184709</v>
      </c>
      <c r="JD63">
        <v>0.001629169780553792</v>
      </c>
      <c r="JE63">
        <v>0.0005448488767950686</v>
      </c>
      <c r="JF63">
        <v>-2.599574200195059E-06</v>
      </c>
      <c r="JG63">
        <v>2</v>
      </c>
      <c r="JH63">
        <v>2011</v>
      </c>
      <c r="JI63">
        <v>1</v>
      </c>
      <c r="JJ63">
        <v>26</v>
      </c>
      <c r="JK63">
        <v>197078.8</v>
      </c>
      <c r="JL63">
        <v>197079</v>
      </c>
      <c r="JM63">
        <v>1.82129</v>
      </c>
      <c r="JN63">
        <v>2.62695</v>
      </c>
      <c r="JO63">
        <v>1.49658</v>
      </c>
      <c r="JP63">
        <v>2.34375</v>
      </c>
      <c r="JQ63">
        <v>1.54907</v>
      </c>
      <c r="JR63">
        <v>2.38647</v>
      </c>
      <c r="JS63">
        <v>36.3635</v>
      </c>
      <c r="JT63">
        <v>24.1751</v>
      </c>
      <c r="JU63">
        <v>18</v>
      </c>
      <c r="JV63">
        <v>483.312</v>
      </c>
      <c r="JW63">
        <v>498.348</v>
      </c>
      <c r="JX63">
        <v>27.4406</v>
      </c>
      <c r="JY63">
        <v>28.8751</v>
      </c>
      <c r="JZ63">
        <v>29.9999</v>
      </c>
      <c r="KA63">
        <v>29.1599</v>
      </c>
      <c r="KB63">
        <v>29.1711</v>
      </c>
      <c r="KC63">
        <v>36.6028</v>
      </c>
      <c r="KD63">
        <v>22.4108</v>
      </c>
      <c r="KE63">
        <v>71.9319</v>
      </c>
      <c r="KF63">
        <v>27.4444</v>
      </c>
      <c r="KG63">
        <v>754.168</v>
      </c>
      <c r="KH63">
        <v>19.8299</v>
      </c>
      <c r="KI63">
        <v>102.003</v>
      </c>
      <c r="KJ63">
        <v>91.5213</v>
      </c>
    </row>
    <row r="64" spans="1:296">
      <c r="A64">
        <v>46</v>
      </c>
      <c r="B64">
        <v>1758814340.1</v>
      </c>
      <c r="C64">
        <v>316.5</v>
      </c>
      <c r="D64" t="s">
        <v>536</v>
      </c>
      <c r="E64" t="s">
        <v>537</v>
      </c>
      <c r="F64">
        <v>5</v>
      </c>
      <c r="G64" t="s">
        <v>438</v>
      </c>
      <c r="H64">
        <v>1758814332.314285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755.8099612225255</v>
      </c>
      <c r="AJ64">
        <v>728.4491999999999</v>
      </c>
      <c r="AK64">
        <v>3.392618008088209</v>
      </c>
      <c r="AL64">
        <v>65.10275512811566</v>
      </c>
      <c r="AM64">
        <f>(AO64 - AN64 + DX64*1E3/(8.314*(DZ64+273.15)) * AQ64/DW64 * AP64) * DW64/(100*DK64) * 1000/(1000 - AO64)</f>
        <v>0</v>
      </c>
      <c r="AN64">
        <v>19.79714571924814</v>
      </c>
      <c r="AO64">
        <v>21.6815412121212</v>
      </c>
      <c r="AP64">
        <v>-2.092594258846608E-06</v>
      </c>
      <c r="AQ64">
        <v>106.0218527730332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439</v>
      </c>
      <c r="AX64" t="s">
        <v>439</v>
      </c>
      <c r="AY64">
        <v>0</v>
      </c>
      <c r="AZ64">
        <v>0</v>
      </c>
      <c r="BA64">
        <f>1-AY64/AZ64</f>
        <v>0</v>
      </c>
      <c r="BB64">
        <v>0</v>
      </c>
      <c r="BC64" t="s">
        <v>439</v>
      </c>
      <c r="BD64" t="s">
        <v>439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2.7</v>
      </c>
      <c r="DL64">
        <v>0.5</v>
      </c>
      <c r="DM64" t="s">
        <v>440</v>
      </c>
      <c r="DN64">
        <v>2</v>
      </c>
      <c r="DO64" t="b">
        <v>1</v>
      </c>
      <c r="DP64">
        <v>1758814332.314285</v>
      </c>
      <c r="DQ64">
        <v>688.3536785714286</v>
      </c>
      <c r="DR64">
        <v>725.1691071428573</v>
      </c>
      <c r="DS64">
        <v>21.68229999999999</v>
      </c>
      <c r="DT64">
        <v>19.7984</v>
      </c>
      <c r="DU64">
        <v>689.612392857143</v>
      </c>
      <c r="DV64">
        <v>21.40759642857143</v>
      </c>
      <c r="DW64">
        <v>500.002</v>
      </c>
      <c r="DX64">
        <v>91.09187857142857</v>
      </c>
      <c r="DY64">
        <v>0.06785063928571429</v>
      </c>
      <c r="DZ64">
        <v>28.66079285714286</v>
      </c>
      <c r="EA64">
        <v>29.99655357142857</v>
      </c>
      <c r="EB64">
        <v>999.9000000000002</v>
      </c>
      <c r="EC64">
        <v>0</v>
      </c>
      <c r="ED64">
        <v>0</v>
      </c>
      <c r="EE64">
        <v>9998.481785714286</v>
      </c>
      <c r="EF64">
        <v>0</v>
      </c>
      <c r="EG64">
        <v>11.05</v>
      </c>
      <c r="EH64">
        <v>-36.8156</v>
      </c>
      <c r="EI64">
        <v>703.6095357142857</v>
      </c>
      <c r="EJ64">
        <v>739.8164642857142</v>
      </c>
      <c r="EK64">
        <v>1.883897857142857</v>
      </c>
      <c r="EL64">
        <v>725.1691071428573</v>
      </c>
      <c r="EM64">
        <v>19.7984</v>
      </c>
      <c r="EN64">
        <v>1.975081785714286</v>
      </c>
      <c r="EO64">
        <v>1.8034725</v>
      </c>
      <c r="EP64">
        <v>17.24596071428571</v>
      </c>
      <c r="EQ64">
        <v>15.816925</v>
      </c>
      <c r="ER64">
        <v>1999.976428571429</v>
      </c>
      <c r="ES64">
        <v>0.9799979642857141</v>
      </c>
      <c r="ET64">
        <v>0.02000227142857143</v>
      </c>
      <c r="EU64">
        <v>0</v>
      </c>
      <c r="EV64">
        <v>303.1014285714286</v>
      </c>
      <c r="EW64">
        <v>5.00078</v>
      </c>
      <c r="EX64">
        <v>5985.892142857144</v>
      </c>
      <c r="EY64">
        <v>16379.42857142857</v>
      </c>
      <c r="EZ64">
        <v>38.92396428571428</v>
      </c>
      <c r="FA64">
        <v>39.73199999999999</v>
      </c>
      <c r="FB64">
        <v>39.42378571428571</v>
      </c>
      <c r="FC64">
        <v>39.42842857142858</v>
      </c>
      <c r="FD64">
        <v>40.26985714285713</v>
      </c>
      <c r="FE64">
        <v>1955.073571428572</v>
      </c>
      <c r="FF64">
        <v>39.9</v>
      </c>
      <c r="FG64">
        <v>0</v>
      </c>
      <c r="FH64">
        <v>1758814335.1</v>
      </c>
      <c r="FI64">
        <v>0</v>
      </c>
      <c r="FJ64">
        <v>303.13736</v>
      </c>
      <c r="FK64">
        <v>1.962923078747359</v>
      </c>
      <c r="FL64">
        <v>47.20846161363011</v>
      </c>
      <c r="FM64">
        <v>5986.5532</v>
      </c>
      <c r="FN64">
        <v>15</v>
      </c>
      <c r="FO64">
        <v>0</v>
      </c>
      <c r="FP64" t="s">
        <v>441</v>
      </c>
      <c r="FQ64">
        <v>1746989605.5</v>
      </c>
      <c r="FR64">
        <v>1746989593.5</v>
      </c>
      <c r="FS64">
        <v>0</v>
      </c>
      <c r="FT64">
        <v>-0.274</v>
      </c>
      <c r="FU64">
        <v>-0.002</v>
      </c>
      <c r="FV64">
        <v>2.549</v>
      </c>
      <c r="FW64">
        <v>0.129</v>
      </c>
      <c r="FX64">
        <v>420</v>
      </c>
      <c r="FY64">
        <v>17</v>
      </c>
      <c r="FZ64">
        <v>0.02</v>
      </c>
      <c r="GA64">
        <v>0.04</v>
      </c>
      <c r="GB64">
        <v>-36.8118268292683</v>
      </c>
      <c r="GC64">
        <v>0.2663790940766919</v>
      </c>
      <c r="GD64">
        <v>0.08207881109890593</v>
      </c>
      <c r="GE64">
        <v>1</v>
      </c>
      <c r="GF64">
        <v>303.0270588235294</v>
      </c>
      <c r="GG64">
        <v>2.060290296249952</v>
      </c>
      <c r="GH64">
        <v>0.2975817180082393</v>
      </c>
      <c r="GI64">
        <v>0</v>
      </c>
      <c r="GJ64">
        <v>1.882467073170732</v>
      </c>
      <c r="GK64">
        <v>0.02669205574912902</v>
      </c>
      <c r="GL64">
        <v>0.003066272261233805</v>
      </c>
      <c r="GM64">
        <v>1</v>
      </c>
      <c r="GN64">
        <v>2</v>
      </c>
      <c r="GO64">
        <v>3</v>
      </c>
      <c r="GP64" t="s">
        <v>442</v>
      </c>
      <c r="GQ64">
        <v>3.10204</v>
      </c>
      <c r="GR64">
        <v>2.72599</v>
      </c>
      <c r="GS64">
        <v>0.129659</v>
      </c>
      <c r="GT64">
        <v>0.133989</v>
      </c>
      <c r="GU64">
        <v>0.10101</v>
      </c>
      <c r="GV64">
        <v>0.0960174</v>
      </c>
      <c r="GW64">
        <v>22762.4</v>
      </c>
      <c r="GX64">
        <v>20581</v>
      </c>
      <c r="GY64">
        <v>26717.6</v>
      </c>
      <c r="GZ64">
        <v>23987.3</v>
      </c>
      <c r="HA64">
        <v>38436</v>
      </c>
      <c r="HB64">
        <v>32059.8</v>
      </c>
      <c r="HC64">
        <v>46652.4</v>
      </c>
      <c r="HD64">
        <v>37949.3</v>
      </c>
      <c r="HE64">
        <v>1.8702</v>
      </c>
      <c r="HF64">
        <v>1.87022</v>
      </c>
      <c r="HG64">
        <v>0.129096</v>
      </c>
      <c r="HH64">
        <v>0</v>
      </c>
      <c r="HI64">
        <v>27.8881</v>
      </c>
      <c r="HJ64">
        <v>999.9</v>
      </c>
      <c r="HK64">
        <v>49.7</v>
      </c>
      <c r="HL64">
        <v>31.1</v>
      </c>
      <c r="HM64">
        <v>24.7548</v>
      </c>
      <c r="HN64">
        <v>60.952</v>
      </c>
      <c r="HO64">
        <v>20.3365</v>
      </c>
      <c r="HP64">
        <v>1</v>
      </c>
      <c r="HQ64">
        <v>0.122561</v>
      </c>
      <c r="HR64">
        <v>-0.129292</v>
      </c>
      <c r="HS64">
        <v>20.2817</v>
      </c>
      <c r="HT64">
        <v>5.2128</v>
      </c>
      <c r="HU64">
        <v>11.98</v>
      </c>
      <c r="HV64">
        <v>4.96345</v>
      </c>
      <c r="HW64">
        <v>3.27445</v>
      </c>
      <c r="HX64">
        <v>9999</v>
      </c>
      <c r="HY64">
        <v>9999</v>
      </c>
      <c r="HZ64">
        <v>9999</v>
      </c>
      <c r="IA64">
        <v>1.9</v>
      </c>
      <c r="IB64">
        <v>1.86401</v>
      </c>
      <c r="IC64">
        <v>1.8601</v>
      </c>
      <c r="ID64">
        <v>1.85839</v>
      </c>
      <c r="IE64">
        <v>1.8598</v>
      </c>
      <c r="IF64">
        <v>1.85989</v>
      </c>
      <c r="IG64">
        <v>1.85838</v>
      </c>
      <c r="IH64">
        <v>1.85745</v>
      </c>
      <c r="II64">
        <v>1.85242</v>
      </c>
      <c r="IJ64">
        <v>0</v>
      </c>
      <c r="IK64">
        <v>0</v>
      </c>
      <c r="IL64">
        <v>0</v>
      </c>
      <c r="IM64">
        <v>0</v>
      </c>
      <c r="IN64" t="s">
        <v>443</v>
      </c>
      <c r="IO64" t="s">
        <v>444</v>
      </c>
      <c r="IP64" t="s">
        <v>445</v>
      </c>
      <c r="IQ64" t="s">
        <v>445</v>
      </c>
      <c r="IR64" t="s">
        <v>445</v>
      </c>
      <c r="IS64" t="s">
        <v>445</v>
      </c>
      <c r="IT64">
        <v>0</v>
      </c>
      <c r="IU64">
        <v>100</v>
      </c>
      <c r="IV64">
        <v>100</v>
      </c>
      <c r="IW64">
        <v>-1.246</v>
      </c>
      <c r="IX64">
        <v>0.2746</v>
      </c>
      <c r="IY64">
        <v>-1.085747647868322</v>
      </c>
      <c r="IZ64">
        <v>-0.001141660950335919</v>
      </c>
      <c r="JA64">
        <v>1.556549255047457E-06</v>
      </c>
      <c r="JB64">
        <v>-3.845636065895205E-10</v>
      </c>
      <c r="JC64">
        <v>0.01562767363184709</v>
      </c>
      <c r="JD64">
        <v>0.001629169780553792</v>
      </c>
      <c r="JE64">
        <v>0.0005448488767950686</v>
      </c>
      <c r="JF64">
        <v>-2.599574200195059E-06</v>
      </c>
      <c r="JG64">
        <v>2</v>
      </c>
      <c r="JH64">
        <v>2011</v>
      </c>
      <c r="JI64">
        <v>1</v>
      </c>
      <c r="JJ64">
        <v>26</v>
      </c>
      <c r="JK64">
        <v>197078.9</v>
      </c>
      <c r="JL64">
        <v>197079.1</v>
      </c>
      <c r="JM64">
        <v>1.84937</v>
      </c>
      <c r="JN64">
        <v>2.63062</v>
      </c>
      <c r="JO64">
        <v>1.49658</v>
      </c>
      <c r="JP64">
        <v>2.34375</v>
      </c>
      <c r="JQ64">
        <v>1.54907</v>
      </c>
      <c r="JR64">
        <v>2.40356</v>
      </c>
      <c r="JS64">
        <v>36.3635</v>
      </c>
      <c r="JT64">
        <v>24.1663</v>
      </c>
      <c r="JU64">
        <v>18</v>
      </c>
      <c r="JV64">
        <v>483.255</v>
      </c>
      <c r="JW64">
        <v>498.366</v>
      </c>
      <c r="JX64">
        <v>27.4448</v>
      </c>
      <c r="JY64">
        <v>28.872</v>
      </c>
      <c r="JZ64">
        <v>29.9999</v>
      </c>
      <c r="KA64">
        <v>29.1562</v>
      </c>
      <c r="KB64">
        <v>29.1674</v>
      </c>
      <c r="KC64">
        <v>37.2492</v>
      </c>
      <c r="KD64">
        <v>22.4108</v>
      </c>
      <c r="KE64">
        <v>71.9319</v>
      </c>
      <c r="KF64">
        <v>27.4457</v>
      </c>
      <c r="KG64">
        <v>774.206</v>
      </c>
      <c r="KH64">
        <v>19.8299</v>
      </c>
      <c r="KI64">
        <v>102.004</v>
      </c>
      <c r="KJ64">
        <v>91.52070000000001</v>
      </c>
    </row>
    <row r="65" spans="1:296">
      <c r="A65">
        <v>47</v>
      </c>
      <c r="B65">
        <v>1758814345.1</v>
      </c>
      <c r="C65">
        <v>321.5</v>
      </c>
      <c r="D65" t="s">
        <v>538</v>
      </c>
      <c r="E65" t="s">
        <v>539</v>
      </c>
      <c r="F65">
        <v>5</v>
      </c>
      <c r="G65" t="s">
        <v>438</v>
      </c>
      <c r="H65">
        <v>1758814337.6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772.0999783628833</v>
      </c>
      <c r="AJ65">
        <v>745.1775272727269</v>
      </c>
      <c r="AK65">
        <v>3.329721937733732</v>
      </c>
      <c r="AL65">
        <v>65.10275512811566</v>
      </c>
      <c r="AM65">
        <f>(AO65 - AN65 + DX65*1E3/(8.314*(DZ65+273.15)) * AQ65/DW65 * AP65) * DW65/(100*DK65) * 1000/(1000 - AO65)</f>
        <v>0</v>
      </c>
      <c r="AN65">
        <v>19.79605573164256</v>
      </c>
      <c r="AO65">
        <v>21.67907818181818</v>
      </c>
      <c r="AP65">
        <v>-3.397437422875751E-06</v>
      </c>
      <c r="AQ65">
        <v>106.0218527730332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439</v>
      </c>
      <c r="AX65" t="s">
        <v>439</v>
      </c>
      <c r="AY65">
        <v>0</v>
      </c>
      <c r="AZ65">
        <v>0</v>
      </c>
      <c r="BA65">
        <f>1-AY65/AZ65</f>
        <v>0</v>
      </c>
      <c r="BB65">
        <v>0</v>
      </c>
      <c r="BC65" t="s">
        <v>439</v>
      </c>
      <c r="BD65" t="s">
        <v>439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2.7</v>
      </c>
      <c r="DL65">
        <v>0.5</v>
      </c>
      <c r="DM65" t="s">
        <v>440</v>
      </c>
      <c r="DN65">
        <v>2</v>
      </c>
      <c r="DO65" t="b">
        <v>1</v>
      </c>
      <c r="DP65">
        <v>1758814337.6</v>
      </c>
      <c r="DQ65">
        <v>705.9541481481481</v>
      </c>
      <c r="DR65">
        <v>742.5274444444445</v>
      </c>
      <c r="DS65">
        <v>21.68179259259259</v>
      </c>
      <c r="DT65">
        <v>19.7971</v>
      </c>
      <c r="DU65">
        <v>707.2046666666668</v>
      </c>
      <c r="DV65">
        <v>21.4071</v>
      </c>
      <c r="DW65">
        <v>500.0172592592593</v>
      </c>
      <c r="DX65">
        <v>91.0928185185185</v>
      </c>
      <c r="DY65">
        <v>0.06781864444444445</v>
      </c>
      <c r="DZ65">
        <v>28.65844444444444</v>
      </c>
      <c r="EA65">
        <v>29.99542962962963</v>
      </c>
      <c r="EB65">
        <v>999.9000000000001</v>
      </c>
      <c r="EC65">
        <v>0</v>
      </c>
      <c r="ED65">
        <v>0</v>
      </c>
      <c r="EE65">
        <v>9994.927037037036</v>
      </c>
      <c r="EF65">
        <v>0</v>
      </c>
      <c r="EG65">
        <v>11.05</v>
      </c>
      <c r="EH65">
        <v>-36.5733962962963</v>
      </c>
      <c r="EI65">
        <v>721.5997037037035</v>
      </c>
      <c r="EJ65">
        <v>757.5243703703703</v>
      </c>
      <c r="EK65">
        <v>1.884691851851852</v>
      </c>
      <c r="EL65">
        <v>742.5274444444445</v>
      </c>
      <c r="EM65">
        <v>19.7971</v>
      </c>
      <c r="EN65">
        <v>1.975054814814815</v>
      </c>
      <c r="EO65">
        <v>1.803372592592593</v>
      </c>
      <c r="EP65">
        <v>17.24576296296296</v>
      </c>
      <c r="EQ65">
        <v>15.81605555555556</v>
      </c>
      <c r="ER65">
        <v>1999.960370370371</v>
      </c>
      <c r="ES65">
        <v>0.9799977777777776</v>
      </c>
      <c r="ET65">
        <v>0.02000241481481482</v>
      </c>
      <c r="EU65">
        <v>0</v>
      </c>
      <c r="EV65">
        <v>303.3265185185185</v>
      </c>
      <c r="EW65">
        <v>5.00078</v>
      </c>
      <c r="EX65">
        <v>5989.753333333333</v>
      </c>
      <c r="EY65">
        <v>16379.28888888889</v>
      </c>
      <c r="EZ65">
        <v>38.9234074074074</v>
      </c>
      <c r="FA65">
        <v>39.729</v>
      </c>
      <c r="FB65">
        <v>39.46725925925926</v>
      </c>
      <c r="FC65">
        <v>39.42803703703703</v>
      </c>
      <c r="FD65">
        <v>40.24503703703703</v>
      </c>
      <c r="FE65">
        <v>1955.057037037037</v>
      </c>
      <c r="FF65">
        <v>39.9</v>
      </c>
      <c r="FG65">
        <v>0</v>
      </c>
      <c r="FH65">
        <v>1758814339.9</v>
      </c>
      <c r="FI65">
        <v>0</v>
      </c>
      <c r="FJ65">
        <v>303.32556</v>
      </c>
      <c r="FK65">
        <v>2.413076919913641</v>
      </c>
      <c r="FL65">
        <v>40.3776922596224</v>
      </c>
      <c r="FM65">
        <v>5990.065599999999</v>
      </c>
      <c r="FN65">
        <v>15</v>
      </c>
      <c r="FO65">
        <v>0</v>
      </c>
      <c r="FP65" t="s">
        <v>441</v>
      </c>
      <c r="FQ65">
        <v>1746989605.5</v>
      </c>
      <c r="FR65">
        <v>1746989593.5</v>
      </c>
      <c r="FS65">
        <v>0</v>
      </c>
      <c r="FT65">
        <v>-0.274</v>
      </c>
      <c r="FU65">
        <v>-0.002</v>
      </c>
      <c r="FV65">
        <v>2.549</v>
      </c>
      <c r="FW65">
        <v>0.129</v>
      </c>
      <c r="FX65">
        <v>420</v>
      </c>
      <c r="FY65">
        <v>17</v>
      </c>
      <c r="FZ65">
        <v>0.02</v>
      </c>
      <c r="GA65">
        <v>0.04</v>
      </c>
      <c r="GB65">
        <v>-36.70900487804878</v>
      </c>
      <c r="GC65">
        <v>2.108207665505139</v>
      </c>
      <c r="GD65">
        <v>0.2552565509550591</v>
      </c>
      <c r="GE65">
        <v>0</v>
      </c>
      <c r="GF65">
        <v>303.1847352941176</v>
      </c>
      <c r="GG65">
        <v>2.455019098748113</v>
      </c>
      <c r="GH65">
        <v>0.322210591422621</v>
      </c>
      <c r="GI65">
        <v>0</v>
      </c>
      <c r="GJ65">
        <v>1.883652926829268</v>
      </c>
      <c r="GK65">
        <v>0.01148634146341382</v>
      </c>
      <c r="GL65">
        <v>0.002113592761271592</v>
      </c>
      <c r="GM65">
        <v>1</v>
      </c>
      <c r="GN65">
        <v>1</v>
      </c>
      <c r="GO65">
        <v>3</v>
      </c>
      <c r="GP65" t="s">
        <v>448</v>
      </c>
      <c r="GQ65">
        <v>3.10187</v>
      </c>
      <c r="GR65">
        <v>2.72583</v>
      </c>
      <c r="GS65">
        <v>0.13166</v>
      </c>
      <c r="GT65">
        <v>0.135886</v>
      </c>
      <c r="GU65">
        <v>0.101003</v>
      </c>
      <c r="GV65">
        <v>0.0960239</v>
      </c>
      <c r="GW65">
        <v>22710.2</v>
      </c>
      <c r="GX65">
        <v>20536</v>
      </c>
      <c r="GY65">
        <v>26717.7</v>
      </c>
      <c r="GZ65">
        <v>23987.4</v>
      </c>
      <c r="HA65">
        <v>38436.6</v>
      </c>
      <c r="HB65">
        <v>32059.9</v>
      </c>
      <c r="HC65">
        <v>46652.4</v>
      </c>
      <c r="HD65">
        <v>37949.5</v>
      </c>
      <c r="HE65">
        <v>1.86995</v>
      </c>
      <c r="HF65">
        <v>1.87053</v>
      </c>
      <c r="HG65">
        <v>0.129133</v>
      </c>
      <c r="HH65">
        <v>0</v>
      </c>
      <c r="HI65">
        <v>27.886</v>
      </c>
      <c r="HJ65">
        <v>999.9</v>
      </c>
      <c r="HK65">
        <v>49.7</v>
      </c>
      <c r="HL65">
        <v>31.1</v>
      </c>
      <c r="HM65">
        <v>24.7556</v>
      </c>
      <c r="HN65">
        <v>61.202</v>
      </c>
      <c r="HO65">
        <v>20.1723</v>
      </c>
      <c r="HP65">
        <v>1</v>
      </c>
      <c r="HQ65">
        <v>0.122561</v>
      </c>
      <c r="HR65">
        <v>-0.132756</v>
      </c>
      <c r="HS65">
        <v>20.2815</v>
      </c>
      <c r="HT65">
        <v>5.2116</v>
      </c>
      <c r="HU65">
        <v>11.98</v>
      </c>
      <c r="HV65">
        <v>4.9633</v>
      </c>
      <c r="HW65">
        <v>3.27423</v>
      </c>
      <c r="HX65">
        <v>9999</v>
      </c>
      <c r="HY65">
        <v>9999</v>
      </c>
      <c r="HZ65">
        <v>9999</v>
      </c>
      <c r="IA65">
        <v>1.9</v>
      </c>
      <c r="IB65">
        <v>1.86399</v>
      </c>
      <c r="IC65">
        <v>1.86007</v>
      </c>
      <c r="ID65">
        <v>1.85837</v>
      </c>
      <c r="IE65">
        <v>1.85976</v>
      </c>
      <c r="IF65">
        <v>1.85989</v>
      </c>
      <c r="IG65">
        <v>1.85837</v>
      </c>
      <c r="IH65">
        <v>1.85745</v>
      </c>
      <c r="II65">
        <v>1.85242</v>
      </c>
      <c r="IJ65">
        <v>0</v>
      </c>
      <c r="IK65">
        <v>0</v>
      </c>
      <c r="IL65">
        <v>0</v>
      </c>
      <c r="IM65">
        <v>0</v>
      </c>
      <c r="IN65" t="s">
        <v>443</v>
      </c>
      <c r="IO65" t="s">
        <v>444</v>
      </c>
      <c r="IP65" t="s">
        <v>445</v>
      </c>
      <c r="IQ65" t="s">
        <v>445</v>
      </c>
      <c r="IR65" t="s">
        <v>445</v>
      </c>
      <c r="IS65" t="s">
        <v>445</v>
      </c>
      <c r="IT65">
        <v>0</v>
      </c>
      <c r="IU65">
        <v>100</v>
      </c>
      <c r="IV65">
        <v>100</v>
      </c>
      <c r="IW65">
        <v>-1.238</v>
      </c>
      <c r="IX65">
        <v>0.2746</v>
      </c>
      <c r="IY65">
        <v>-1.085747647868322</v>
      </c>
      <c r="IZ65">
        <v>-0.001141660950335919</v>
      </c>
      <c r="JA65">
        <v>1.556549255047457E-06</v>
      </c>
      <c r="JB65">
        <v>-3.845636065895205E-10</v>
      </c>
      <c r="JC65">
        <v>0.01562767363184709</v>
      </c>
      <c r="JD65">
        <v>0.001629169780553792</v>
      </c>
      <c r="JE65">
        <v>0.0005448488767950686</v>
      </c>
      <c r="JF65">
        <v>-2.599574200195059E-06</v>
      </c>
      <c r="JG65">
        <v>2</v>
      </c>
      <c r="JH65">
        <v>2011</v>
      </c>
      <c r="JI65">
        <v>1</v>
      </c>
      <c r="JJ65">
        <v>26</v>
      </c>
      <c r="JK65">
        <v>197079</v>
      </c>
      <c r="JL65">
        <v>197079.2</v>
      </c>
      <c r="JM65">
        <v>1.88354</v>
      </c>
      <c r="JN65">
        <v>2.62207</v>
      </c>
      <c r="JO65">
        <v>1.49658</v>
      </c>
      <c r="JP65">
        <v>2.34375</v>
      </c>
      <c r="JQ65">
        <v>1.54907</v>
      </c>
      <c r="JR65">
        <v>2.49878</v>
      </c>
      <c r="JS65">
        <v>36.3635</v>
      </c>
      <c r="JT65">
        <v>24.1838</v>
      </c>
      <c r="JU65">
        <v>18</v>
      </c>
      <c r="JV65">
        <v>483.086</v>
      </c>
      <c r="JW65">
        <v>498.54</v>
      </c>
      <c r="JX65">
        <v>27.4466</v>
      </c>
      <c r="JY65">
        <v>28.869</v>
      </c>
      <c r="JZ65">
        <v>29.9999</v>
      </c>
      <c r="KA65">
        <v>29.1531</v>
      </c>
      <c r="KB65">
        <v>29.1643</v>
      </c>
      <c r="KC65">
        <v>37.8663</v>
      </c>
      <c r="KD65">
        <v>22.4108</v>
      </c>
      <c r="KE65">
        <v>71.9319</v>
      </c>
      <c r="KF65">
        <v>27.4492</v>
      </c>
      <c r="KG65">
        <v>787.562</v>
      </c>
      <c r="KH65">
        <v>19.8299</v>
      </c>
      <c r="KI65">
        <v>102.004</v>
      </c>
      <c r="KJ65">
        <v>91.521</v>
      </c>
    </row>
    <row r="66" spans="1:296">
      <c r="A66">
        <v>48</v>
      </c>
      <c r="B66">
        <v>1758814350.1</v>
      </c>
      <c r="C66">
        <v>326.5</v>
      </c>
      <c r="D66" t="s">
        <v>540</v>
      </c>
      <c r="E66" t="s">
        <v>541</v>
      </c>
      <c r="F66">
        <v>5</v>
      </c>
      <c r="G66" t="s">
        <v>438</v>
      </c>
      <c r="H66">
        <v>1758814342.314285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788.7539710837636</v>
      </c>
      <c r="AJ66">
        <v>761.7447454545451</v>
      </c>
      <c r="AK66">
        <v>3.319017025332236</v>
      </c>
      <c r="AL66">
        <v>65.10275512811566</v>
      </c>
      <c r="AM66">
        <f>(AO66 - AN66 + DX66*1E3/(8.314*(DZ66+273.15)) * AQ66/DW66 * AP66) * DW66/(100*DK66) * 1000/(1000 - AO66)</f>
        <v>0</v>
      </c>
      <c r="AN66">
        <v>19.79371463396405</v>
      </c>
      <c r="AO66">
        <v>21.67656363636364</v>
      </c>
      <c r="AP66">
        <v>-4.70581990645097E-06</v>
      </c>
      <c r="AQ66">
        <v>106.0218527730332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439</v>
      </c>
      <c r="AX66" t="s">
        <v>439</v>
      </c>
      <c r="AY66">
        <v>0</v>
      </c>
      <c r="AZ66">
        <v>0</v>
      </c>
      <c r="BA66">
        <f>1-AY66/AZ66</f>
        <v>0</v>
      </c>
      <c r="BB66">
        <v>0</v>
      </c>
      <c r="BC66" t="s">
        <v>439</v>
      </c>
      <c r="BD66" t="s">
        <v>439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2.7</v>
      </c>
      <c r="DL66">
        <v>0.5</v>
      </c>
      <c r="DM66" t="s">
        <v>440</v>
      </c>
      <c r="DN66">
        <v>2</v>
      </c>
      <c r="DO66" t="b">
        <v>1</v>
      </c>
      <c r="DP66">
        <v>1758814342.314285</v>
      </c>
      <c r="DQ66">
        <v>721.4806785714287</v>
      </c>
      <c r="DR66">
        <v>757.9043214285714</v>
      </c>
      <c r="DS66">
        <v>21.6797</v>
      </c>
      <c r="DT66">
        <v>19.79593571428572</v>
      </c>
      <c r="DU66">
        <v>722.7235357142857</v>
      </c>
      <c r="DV66">
        <v>21.40505714285714</v>
      </c>
      <c r="DW66">
        <v>500.0148928571429</v>
      </c>
      <c r="DX66">
        <v>91.09386785714287</v>
      </c>
      <c r="DY66">
        <v>0.06774867857142856</v>
      </c>
      <c r="DZ66">
        <v>28.656175</v>
      </c>
      <c r="EA66">
        <v>29.99411785714286</v>
      </c>
      <c r="EB66">
        <v>999.9000000000002</v>
      </c>
      <c r="EC66">
        <v>0</v>
      </c>
      <c r="ED66">
        <v>0</v>
      </c>
      <c r="EE66">
        <v>10002.60928571428</v>
      </c>
      <c r="EF66">
        <v>0</v>
      </c>
      <c r="EG66">
        <v>11.05</v>
      </c>
      <c r="EH66">
        <v>-36.42370357142857</v>
      </c>
      <c r="EI66">
        <v>737.4687857142856</v>
      </c>
      <c r="EJ66">
        <v>773.2108571428571</v>
      </c>
      <c r="EK66">
        <v>1.88376</v>
      </c>
      <c r="EL66">
        <v>757.9043214285714</v>
      </c>
      <c r="EM66">
        <v>19.79593571428572</v>
      </c>
      <c r="EN66">
        <v>1.974886785714286</v>
      </c>
      <c r="EO66">
        <v>1.803288214285714</v>
      </c>
      <c r="EP66">
        <v>17.24441785714286</v>
      </c>
      <c r="EQ66">
        <v>15.81532142857143</v>
      </c>
      <c r="ER66">
        <v>1999.963571428572</v>
      </c>
      <c r="ES66">
        <v>0.9799978214285713</v>
      </c>
      <c r="ET66">
        <v>0.02000238214285715</v>
      </c>
      <c r="EU66">
        <v>0</v>
      </c>
      <c r="EV66">
        <v>303.4543571428571</v>
      </c>
      <c r="EW66">
        <v>5.00078</v>
      </c>
      <c r="EX66">
        <v>5993.016428571428</v>
      </c>
      <c r="EY66">
        <v>16379.31428571428</v>
      </c>
      <c r="EZ66">
        <v>38.92164285714286</v>
      </c>
      <c r="FA66">
        <v>39.72525</v>
      </c>
      <c r="FB66">
        <v>39.52871428571427</v>
      </c>
      <c r="FC66">
        <v>39.43724999999999</v>
      </c>
      <c r="FD66">
        <v>40.24742857142856</v>
      </c>
      <c r="FE66">
        <v>1955.060357142857</v>
      </c>
      <c r="FF66">
        <v>39.9</v>
      </c>
      <c r="FG66">
        <v>0</v>
      </c>
      <c r="FH66">
        <v>1758814344.7</v>
      </c>
      <c r="FI66">
        <v>0</v>
      </c>
      <c r="FJ66">
        <v>303.45236</v>
      </c>
      <c r="FK66">
        <v>2.014999997494114</v>
      </c>
      <c r="FL66">
        <v>38.64307691563875</v>
      </c>
      <c r="FM66">
        <v>5993.3452</v>
      </c>
      <c r="FN66">
        <v>15</v>
      </c>
      <c r="FO66">
        <v>0</v>
      </c>
      <c r="FP66" t="s">
        <v>441</v>
      </c>
      <c r="FQ66">
        <v>1746989605.5</v>
      </c>
      <c r="FR66">
        <v>1746989593.5</v>
      </c>
      <c r="FS66">
        <v>0</v>
      </c>
      <c r="FT66">
        <v>-0.274</v>
      </c>
      <c r="FU66">
        <v>-0.002</v>
      </c>
      <c r="FV66">
        <v>2.549</v>
      </c>
      <c r="FW66">
        <v>0.129</v>
      </c>
      <c r="FX66">
        <v>420</v>
      </c>
      <c r="FY66">
        <v>17</v>
      </c>
      <c r="FZ66">
        <v>0.02</v>
      </c>
      <c r="GA66">
        <v>0.04</v>
      </c>
      <c r="GB66">
        <v>-36.5285325</v>
      </c>
      <c r="GC66">
        <v>2.475623639774909</v>
      </c>
      <c r="GD66">
        <v>0.2930780445440251</v>
      </c>
      <c r="GE66">
        <v>0</v>
      </c>
      <c r="GF66">
        <v>303.3582058823529</v>
      </c>
      <c r="GG66">
        <v>1.661405651395999</v>
      </c>
      <c r="GH66">
        <v>0.2785419790319704</v>
      </c>
      <c r="GI66">
        <v>0</v>
      </c>
      <c r="GJ66">
        <v>1.88427675</v>
      </c>
      <c r="GK66">
        <v>-0.009156585365856356</v>
      </c>
      <c r="GL66">
        <v>0.001436287553904147</v>
      </c>
      <c r="GM66">
        <v>1</v>
      </c>
      <c r="GN66">
        <v>1</v>
      </c>
      <c r="GO66">
        <v>3</v>
      </c>
      <c r="GP66" t="s">
        <v>448</v>
      </c>
      <c r="GQ66">
        <v>3.10197</v>
      </c>
      <c r="GR66">
        <v>2.72586</v>
      </c>
      <c r="GS66">
        <v>0.133624</v>
      </c>
      <c r="GT66">
        <v>0.137848</v>
      </c>
      <c r="GU66">
        <v>0.100998</v>
      </c>
      <c r="GV66">
        <v>0.0960136</v>
      </c>
      <c r="GW66">
        <v>22658.9</v>
      </c>
      <c r="GX66">
        <v>20489.5</v>
      </c>
      <c r="GY66">
        <v>26717.8</v>
      </c>
      <c r="GZ66">
        <v>23987.5</v>
      </c>
      <c r="HA66">
        <v>38437.2</v>
      </c>
      <c r="HB66">
        <v>32060.4</v>
      </c>
      <c r="HC66">
        <v>46652.6</v>
      </c>
      <c r="HD66">
        <v>37949.4</v>
      </c>
      <c r="HE66">
        <v>1.87018</v>
      </c>
      <c r="HF66">
        <v>1.8705</v>
      </c>
      <c r="HG66">
        <v>0.128791</v>
      </c>
      <c r="HH66">
        <v>0</v>
      </c>
      <c r="HI66">
        <v>27.8848</v>
      </c>
      <c r="HJ66">
        <v>999.9</v>
      </c>
      <c r="HK66">
        <v>49.7</v>
      </c>
      <c r="HL66">
        <v>31.1</v>
      </c>
      <c r="HM66">
        <v>24.7545</v>
      </c>
      <c r="HN66">
        <v>61.272</v>
      </c>
      <c r="HO66">
        <v>20.2284</v>
      </c>
      <c r="HP66">
        <v>1</v>
      </c>
      <c r="HQ66">
        <v>0.122416</v>
      </c>
      <c r="HR66">
        <v>-0.141819</v>
      </c>
      <c r="HS66">
        <v>20.2815</v>
      </c>
      <c r="HT66">
        <v>5.2119</v>
      </c>
      <c r="HU66">
        <v>11.9798</v>
      </c>
      <c r="HV66">
        <v>4.9634</v>
      </c>
      <c r="HW66">
        <v>3.2743</v>
      </c>
      <c r="HX66">
        <v>9999</v>
      </c>
      <c r="HY66">
        <v>9999</v>
      </c>
      <c r="HZ66">
        <v>9999</v>
      </c>
      <c r="IA66">
        <v>1.9</v>
      </c>
      <c r="IB66">
        <v>1.86401</v>
      </c>
      <c r="IC66">
        <v>1.86008</v>
      </c>
      <c r="ID66">
        <v>1.85838</v>
      </c>
      <c r="IE66">
        <v>1.85977</v>
      </c>
      <c r="IF66">
        <v>1.85989</v>
      </c>
      <c r="IG66">
        <v>1.85839</v>
      </c>
      <c r="IH66">
        <v>1.85745</v>
      </c>
      <c r="II66">
        <v>1.85242</v>
      </c>
      <c r="IJ66">
        <v>0</v>
      </c>
      <c r="IK66">
        <v>0</v>
      </c>
      <c r="IL66">
        <v>0</v>
      </c>
      <c r="IM66">
        <v>0</v>
      </c>
      <c r="IN66" t="s">
        <v>443</v>
      </c>
      <c r="IO66" t="s">
        <v>444</v>
      </c>
      <c r="IP66" t="s">
        <v>445</v>
      </c>
      <c r="IQ66" t="s">
        <v>445</v>
      </c>
      <c r="IR66" t="s">
        <v>445</v>
      </c>
      <c r="IS66" t="s">
        <v>445</v>
      </c>
      <c r="IT66">
        <v>0</v>
      </c>
      <c r="IU66">
        <v>100</v>
      </c>
      <c r="IV66">
        <v>100</v>
      </c>
      <c r="IW66">
        <v>-1.23</v>
      </c>
      <c r="IX66">
        <v>0.2746</v>
      </c>
      <c r="IY66">
        <v>-1.085747647868322</v>
      </c>
      <c r="IZ66">
        <v>-0.001141660950335919</v>
      </c>
      <c r="JA66">
        <v>1.556549255047457E-06</v>
      </c>
      <c r="JB66">
        <v>-3.845636065895205E-10</v>
      </c>
      <c r="JC66">
        <v>0.01562767363184709</v>
      </c>
      <c r="JD66">
        <v>0.001629169780553792</v>
      </c>
      <c r="JE66">
        <v>0.0005448488767950686</v>
      </c>
      <c r="JF66">
        <v>-2.599574200195059E-06</v>
      </c>
      <c r="JG66">
        <v>2</v>
      </c>
      <c r="JH66">
        <v>2011</v>
      </c>
      <c r="JI66">
        <v>1</v>
      </c>
      <c r="JJ66">
        <v>26</v>
      </c>
      <c r="JK66">
        <v>197079.1</v>
      </c>
      <c r="JL66">
        <v>197079.3</v>
      </c>
      <c r="JM66">
        <v>1.91406</v>
      </c>
      <c r="JN66">
        <v>2.61963</v>
      </c>
      <c r="JO66">
        <v>1.49658</v>
      </c>
      <c r="JP66">
        <v>2.34375</v>
      </c>
      <c r="JQ66">
        <v>1.54907</v>
      </c>
      <c r="JR66">
        <v>2.4707</v>
      </c>
      <c r="JS66">
        <v>36.3635</v>
      </c>
      <c r="JT66">
        <v>24.1751</v>
      </c>
      <c r="JU66">
        <v>18</v>
      </c>
      <c r="JV66">
        <v>483.194</v>
      </c>
      <c r="JW66">
        <v>498.497</v>
      </c>
      <c r="JX66">
        <v>27.4502</v>
      </c>
      <c r="JY66">
        <v>28.8659</v>
      </c>
      <c r="JZ66">
        <v>29.9999</v>
      </c>
      <c r="KA66">
        <v>29.15</v>
      </c>
      <c r="KB66">
        <v>29.1612</v>
      </c>
      <c r="KC66">
        <v>38.5448</v>
      </c>
      <c r="KD66">
        <v>22.4108</v>
      </c>
      <c r="KE66">
        <v>71.9319</v>
      </c>
      <c r="KF66">
        <v>27.4549</v>
      </c>
      <c r="KG66">
        <v>807.601</v>
      </c>
      <c r="KH66">
        <v>19.8299</v>
      </c>
      <c r="KI66">
        <v>102.004</v>
      </c>
      <c r="KJ66">
        <v>91.52119999999999</v>
      </c>
    </row>
    <row r="67" spans="1:296">
      <c r="A67">
        <v>49</v>
      </c>
      <c r="B67">
        <v>1758814355.1</v>
      </c>
      <c r="C67">
        <v>331.5</v>
      </c>
      <c r="D67" t="s">
        <v>542</v>
      </c>
      <c r="E67" t="s">
        <v>543</v>
      </c>
      <c r="F67">
        <v>5</v>
      </c>
      <c r="G67" t="s">
        <v>438</v>
      </c>
      <c r="H67">
        <v>1758814347.6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805.4760218704596</v>
      </c>
      <c r="AJ67">
        <v>778.4573333333329</v>
      </c>
      <c r="AK67">
        <v>3.34777262989108</v>
      </c>
      <c r="AL67">
        <v>65.10275512811566</v>
      </c>
      <c r="AM67">
        <f>(AO67 - AN67 + DX67*1E3/(8.314*(DZ67+273.15)) * AQ67/DW67 * AP67) * DW67/(100*DK67) * 1000/(1000 - AO67)</f>
        <v>0</v>
      </c>
      <c r="AN67">
        <v>19.79287098382316</v>
      </c>
      <c r="AO67">
        <v>21.67291636363636</v>
      </c>
      <c r="AP67">
        <v>-9.023988458649934E-06</v>
      </c>
      <c r="AQ67">
        <v>106.0218527730332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439</v>
      </c>
      <c r="AX67" t="s">
        <v>439</v>
      </c>
      <c r="AY67">
        <v>0</v>
      </c>
      <c r="AZ67">
        <v>0</v>
      </c>
      <c r="BA67">
        <f>1-AY67/AZ67</f>
        <v>0</v>
      </c>
      <c r="BB67">
        <v>0</v>
      </c>
      <c r="BC67" t="s">
        <v>439</v>
      </c>
      <c r="BD67" t="s">
        <v>439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2.7</v>
      </c>
      <c r="DL67">
        <v>0.5</v>
      </c>
      <c r="DM67" t="s">
        <v>440</v>
      </c>
      <c r="DN67">
        <v>2</v>
      </c>
      <c r="DO67" t="b">
        <v>1</v>
      </c>
      <c r="DP67">
        <v>1758814347.6</v>
      </c>
      <c r="DQ67">
        <v>738.7631851851852</v>
      </c>
      <c r="DR67">
        <v>775.096074074074</v>
      </c>
      <c r="DS67">
        <v>21.67708518518518</v>
      </c>
      <c r="DT67">
        <v>19.79433333333333</v>
      </c>
      <c r="DU67">
        <v>739.9972222222221</v>
      </c>
      <c r="DV67">
        <v>21.4024925925926</v>
      </c>
      <c r="DW67">
        <v>499.9678888888889</v>
      </c>
      <c r="DX67">
        <v>91.09442222222224</v>
      </c>
      <c r="DY67">
        <v>0.06777549259259258</v>
      </c>
      <c r="DZ67">
        <v>28.65643333333333</v>
      </c>
      <c r="EA67">
        <v>29.98910740740741</v>
      </c>
      <c r="EB67">
        <v>999.9000000000001</v>
      </c>
      <c r="EC67">
        <v>0</v>
      </c>
      <c r="ED67">
        <v>0</v>
      </c>
      <c r="EE67">
        <v>10004.67629629629</v>
      </c>
      <c r="EF67">
        <v>0</v>
      </c>
      <c r="EG67">
        <v>11.05</v>
      </c>
      <c r="EH67">
        <v>-36.33282592592592</v>
      </c>
      <c r="EI67">
        <v>755.1323333333335</v>
      </c>
      <c r="EJ67">
        <v>790.7484814814813</v>
      </c>
      <c r="EK67">
        <v>1.882745185185185</v>
      </c>
      <c r="EL67">
        <v>775.096074074074</v>
      </c>
      <c r="EM67">
        <v>19.79433333333333</v>
      </c>
      <c r="EN67">
        <v>1.974661111111111</v>
      </c>
      <c r="EO67">
        <v>1.803154074074074</v>
      </c>
      <c r="EP67">
        <v>17.2426037037037</v>
      </c>
      <c r="EQ67">
        <v>15.81415185185185</v>
      </c>
      <c r="ER67">
        <v>1999.975555555556</v>
      </c>
      <c r="ES67">
        <v>0.9799979259259258</v>
      </c>
      <c r="ET67">
        <v>0.0200023</v>
      </c>
      <c r="EU67">
        <v>0</v>
      </c>
      <c r="EV67">
        <v>303.6667777777777</v>
      </c>
      <c r="EW67">
        <v>5.00078</v>
      </c>
      <c r="EX67">
        <v>5996.357037037036</v>
      </c>
      <c r="EY67">
        <v>16379.42222222222</v>
      </c>
      <c r="EZ67">
        <v>38.91874074074074</v>
      </c>
      <c r="FA67">
        <v>39.72433333333333</v>
      </c>
      <c r="FB67">
        <v>39.50670370370371</v>
      </c>
      <c r="FC67">
        <v>39.42799999999999</v>
      </c>
      <c r="FD67">
        <v>40.23577777777778</v>
      </c>
      <c r="FE67">
        <v>1955.072592592593</v>
      </c>
      <c r="FF67">
        <v>39.9</v>
      </c>
      <c r="FG67">
        <v>0</v>
      </c>
      <c r="FH67">
        <v>1758814350.1</v>
      </c>
      <c r="FI67">
        <v>0</v>
      </c>
      <c r="FJ67">
        <v>303.6807692307692</v>
      </c>
      <c r="FK67">
        <v>2.210598297615783</v>
      </c>
      <c r="FL67">
        <v>37.87931623942583</v>
      </c>
      <c r="FM67">
        <v>5996.551153846153</v>
      </c>
      <c r="FN67">
        <v>15</v>
      </c>
      <c r="FO67">
        <v>0</v>
      </c>
      <c r="FP67" t="s">
        <v>441</v>
      </c>
      <c r="FQ67">
        <v>1746989605.5</v>
      </c>
      <c r="FR67">
        <v>1746989593.5</v>
      </c>
      <c r="FS67">
        <v>0</v>
      </c>
      <c r="FT67">
        <v>-0.274</v>
      </c>
      <c r="FU67">
        <v>-0.002</v>
      </c>
      <c r="FV67">
        <v>2.549</v>
      </c>
      <c r="FW67">
        <v>0.129</v>
      </c>
      <c r="FX67">
        <v>420</v>
      </c>
      <c r="FY67">
        <v>17</v>
      </c>
      <c r="FZ67">
        <v>0.02</v>
      </c>
      <c r="GA67">
        <v>0.04</v>
      </c>
      <c r="GB67">
        <v>-36.44423902439025</v>
      </c>
      <c r="GC67">
        <v>0.7221616724738471</v>
      </c>
      <c r="GD67">
        <v>0.2352474264425192</v>
      </c>
      <c r="GE67">
        <v>0</v>
      </c>
      <c r="GF67">
        <v>303.5715882352941</v>
      </c>
      <c r="GG67">
        <v>2.504996183208494</v>
      </c>
      <c r="GH67">
        <v>0.3542575598136484</v>
      </c>
      <c r="GI67">
        <v>0</v>
      </c>
      <c r="GJ67">
        <v>1.883305853658537</v>
      </c>
      <c r="GK67">
        <v>-0.01062564459930213</v>
      </c>
      <c r="GL67">
        <v>0.001351680030707509</v>
      </c>
      <c r="GM67">
        <v>1</v>
      </c>
      <c r="GN67">
        <v>1</v>
      </c>
      <c r="GO67">
        <v>3</v>
      </c>
      <c r="GP67" t="s">
        <v>448</v>
      </c>
      <c r="GQ67">
        <v>3.10201</v>
      </c>
      <c r="GR67">
        <v>2.72616</v>
      </c>
      <c r="GS67">
        <v>0.135581</v>
      </c>
      <c r="GT67">
        <v>0.1398</v>
      </c>
      <c r="GU67">
        <v>0.100984</v>
      </c>
      <c r="GV67">
        <v>0.0960128</v>
      </c>
      <c r="GW67">
        <v>22607.8</v>
      </c>
      <c r="GX67">
        <v>20443.1</v>
      </c>
      <c r="GY67">
        <v>26717.9</v>
      </c>
      <c r="GZ67">
        <v>23987.4</v>
      </c>
      <c r="HA67">
        <v>38438</v>
      </c>
      <c r="HB67">
        <v>32060.8</v>
      </c>
      <c r="HC67">
        <v>46652.5</v>
      </c>
      <c r="HD67">
        <v>37949.7</v>
      </c>
      <c r="HE67">
        <v>1.87033</v>
      </c>
      <c r="HF67">
        <v>1.87055</v>
      </c>
      <c r="HG67">
        <v>0.128761</v>
      </c>
      <c r="HH67">
        <v>0</v>
      </c>
      <c r="HI67">
        <v>27.8824</v>
      </c>
      <c r="HJ67">
        <v>999.9</v>
      </c>
      <c r="HK67">
        <v>49.6</v>
      </c>
      <c r="HL67">
        <v>31.1</v>
      </c>
      <c r="HM67">
        <v>24.7038</v>
      </c>
      <c r="HN67">
        <v>60.802</v>
      </c>
      <c r="HO67">
        <v>20.3486</v>
      </c>
      <c r="HP67">
        <v>1</v>
      </c>
      <c r="HQ67">
        <v>0.121966</v>
      </c>
      <c r="HR67">
        <v>-0.162176</v>
      </c>
      <c r="HS67">
        <v>20.2817</v>
      </c>
      <c r="HT67">
        <v>5.21175</v>
      </c>
      <c r="HU67">
        <v>11.9798</v>
      </c>
      <c r="HV67">
        <v>4.96345</v>
      </c>
      <c r="HW67">
        <v>3.27433</v>
      </c>
      <c r="HX67">
        <v>9999</v>
      </c>
      <c r="HY67">
        <v>9999</v>
      </c>
      <c r="HZ67">
        <v>9999</v>
      </c>
      <c r="IA67">
        <v>1.9</v>
      </c>
      <c r="IB67">
        <v>1.86401</v>
      </c>
      <c r="IC67">
        <v>1.86007</v>
      </c>
      <c r="ID67">
        <v>1.85839</v>
      </c>
      <c r="IE67">
        <v>1.85977</v>
      </c>
      <c r="IF67">
        <v>1.85989</v>
      </c>
      <c r="IG67">
        <v>1.85837</v>
      </c>
      <c r="IH67">
        <v>1.85746</v>
      </c>
      <c r="II67">
        <v>1.85242</v>
      </c>
      <c r="IJ67">
        <v>0</v>
      </c>
      <c r="IK67">
        <v>0</v>
      </c>
      <c r="IL67">
        <v>0</v>
      </c>
      <c r="IM67">
        <v>0</v>
      </c>
      <c r="IN67" t="s">
        <v>443</v>
      </c>
      <c r="IO67" t="s">
        <v>444</v>
      </c>
      <c r="IP67" t="s">
        <v>445</v>
      </c>
      <c r="IQ67" t="s">
        <v>445</v>
      </c>
      <c r="IR67" t="s">
        <v>445</v>
      </c>
      <c r="IS67" t="s">
        <v>445</v>
      </c>
      <c r="IT67">
        <v>0</v>
      </c>
      <c r="IU67">
        <v>100</v>
      </c>
      <c r="IV67">
        <v>100</v>
      </c>
      <c r="IW67">
        <v>-1.22</v>
      </c>
      <c r="IX67">
        <v>0.2745</v>
      </c>
      <c r="IY67">
        <v>-1.085747647868322</v>
      </c>
      <c r="IZ67">
        <v>-0.001141660950335919</v>
      </c>
      <c r="JA67">
        <v>1.556549255047457E-06</v>
      </c>
      <c r="JB67">
        <v>-3.845636065895205E-10</v>
      </c>
      <c r="JC67">
        <v>0.01562767363184709</v>
      </c>
      <c r="JD67">
        <v>0.001629169780553792</v>
      </c>
      <c r="JE67">
        <v>0.0005448488767950686</v>
      </c>
      <c r="JF67">
        <v>-2.599574200195059E-06</v>
      </c>
      <c r="JG67">
        <v>2</v>
      </c>
      <c r="JH67">
        <v>2011</v>
      </c>
      <c r="JI67">
        <v>1</v>
      </c>
      <c r="JJ67">
        <v>26</v>
      </c>
      <c r="JK67">
        <v>197079.2</v>
      </c>
      <c r="JL67">
        <v>197079.4</v>
      </c>
      <c r="JM67">
        <v>1.94824</v>
      </c>
      <c r="JN67">
        <v>2.62695</v>
      </c>
      <c r="JO67">
        <v>1.49658</v>
      </c>
      <c r="JP67">
        <v>2.34375</v>
      </c>
      <c r="JQ67">
        <v>1.54907</v>
      </c>
      <c r="JR67">
        <v>2.36816</v>
      </c>
      <c r="JS67">
        <v>36.3635</v>
      </c>
      <c r="JT67">
        <v>24.1751</v>
      </c>
      <c r="JU67">
        <v>18</v>
      </c>
      <c r="JV67">
        <v>483.258</v>
      </c>
      <c r="JW67">
        <v>498.504</v>
      </c>
      <c r="JX67">
        <v>27.4561</v>
      </c>
      <c r="JY67">
        <v>28.8628</v>
      </c>
      <c r="JZ67">
        <v>29.9999</v>
      </c>
      <c r="KA67">
        <v>29.1469</v>
      </c>
      <c r="KB67">
        <v>29.1581</v>
      </c>
      <c r="KC67">
        <v>39.17</v>
      </c>
      <c r="KD67">
        <v>22.4108</v>
      </c>
      <c r="KE67">
        <v>71.5603</v>
      </c>
      <c r="KF67">
        <v>27.4657</v>
      </c>
      <c r="KG67">
        <v>820.97</v>
      </c>
      <c r="KH67">
        <v>19.8299</v>
      </c>
      <c r="KI67">
        <v>102.004</v>
      </c>
      <c r="KJ67">
        <v>91.5214</v>
      </c>
    </row>
    <row r="68" spans="1:296">
      <c r="A68">
        <v>50</v>
      </c>
      <c r="B68">
        <v>1758814360.1</v>
      </c>
      <c r="C68">
        <v>336.5</v>
      </c>
      <c r="D68" t="s">
        <v>544</v>
      </c>
      <c r="E68" t="s">
        <v>545</v>
      </c>
      <c r="F68">
        <v>5</v>
      </c>
      <c r="G68" t="s">
        <v>438</v>
      </c>
      <c r="H68">
        <v>1758814352.314285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822.7953311179355</v>
      </c>
      <c r="AJ68">
        <v>795.2945757575754</v>
      </c>
      <c r="AK68">
        <v>3.370265430740811</v>
      </c>
      <c r="AL68">
        <v>65.10275512811566</v>
      </c>
      <c r="AM68">
        <f>(AO68 - AN68 + DX68*1E3/(8.314*(DZ68+273.15)) * AQ68/DW68 * AP68) * DW68/(100*DK68) * 1000/(1000 - AO68)</f>
        <v>0</v>
      </c>
      <c r="AN68">
        <v>19.77553180468166</v>
      </c>
      <c r="AO68">
        <v>21.66437999999999</v>
      </c>
      <c r="AP68">
        <v>-2.550973422293313E-05</v>
      </c>
      <c r="AQ68">
        <v>106.0218527730332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439</v>
      </c>
      <c r="AX68" t="s">
        <v>439</v>
      </c>
      <c r="AY68">
        <v>0</v>
      </c>
      <c r="AZ68">
        <v>0</v>
      </c>
      <c r="BA68">
        <f>1-AY68/AZ68</f>
        <v>0</v>
      </c>
      <c r="BB68">
        <v>0</v>
      </c>
      <c r="BC68" t="s">
        <v>439</v>
      </c>
      <c r="BD68" t="s">
        <v>439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2.7</v>
      </c>
      <c r="DL68">
        <v>0.5</v>
      </c>
      <c r="DM68" t="s">
        <v>440</v>
      </c>
      <c r="DN68">
        <v>2</v>
      </c>
      <c r="DO68" t="b">
        <v>1</v>
      </c>
      <c r="DP68">
        <v>1758814352.314285</v>
      </c>
      <c r="DQ68">
        <v>754.1404285714287</v>
      </c>
      <c r="DR68">
        <v>790.7290357142858</v>
      </c>
      <c r="DS68">
        <v>21.67377857142857</v>
      </c>
      <c r="DT68">
        <v>19.78874642857143</v>
      </c>
      <c r="DU68">
        <v>755.3660714285714</v>
      </c>
      <c r="DV68">
        <v>21.39925357142857</v>
      </c>
      <c r="DW68">
        <v>499.9807142857143</v>
      </c>
      <c r="DX68">
        <v>91.09535714285714</v>
      </c>
      <c r="DY68">
        <v>0.06781446428571429</v>
      </c>
      <c r="DZ68">
        <v>28.65674642857142</v>
      </c>
      <c r="EA68">
        <v>29.98590714285714</v>
      </c>
      <c r="EB68">
        <v>999.9000000000002</v>
      </c>
      <c r="EC68">
        <v>0</v>
      </c>
      <c r="ED68">
        <v>0</v>
      </c>
      <c r="EE68">
        <v>10011.04821428571</v>
      </c>
      <c r="EF68">
        <v>0</v>
      </c>
      <c r="EG68">
        <v>11.0541</v>
      </c>
      <c r="EH68">
        <v>-36.58857142857143</v>
      </c>
      <c r="EI68">
        <v>770.8476785714287</v>
      </c>
      <c r="EJ68">
        <v>806.6924642857144</v>
      </c>
      <c r="EK68">
        <v>1.885030714285714</v>
      </c>
      <c r="EL68">
        <v>790.7290357142858</v>
      </c>
      <c r="EM68">
        <v>19.78874642857143</v>
      </c>
      <c r="EN68">
        <v>1.974380714285715</v>
      </c>
      <c r="EO68">
        <v>1.802663928571429</v>
      </c>
      <c r="EP68">
        <v>17.24035357142857</v>
      </c>
      <c r="EQ68">
        <v>15.80989285714286</v>
      </c>
      <c r="ER68">
        <v>2000.007142857143</v>
      </c>
      <c r="ES68">
        <v>0.9799982499999998</v>
      </c>
      <c r="ET68">
        <v>0.02000205357142857</v>
      </c>
      <c r="EU68">
        <v>0</v>
      </c>
      <c r="EV68">
        <v>303.8441785714285</v>
      </c>
      <c r="EW68">
        <v>5.00078</v>
      </c>
      <c r="EX68">
        <v>5999.306071428573</v>
      </c>
      <c r="EY68">
        <v>16379.675</v>
      </c>
      <c r="EZ68">
        <v>38.91271428571429</v>
      </c>
      <c r="FA68">
        <v>39.72075</v>
      </c>
      <c r="FB68">
        <v>39.52210714285714</v>
      </c>
      <c r="FC68">
        <v>39.42164285714285</v>
      </c>
      <c r="FD68">
        <v>40.26757142857143</v>
      </c>
      <c r="FE68">
        <v>1955.105</v>
      </c>
      <c r="FF68">
        <v>39.9</v>
      </c>
      <c r="FG68">
        <v>0</v>
      </c>
      <c r="FH68">
        <v>1758814354.9</v>
      </c>
      <c r="FI68">
        <v>0</v>
      </c>
      <c r="FJ68">
        <v>303.8616923076923</v>
      </c>
      <c r="FK68">
        <v>2.879794875276351</v>
      </c>
      <c r="FL68">
        <v>32.66495725400883</v>
      </c>
      <c r="FM68">
        <v>5999.445769230769</v>
      </c>
      <c r="FN68">
        <v>15</v>
      </c>
      <c r="FO68">
        <v>0</v>
      </c>
      <c r="FP68" t="s">
        <v>441</v>
      </c>
      <c r="FQ68">
        <v>1746989605.5</v>
      </c>
      <c r="FR68">
        <v>1746989593.5</v>
      </c>
      <c r="FS68">
        <v>0</v>
      </c>
      <c r="FT68">
        <v>-0.274</v>
      </c>
      <c r="FU68">
        <v>-0.002</v>
      </c>
      <c r="FV68">
        <v>2.549</v>
      </c>
      <c r="FW68">
        <v>0.129</v>
      </c>
      <c r="FX68">
        <v>420</v>
      </c>
      <c r="FY68">
        <v>17</v>
      </c>
      <c r="FZ68">
        <v>0.02</v>
      </c>
      <c r="GA68">
        <v>0.04</v>
      </c>
      <c r="GB68">
        <v>-36.50053414634147</v>
      </c>
      <c r="GC68">
        <v>-2.561571428571445</v>
      </c>
      <c r="GD68">
        <v>0.3141680244940825</v>
      </c>
      <c r="GE68">
        <v>0</v>
      </c>
      <c r="GF68">
        <v>303.7579117647059</v>
      </c>
      <c r="GG68">
        <v>2.676195571350882</v>
      </c>
      <c r="GH68">
        <v>0.3565717787360718</v>
      </c>
      <c r="GI68">
        <v>0</v>
      </c>
      <c r="GJ68">
        <v>1.88449512195122</v>
      </c>
      <c r="GK68">
        <v>0.02060759581881461</v>
      </c>
      <c r="GL68">
        <v>0.005138826439981192</v>
      </c>
      <c r="GM68">
        <v>1</v>
      </c>
      <c r="GN68">
        <v>1</v>
      </c>
      <c r="GO68">
        <v>3</v>
      </c>
      <c r="GP68" t="s">
        <v>448</v>
      </c>
      <c r="GQ68">
        <v>3.10174</v>
      </c>
      <c r="GR68">
        <v>2.72645</v>
      </c>
      <c r="GS68">
        <v>0.137537</v>
      </c>
      <c r="GT68">
        <v>0.141743</v>
      </c>
      <c r="GU68">
        <v>0.100956</v>
      </c>
      <c r="GV68">
        <v>0.0958966</v>
      </c>
      <c r="GW68">
        <v>22556.7</v>
      </c>
      <c r="GX68">
        <v>20397</v>
      </c>
      <c r="GY68">
        <v>26717.9</v>
      </c>
      <c r="GZ68">
        <v>23987.5</v>
      </c>
      <c r="HA68">
        <v>38439.7</v>
      </c>
      <c r="HB68">
        <v>32065.1</v>
      </c>
      <c r="HC68">
        <v>46652.8</v>
      </c>
      <c r="HD68">
        <v>37949.5</v>
      </c>
      <c r="HE68">
        <v>1.86998</v>
      </c>
      <c r="HF68">
        <v>1.87103</v>
      </c>
      <c r="HG68">
        <v>0.129625</v>
      </c>
      <c r="HH68">
        <v>0</v>
      </c>
      <c r="HI68">
        <v>27.881</v>
      </c>
      <c r="HJ68">
        <v>999.9</v>
      </c>
      <c r="HK68">
        <v>49.6</v>
      </c>
      <c r="HL68">
        <v>31.1</v>
      </c>
      <c r="HM68">
        <v>24.7051</v>
      </c>
      <c r="HN68">
        <v>61.352</v>
      </c>
      <c r="HO68">
        <v>20.3726</v>
      </c>
      <c r="HP68">
        <v>1</v>
      </c>
      <c r="HQ68">
        <v>0.121997</v>
      </c>
      <c r="HR68">
        <v>-0.191168</v>
      </c>
      <c r="HS68">
        <v>20.2816</v>
      </c>
      <c r="HT68">
        <v>5.2119</v>
      </c>
      <c r="HU68">
        <v>11.98</v>
      </c>
      <c r="HV68">
        <v>4.9633</v>
      </c>
      <c r="HW68">
        <v>3.2743</v>
      </c>
      <c r="HX68">
        <v>9999</v>
      </c>
      <c r="HY68">
        <v>9999</v>
      </c>
      <c r="HZ68">
        <v>9999</v>
      </c>
      <c r="IA68">
        <v>1.9</v>
      </c>
      <c r="IB68">
        <v>1.86401</v>
      </c>
      <c r="IC68">
        <v>1.86007</v>
      </c>
      <c r="ID68">
        <v>1.85838</v>
      </c>
      <c r="IE68">
        <v>1.85978</v>
      </c>
      <c r="IF68">
        <v>1.85989</v>
      </c>
      <c r="IG68">
        <v>1.85839</v>
      </c>
      <c r="IH68">
        <v>1.85747</v>
      </c>
      <c r="II68">
        <v>1.85242</v>
      </c>
      <c r="IJ68">
        <v>0</v>
      </c>
      <c r="IK68">
        <v>0</v>
      </c>
      <c r="IL68">
        <v>0</v>
      </c>
      <c r="IM68">
        <v>0</v>
      </c>
      <c r="IN68" t="s">
        <v>443</v>
      </c>
      <c r="IO68" t="s">
        <v>444</v>
      </c>
      <c r="IP68" t="s">
        <v>445</v>
      </c>
      <c r="IQ68" t="s">
        <v>445</v>
      </c>
      <c r="IR68" t="s">
        <v>445</v>
      </c>
      <c r="IS68" t="s">
        <v>445</v>
      </c>
      <c r="IT68">
        <v>0</v>
      </c>
      <c r="IU68">
        <v>100</v>
      </c>
      <c r="IV68">
        <v>100</v>
      </c>
      <c r="IW68">
        <v>-1.211</v>
      </c>
      <c r="IX68">
        <v>0.2742</v>
      </c>
      <c r="IY68">
        <v>-1.085747647868322</v>
      </c>
      <c r="IZ68">
        <v>-0.001141660950335919</v>
      </c>
      <c r="JA68">
        <v>1.556549255047457E-06</v>
      </c>
      <c r="JB68">
        <v>-3.845636065895205E-10</v>
      </c>
      <c r="JC68">
        <v>0.01562767363184709</v>
      </c>
      <c r="JD68">
        <v>0.001629169780553792</v>
      </c>
      <c r="JE68">
        <v>0.0005448488767950686</v>
      </c>
      <c r="JF68">
        <v>-2.599574200195059E-06</v>
      </c>
      <c r="JG68">
        <v>2</v>
      </c>
      <c r="JH68">
        <v>2011</v>
      </c>
      <c r="JI68">
        <v>1</v>
      </c>
      <c r="JJ68">
        <v>26</v>
      </c>
      <c r="JK68">
        <v>197079.2</v>
      </c>
      <c r="JL68">
        <v>197079.4</v>
      </c>
      <c r="JM68">
        <v>1.97876</v>
      </c>
      <c r="JN68">
        <v>2.62329</v>
      </c>
      <c r="JO68">
        <v>1.49658</v>
      </c>
      <c r="JP68">
        <v>2.34375</v>
      </c>
      <c r="JQ68">
        <v>1.54785</v>
      </c>
      <c r="JR68">
        <v>2.41333</v>
      </c>
      <c r="JS68">
        <v>36.3635</v>
      </c>
      <c r="JT68">
        <v>24.1751</v>
      </c>
      <c r="JU68">
        <v>18</v>
      </c>
      <c r="JV68">
        <v>483.03</v>
      </c>
      <c r="JW68">
        <v>498.795</v>
      </c>
      <c r="JX68">
        <v>27.4665</v>
      </c>
      <c r="JY68">
        <v>28.8597</v>
      </c>
      <c r="JZ68">
        <v>29.9999</v>
      </c>
      <c r="KA68">
        <v>29.1438</v>
      </c>
      <c r="KB68">
        <v>29.155</v>
      </c>
      <c r="KC68">
        <v>39.8478</v>
      </c>
      <c r="KD68">
        <v>22.4108</v>
      </c>
      <c r="KE68">
        <v>71.5603</v>
      </c>
      <c r="KF68">
        <v>27.4787</v>
      </c>
      <c r="KG68">
        <v>841.004</v>
      </c>
      <c r="KH68">
        <v>19.8299</v>
      </c>
      <c r="KI68">
        <v>102.005</v>
      </c>
      <c r="KJ68">
        <v>91.52119999999999</v>
      </c>
    </row>
    <row r="69" spans="1:296">
      <c r="A69">
        <v>51</v>
      </c>
      <c r="B69">
        <v>1758814365.1</v>
      </c>
      <c r="C69">
        <v>341.5</v>
      </c>
      <c r="D69" t="s">
        <v>546</v>
      </c>
      <c r="E69" t="s">
        <v>547</v>
      </c>
      <c r="F69">
        <v>5</v>
      </c>
      <c r="G69" t="s">
        <v>438</v>
      </c>
      <c r="H69">
        <v>1758814357.6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839.8013608657855</v>
      </c>
      <c r="AJ69">
        <v>812.297424242424</v>
      </c>
      <c r="AK69">
        <v>3.404938492113297</v>
      </c>
      <c r="AL69">
        <v>65.10275512811566</v>
      </c>
      <c r="AM69">
        <f>(AO69 - AN69 + DX69*1E3/(8.314*(DZ69+273.15)) * AQ69/DW69 * AP69) * DW69/(100*DK69) * 1000/(1000 - AO69)</f>
        <v>0</v>
      </c>
      <c r="AN69">
        <v>19.74905427590507</v>
      </c>
      <c r="AO69">
        <v>21.64325030303031</v>
      </c>
      <c r="AP69">
        <v>-4.793570284841675E-05</v>
      </c>
      <c r="AQ69">
        <v>106.0218527730332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439</v>
      </c>
      <c r="AX69" t="s">
        <v>439</v>
      </c>
      <c r="AY69">
        <v>0</v>
      </c>
      <c r="AZ69">
        <v>0</v>
      </c>
      <c r="BA69">
        <f>1-AY69/AZ69</f>
        <v>0</v>
      </c>
      <c r="BB69">
        <v>0</v>
      </c>
      <c r="BC69" t="s">
        <v>439</v>
      </c>
      <c r="BD69" t="s">
        <v>439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2.7</v>
      </c>
      <c r="DL69">
        <v>0.5</v>
      </c>
      <c r="DM69" t="s">
        <v>440</v>
      </c>
      <c r="DN69">
        <v>2</v>
      </c>
      <c r="DO69" t="b">
        <v>1</v>
      </c>
      <c r="DP69">
        <v>1758814357.6</v>
      </c>
      <c r="DQ69">
        <v>771.506888888889</v>
      </c>
      <c r="DR69">
        <v>808.3717407407407</v>
      </c>
      <c r="DS69">
        <v>21.665</v>
      </c>
      <c r="DT69">
        <v>19.77391851851852</v>
      </c>
      <c r="DU69">
        <v>772.7226666666667</v>
      </c>
      <c r="DV69">
        <v>21.39065185185185</v>
      </c>
      <c r="DW69">
        <v>499.9737037037037</v>
      </c>
      <c r="DX69">
        <v>91.09629999999999</v>
      </c>
      <c r="DY69">
        <v>0.06802898148148148</v>
      </c>
      <c r="DZ69">
        <v>28.65725185185185</v>
      </c>
      <c r="EA69">
        <v>29.98784444444444</v>
      </c>
      <c r="EB69">
        <v>999.9000000000001</v>
      </c>
      <c r="EC69">
        <v>0</v>
      </c>
      <c r="ED69">
        <v>0</v>
      </c>
      <c r="EE69">
        <v>10008.33777777778</v>
      </c>
      <c r="EF69">
        <v>0</v>
      </c>
      <c r="EG69">
        <v>11.0585037037037</v>
      </c>
      <c r="EH69">
        <v>-36.86477037037037</v>
      </c>
      <c r="EI69">
        <v>788.5915555555554</v>
      </c>
      <c r="EJ69">
        <v>824.6785555555554</v>
      </c>
      <c r="EK69">
        <v>1.891082592592592</v>
      </c>
      <c r="EL69">
        <v>808.3717407407407</v>
      </c>
      <c r="EM69">
        <v>19.77391851851852</v>
      </c>
      <c r="EN69">
        <v>1.973601481481482</v>
      </c>
      <c r="EO69">
        <v>1.801331851851852</v>
      </c>
      <c r="EP69">
        <v>17.23411851851851</v>
      </c>
      <c r="EQ69">
        <v>15.79833703703703</v>
      </c>
      <c r="ER69">
        <v>2000.017407407407</v>
      </c>
      <c r="ES69">
        <v>0.9799983703703703</v>
      </c>
      <c r="ET69">
        <v>0.02000196296296296</v>
      </c>
      <c r="EU69">
        <v>0</v>
      </c>
      <c r="EV69">
        <v>304.0647407407407</v>
      </c>
      <c r="EW69">
        <v>5.00078</v>
      </c>
      <c r="EX69">
        <v>6002.148888888889</v>
      </c>
      <c r="EY69">
        <v>16379.75555555555</v>
      </c>
      <c r="EZ69">
        <v>38.91181481481481</v>
      </c>
      <c r="FA69">
        <v>39.71733333333333</v>
      </c>
      <c r="FB69">
        <v>39.52292592592591</v>
      </c>
      <c r="FC69">
        <v>39.41185185185185</v>
      </c>
      <c r="FD69">
        <v>40.25207407407407</v>
      </c>
      <c r="FE69">
        <v>1955.115555555556</v>
      </c>
      <c r="FF69">
        <v>39.9</v>
      </c>
      <c r="FG69">
        <v>0</v>
      </c>
      <c r="FH69">
        <v>1758814359.7</v>
      </c>
      <c r="FI69">
        <v>0</v>
      </c>
      <c r="FJ69">
        <v>304.0550769230769</v>
      </c>
      <c r="FK69">
        <v>1.278495735029722</v>
      </c>
      <c r="FL69">
        <v>30.32649573709855</v>
      </c>
      <c r="FM69">
        <v>6001.978846153846</v>
      </c>
      <c r="FN69">
        <v>15</v>
      </c>
      <c r="FO69">
        <v>0</v>
      </c>
      <c r="FP69" t="s">
        <v>441</v>
      </c>
      <c r="FQ69">
        <v>1746989605.5</v>
      </c>
      <c r="FR69">
        <v>1746989593.5</v>
      </c>
      <c r="FS69">
        <v>0</v>
      </c>
      <c r="FT69">
        <v>-0.274</v>
      </c>
      <c r="FU69">
        <v>-0.002</v>
      </c>
      <c r="FV69">
        <v>2.549</v>
      </c>
      <c r="FW69">
        <v>0.129</v>
      </c>
      <c r="FX69">
        <v>420</v>
      </c>
      <c r="FY69">
        <v>17</v>
      </c>
      <c r="FZ69">
        <v>0.02</v>
      </c>
      <c r="GA69">
        <v>0.04</v>
      </c>
      <c r="GB69">
        <v>-36.65367804878048</v>
      </c>
      <c r="GC69">
        <v>-3.58925226480833</v>
      </c>
      <c r="GD69">
        <v>0.3630228780751268</v>
      </c>
      <c r="GE69">
        <v>0</v>
      </c>
      <c r="GF69">
        <v>303.8936470588235</v>
      </c>
      <c r="GG69">
        <v>2.394866311571034</v>
      </c>
      <c r="GH69">
        <v>0.3326281161715308</v>
      </c>
      <c r="GI69">
        <v>0</v>
      </c>
      <c r="GJ69">
        <v>1.888068292682927</v>
      </c>
      <c r="GK69">
        <v>0.06897804878048765</v>
      </c>
      <c r="GL69">
        <v>0.008818502141061023</v>
      </c>
      <c r="GM69">
        <v>1</v>
      </c>
      <c r="GN69">
        <v>1</v>
      </c>
      <c r="GO69">
        <v>3</v>
      </c>
      <c r="GP69" t="s">
        <v>448</v>
      </c>
      <c r="GQ69">
        <v>3.10219</v>
      </c>
      <c r="GR69">
        <v>2.72628</v>
      </c>
      <c r="GS69">
        <v>0.139489</v>
      </c>
      <c r="GT69">
        <v>0.143654</v>
      </c>
      <c r="GU69">
        <v>0.100887</v>
      </c>
      <c r="GV69">
        <v>0.0958582</v>
      </c>
      <c r="GW69">
        <v>22505.7</v>
      </c>
      <c r="GX69">
        <v>20351.4</v>
      </c>
      <c r="GY69">
        <v>26718</v>
      </c>
      <c r="GZ69">
        <v>23987.3</v>
      </c>
      <c r="HA69">
        <v>38443.1</v>
      </c>
      <c r="HB69">
        <v>32066.5</v>
      </c>
      <c r="HC69">
        <v>46653.1</v>
      </c>
      <c r="HD69">
        <v>37949.3</v>
      </c>
      <c r="HE69">
        <v>1.87057</v>
      </c>
      <c r="HF69">
        <v>1.87068</v>
      </c>
      <c r="HG69">
        <v>0.129953</v>
      </c>
      <c r="HH69">
        <v>0</v>
      </c>
      <c r="HI69">
        <v>27.8788</v>
      </c>
      <c r="HJ69">
        <v>999.9</v>
      </c>
      <c r="HK69">
        <v>49.5</v>
      </c>
      <c r="HL69">
        <v>31.1</v>
      </c>
      <c r="HM69">
        <v>24.6538</v>
      </c>
      <c r="HN69">
        <v>61.272</v>
      </c>
      <c r="HO69">
        <v>20.0921</v>
      </c>
      <c r="HP69">
        <v>1</v>
      </c>
      <c r="HQ69">
        <v>0.121956</v>
      </c>
      <c r="HR69">
        <v>-0.182456</v>
      </c>
      <c r="HS69">
        <v>20.2814</v>
      </c>
      <c r="HT69">
        <v>5.21235</v>
      </c>
      <c r="HU69">
        <v>11.98</v>
      </c>
      <c r="HV69">
        <v>4.96325</v>
      </c>
      <c r="HW69">
        <v>3.27423</v>
      </c>
      <c r="HX69">
        <v>9999</v>
      </c>
      <c r="HY69">
        <v>9999</v>
      </c>
      <c r="HZ69">
        <v>9999</v>
      </c>
      <c r="IA69">
        <v>1.9</v>
      </c>
      <c r="IB69">
        <v>1.86401</v>
      </c>
      <c r="IC69">
        <v>1.86008</v>
      </c>
      <c r="ID69">
        <v>1.85839</v>
      </c>
      <c r="IE69">
        <v>1.85977</v>
      </c>
      <c r="IF69">
        <v>1.85989</v>
      </c>
      <c r="IG69">
        <v>1.85841</v>
      </c>
      <c r="IH69">
        <v>1.85746</v>
      </c>
      <c r="II69">
        <v>1.85242</v>
      </c>
      <c r="IJ69">
        <v>0</v>
      </c>
      <c r="IK69">
        <v>0</v>
      </c>
      <c r="IL69">
        <v>0</v>
      </c>
      <c r="IM69">
        <v>0</v>
      </c>
      <c r="IN69" t="s">
        <v>443</v>
      </c>
      <c r="IO69" t="s">
        <v>444</v>
      </c>
      <c r="IP69" t="s">
        <v>445</v>
      </c>
      <c r="IQ69" t="s">
        <v>445</v>
      </c>
      <c r="IR69" t="s">
        <v>445</v>
      </c>
      <c r="IS69" t="s">
        <v>445</v>
      </c>
      <c r="IT69">
        <v>0</v>
      </c>
      <c r="IU69">
        <v>100</v>
      </c>
      <c r="IV69">
        <v>100</v>
      </c>
      <c r="IW69">
        <v>-1.202</v>
      </c>
      <c r="IX69">
        <v>0.2739</v>
      </c>
      <c r="IY69">
        <v>-1.085747647868322</v>
      </c>
      <c r="IZ69">
        <v>-0.001141660950335919</v>
      </c>
      <c r="JA69">
        <v>1.556549255047457E-06</v>
      </c>
      <c r="JB69">
        <v>-3.845636065895205E-10</v>
      </c>
      <c r="JC69">
        <v>0.01562767363184709</v>
      </c>
      <c r="JD69">
        <v>0.001629169780553792</v>
      </c>
      <c r="JE69">
        <v>0.0005448488767950686</v>
      </c>
      <c r="JF69">
        <v>-2.599574200195059E-06</v>
      </c>
      <c r="JG69">
        <v>2</v>
      </c>
      <c r="JH69">
        <v>2011</v>
      </c>
      <c r="JI69">
        <v>1</v>
      </c>
      <c r="JJ69">
        <v>26</v>
      </c>
      <c r="JK69">
        <v>197079.3</v>
      </c>
      <c r="JL69">
        <v>197079.5</v>
      </c>
      <c r="JM69">
        <v>2.01294</v>
      </c>
      <c r="JN69">
        <v>2.61841</v>
      </c>
      <c r="JO69">
        <v>1.49658</v>
      </c>
      <c r="JP69">
        <v>2.34375</v>
      </c>
      <c r="JQ69">
        <v>1.54907</v>
      </c>
      <c r="JR69">
        <v>2.48535</v>
      </c>
      <c r="JS69">
        <v>36.3635</v>
      </c>
      <c r="JT69">
        <v>24.1838</v>
      </c>
      <c r="JU69">
        <v>18</v>
      </c>
      <c r="JV69">
        <v>483.357</v>
      </c>
      <c r="JW69">
        <v>498.533</v>
      </c>
      <c r="JX69">
        <v>27.4805</v>
      </c>
      <c r="JY69">
        <v>28.8572</v>
      </c>
      <c r="JZ69">
        <v>29.9999</v>
      </c>
      <c r="KA69">
        <v>29.1407</v>
      </c>
      <c r="KB69">
        <v>29.1516</v>
      </c>
      <c r="KC69">
        <v>40.4674</v>
      </c>
      <c r="KD69">
        <v>22.1208</v>
      </c>
      <c r="KE69">
        <v>71.5603</v>
      </c>
      <c r="KF69">
        <v>27.483</v>
      </c>
      <c r="KG69">
        <v>854.36</v>
      </c>
      <c r="KH69">
        <v>19.8299</v>
      </c>
      <c r="KI69">
        <v>102.005</v>
      </c>
      <c r="KJ69">
        <v>91.5206</v>
      </c>
    </row>
    <row r="70" spans="1:296">
      <c r="A70">
        <v>52</v>
      </c>
      <c r="B70">
        <v>1758814370.1</v>
      </c>
      <c r="C70">
        <v>346.5</v>
      </c>
      <c r="D70" t="s">
        <v>548</v>
      </c>
      <c r="E70" t="s">
        <v>549</v>
      </c>
      <c r="F70">
        <v>5</v>
      </c>
      <c r="G70" t="s">
        <v>438</v>
      </c>
      <c r="H70">
        <v>1758814362.314285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856.8325199090236</v>
      </c>
      <c r="AJ70">
        <v>829.2840787878786</v>
      </c>
      <c r="AK70">
        <v>3.396451277439911</v>
      </c>
      <c r="AL70">
        <v>65.10275512811566</v>
      </c>
      <c r="AM70">
        <f>(AO70 - AN70 + DX70*1E3/(8.314*(DZ70+273.15)) * AQ70/DW70 * AP70) * DW70/(100*DK70) * 1000/(1000 - AO70)</f>
        <v>0</v>
      </c>
      <c r="AN70">
        <v>19.74916405668156</v>
      </c>
      <c r="AO70">
        <v>21.62391454545454</v>
      </c>
      <c r="AP70">
        <v>-4.090644680844078E-05</v>
      </c>
      <c r="AQ70">
        <v>106.0218527730332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439</v>
      </c>
      <c r="AX70" t="s">
        <v>439</v>
      </c>
      <c r="AY70">
        <v>0</v>
      </c>
      <c r="AZ70">
        <v>0</v>
      </c>
      <c r="BA70">
        <f>1-AY70/AZ70</f>
        <v>0</v>
      </c>
      <c r="BB70">
        <v>0</v>
      </c>
      <c r="BC70" t="s">
        <v>439</v>
      </c>
      <c r="BD70" t="s">
        <v>439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2.7</v>
      </c>
      <c r="DL70">
        <v>0.5</v>
      </c>
      <c r="DM70" t="s">
        <v>440</v>
      </c>
      <c r="DN70">
        <v>2</v>
      </c>
      <c r="DO70" t="b">
        <v>1</v>
      </c>
      <c r="DP70">
        <v>1758814362.314285</v>
      </c>
      <c r="DQ70">
        <v>787.1251071428572</v>
      </c>
      <c r="DR70">
        <v>824.1978928571431</v>
      </c>
      <c r="DS70">
        <v>21.65137142857143</v>
      </c>
      <c r="DT70">
        <v>19.76068928571428</v>
      </c>
      <c r="DU70">
        <v>788.3317500000001</v>
      </c>
      <c r="DV70">
        <v>21.37730714285714</v>
      </c>
      <c r="DW70">
        <v>500.0543571428572</v>
      </c>
      <c r="DX70">
        <v>91.09707857142857</v>
      </c>
      <c r="DY70">
        <v>0.06797835357142858</v>
      </c>
      <c r="DZ70">
        <v>28.65812857142857</v>
      </c>
      <c r="EA70">
        <v>29.99321071428571</v>
      </c>
      <c r="EB70">
        <v>999.9000000000002</v>
      </c>
      <c r="EC70">
        <v>0</v>
      </c>
      <c r="ED70">
        <v>0</v>
      </c>
      <c r="EE70">
        <v>10012.18928571428</v>
      </c>
      <c r="EF70">
        <v>0</v>
      </c>
      <c r="EG70">
        <v>11.0582</v>
      </c>
      <c r="EH70">
        <v>-37.07273928571429</v>
      </c>
      <c r="EI70">
        <v>804.5443214285715</v>
      </c>
      <c r="EJ70">
        <v>840.8126785714286</v>
      </c>
      <c r="EK70">
        <v>1.890674642857143</v>
      </c>
      <c r="EL70">
        <v>824.1978928571431</v>
      </c>
      <c r="EM70">
        <v>19.76068928571428</v>
      </c>
      <c r="EN70">
        <v>1.972376428571429</v>
      </c>
      <c r="EO70">
        <v>1.800141785714285</v>
      </c>
      <c r="EP70">
        <v>17.22430714285715</v>
      </c>
      <c r="EQ70">
        <v>15.78801071428571</v>
      </c>
      <c r="ER70">
        <v>2000.020357142857</v>
      </c>
      <c r="ES70">
        <v>0.9799984285714285</v>
      </c>
      <c r="ET70">
        <v>0.02000194285714286</v>
      </c>
      <c r="EU70">
        <v>0</v>
      </c>
      <c r="EV70">
        <v>304.2224285714286</v>
      </c>
      <c r="EW70">
        <v>5.00078</v>
      </c>
      <c r="EX70">
        <v>6004.456428571429</v>
      </c>
      <c r="EY70">
        <v>16379.78928571429</v>
      </c>
      <c r="EZ70">
        <v>38.91275</v>
      </c>
      <c r="FA70">
        <v>39.71849999999999</v>
      </c>
      <c r="FB70">
        <v>39.44846428571428</v>
      </c>
      <c r="FC70">
        <v>39.415</v>
      </c>
      <c r="FD70">
        <v>40.26317857142857</v>
      </c>
      <c r="FE70">
        <v>1955.118928571429</v>
      </c>
      <c r="FF70">
        <v>39.9</v>
      </c>
      <c r="FG70">
        <v>0</v>
      </c>
      <c r="FH70">
        <v>1758814365.1</v>
      </c>
      <c r="FI70">
        <v>0</v>
      </c>
      <c r="FJ70">
        <v>304.23188</v>
      </c>
      <c r="FK70">
        <v>1.664230767127711</v>
      </c>
      <c r="FL70">
        <v>27.45923081630389</v>
      </c>
      <c r="FM70">
        <v>6004.7112</v>
      </c>
      <c r="FN70">
        <v>15</v>
      </c>
      <c r="FO70">
        <v>0</v>
      </c>
      <c r="FP70" t="s">
        <v>441</v>
      </c>
      <c r="FQ70">
        <v>1746989605.5</v>
      </c>
      <c r="FR70">
        <v>1746989593.5</v>
      </c>
      <c r="FS70">
        <v>0</v>
      </c>
      <c r="FT70">
        <v>-0.274</v>
      </c>
      <c r="FU70">
        <v>-0.002</v>
      </c>
      <c r="FV70">
        <v>2.549</v>
      </c>
      <c r="FW70">
        <v>0.129</v>
      </c>
      <c r="FX70">
        <v>420</v>
      </c>
      <c r="FY70">
        <v>17</v>
      </c>
      <c r="FZ70">
        <v>0.02</v>
      </c>
      <c r="GA70">
        <v>0.04</v>
      </c>
      <c r="GB70">
        <v>-36.9117525</v>
      </c>
      <c r="GC70">
        <v>-2.568667542213844</v>
      </c>
      <c r="GD70">
        <v>0.2736529352916756</v>
      </c>
      <c r="GE70">
        <v>0</v>
      </c>
      <c r="GF70">
        <v>304.1189411764705</v>
      </c>
      <c r="GG70">
        <v>1.89781512921902</v>
      </c>
      <c r="GH70">
        <v>0.2713685296653463</v>
      </c>
      <c r="GI70">
        <v>0</v>
      </c>
      <c r="GJ70">
        <v>1.8893365</v>
      </c>
      <c r="GK70">
        <v>0.02779429643527144</v>
      </c>
      <c r="GL70">
        <v>0.009450590603237457</v>
      </c>
      <c r="GM70">
        <v>1</v>
      </c>
      <c r="GN70">
        <v>1</v>
      </c>
      <c r="GO70">
        <v>3</v>
      </c>
      <c r="GP70" t="s">
        <v>448</v>
      </c>
      <c r="GQ70">
        <v>3.10201</v>
      </c>
      <c r="GR70">
        <v>2.7261</v>
      </c>
      <c r="GS70">
        <v>0.141414</v>
      </c>
      <c r="GT70">
        <v>0.145554</v>
      </c>
      <c r="GU70">
        <v>0.100826</v>
      </c>
      <c r="GV70">
        <v>0.095919</v>
      </c>
      <c r="GW70">
        <v>22455.6</v>
      </c>
      <c r="GX70">
        <v>20306.3</v>
      </c>
      <c r="GY70">
        <v>26718.2</v>
      </c>
      <c r="GZ70">
        <v>23987.3</v>
      </c>
      <c r="HA70">
        <v>38446</v>
      </c>
      <c r="HB70">
        <v>32064.5</v>
      </c>
      <c r="HC70">
        <v>46653.1</v>
      </c>
      <c r="HD70">
        <v>37949.3</v>
      </c>
      <c r="HE70">
        <v>1.8704</v>
      </c>
      <c r="HF70">
        <v>1.871</v>
      </c>
      <c r="HG70">
        <v>0.130594</v>
      </c>
      <c r="HH70">
        <v>0</v>
      </c>
      <c r="HI70">
        <v>27.8777</v>
      </c>
      <c r="HJ70">
        <v>999.9</v>
      </c>
      <c r="HK70">
        <v>49.5</v>
      </c>
      <c r="HL70">
        <v>31.1</v>
      </c>
      <c r="HM70">
        <v>24.6542</v>
      </c>
      <c r="HN70">
        <v>60.532</v>
      </c>
      <c r="HO70">
        <v>20.2324</v>
      </c>
      <c r="HP70">
        <v>1</v>
      </c>
      <c r="HQ70">
        <v>0.121585</v>
      </c>
      <c r="HR70">
        <v>-0.164041</v>
      </c>
      <c r="HS70">
        <v>20.2817</v>
      </c>
      <c r="HT70">
        <v>5.21235</v>
      </c>
      <c r="HU70">
        <v>11.9798</v>
      </c>
      <c r="HV70">
        <v>4.96345</v>
      </c>
      <c r="HW70">
        <v>3.27428</v>
      </c>
      <c r="HX70">
        <v>9999</v>
      </c>
      <c r="HY70">
        <v>9999</v>
      </c>
      <c r="HZ70">
        <v>9999</v>
      </c>
      <c r="IA70">
        <v>1.9</v>
      </c>
      <c r="IB70">
        <v>1.864</v>
      </c>
      <c r="IC70">
        <v>1.86009</v>
      </c>
      <c r="ID70">
        <v>1.85838</v>
      </c>
      <c r="IE70">
        <v>1.85976</v>
      </c>
      <c r="IF70">
        <v>1.85989</v>
      </c>
      <c r="IG70">
        <v>1.85839</v>
      </c>
      <c r="IH70">
        <v>1.85745</v>
      </c>
      <c r="II70">
        <v>1.85242</v>
      </c>
      <c r="IJ70">
        <v>0</v>
      </c>
      <c r="IK70">
        <v>0</v>
      </c>
      <c r="IL70">
        <v>0</v>
      </c>
      <c r="IM70">
        <v>0</v>
      </c>
      <c r="IN70" t="s">
        <v>443</v>
      </c>
      <c r="IO70" t="s">
        <v>444</v>
      </c>
      <c r="IP70" t="s">
        <v>445</v>
      </c>
      <c r="IQ70" t="s">
        <v>445</v>
      </c>
      <c r="IR70" t="s">
        <v>445</v>
      </c>
      <c r="IS70" t="s">
        <v>445</v>
      </c>
      <c r="IT70">
        <v>0</v>
      </c>
      <c r="IU70">
        <v>100</v>
      </c>
      <c r="IV70">
        <v>100</v>
      </c>
      <c r="IW70">
        <v>-1.191</v>
      </c>
      <c r="IX70">
        <v>0.2734</v>
      </c>
      <c r="IY70">
        <v>-1.085747647868322</v>
      </c>
      <c r="IZ70">
        <v>-0.001141660950335919</v>
      </c>
      <c r="JA70">
        <v>1.556549255047457E-06</v>
      </c>
      <c r="JB70">
        <v>-3.845636065895205E-10</v>
      </c>
      <c r="JC70">
        <v>0.01562767363184709</v>
      </c>
      <c r="JD70">
        <v>0.001629169780553792</v>
      </c>
      <c r="JE70">
        <v>0.0005448488767950686</v>
      </c>
      <c r="JF70">
        <v>-2.599574200195059E-06</v>
      </c>
      <c r="JG70">
        <v>2</v>
      </c>
      <c r="JH70">
        <v>2011</v>
      </c>
      <c r="JI70">
        <v>1</v>
      </c>
      <c r="JJ70">
        <v>26</v>
      </c>
      <c r="JK70">
        <v>197079.4</v>
      </c>
      <c r="JL70">
        <v>197079.6</v>
      </c>
      <c r="JM70">
        <v>2.04346</v>
      </c>
      <c r="JN70">
        <v>2.61475</v>
      </c>
      <c r="JO70">
        <v>1.49658</v>
      </c>
      <c r="JP70">
        <v>2.34375</v>
      </c>
      <c r="JQ70">
        <v>1.54907</v>
      </c>
      <c r="JR70">
        <v>2.41943</v>
      </c>
      <c r="JS70">
        <v>36.34</v>
      </c>
      <c r="JT70">
        <v>24.1838</v>
      </c>
      <c r="JU70">
        <v>18</v>
      </c>
      <c r="JV70">
        <v>483.227</v>
      </c>
      <c r="JW70">
        <v>498.726</v>
      </c>
      <c r="JX70">
        <v>27.4861</v>
      </c>
      <c r="JY70">
        <v>28.8541</v>
      </c>
      <c r="JZ70">
        <v>29.9999</v>
      </c>
      <c r="KA70">
        <v>29.137</v>
      </c>
      <c r="KB70">
        <v>29.1488</v>
      </c>
      <c r="KC70">
        <v>41.1396</v>
      </c>
      <c r="KD70">
        <v>22.1208</v>
      </c>
      <c r="KE70">
        <v>71.5603</v>
      </c>
      <c r="KF70">
        <v>27.484</v>
      </c>
      <c r="KG70">
        <v>874.403</v>
      </c>
      <c r="KH70">
        <v>19.8326</v>
      </c>
      <c r="KI70">
        <v>102.006</v>
      </c>
      <c r="KJ70">
        <v>91.52070000000001</v>
      </c>
    </row>
    <row r="71" spans="1:296">
      <c r="A71">
        <v>53</v>
      </c>
      <c r="B71">
        <v>1758814375.1</v>
      </c>
      <c r="C71">
        <v>351.5</v>
      </c>
      <c r="D71" t="s">
        <v>550</v>
      </c>
      <c r="E71" t="s">
        <v>551</v>
      </c>
      <c r="F71">
        <v>5</v>
      </c>
      <c r="G71" t="s">
        <v>438</v>
      </c>
      <c r="H71">
        <v>1758814367.6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873.9971687133939</v>
      </c>
      <c r="AJ71">
        <v>846.3259818181817</v>
      </c>
      <c r="AK71">
        <v>3.398962617227592</v>
      </c>
      <c r="AL71">
        <v>65.10275512811566</v>
      </c>
      <c r="AM71">
        <f>(AO71 - AN71 + DX71*1E3/(8.314*(DZ71+273.15)) * AQ71/DW71 * AP71) * DW71/(100*DK71) * 1000/(1000 - AO71)</f>
        <v>0</v>
      </c>
      <c r="AN71">
        <v>19.78746266633703</v>
      </c>
      <c r="AO71">
        <v>21.62339090909091</v>
      </c>
      <c r="AP71">
        <v>5.817981286557635E-06</v>
      </c>
      <c r="AQ71">
        <v>106.0218527730332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439</v>
      </c>
      <c r="AX71" t="s">
        <v>439</v>
      </c>
      <c r="AY71">
        <v>0</v>
      </c>
      <c r="AZ71">
        <v>0</v>
      </c>
      <c r="BA71">
        <f>1-AY71/AZ71</f>
        <v>0</v>
      </c>
      <c r="BB71">
        <v>0</v>
      </c>
      <c r="BC71" t="s">
        <v>439</v>
      </c>
      <c r="BD71" t="s">
        <v>439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2.7</v>
      </c>
      <c r="DL71">
        <v>0.5</v>
      </c>
      <c r="DM71" t="s">
        <v>440</v>
      </c>
      <c r="DN71">
        <v>2</v>
      </c>
      <c r="DO71" t="b">
        <v>1</v>
      </c>
      <c r="DP71">
        <v>1758814367.6</v>
      </c>
      <c r="DQ71">
        <v>804.714111111111</v>
      </c>
      <c r="DR71">
        <v>841.8976666666667</v>
      </c>
      <c r="DS71">
        <v>21.6350037037037</v>
      </c>
      <c r="DT71">
        <v>19.76095185185185</v>
      </c>
      <c r="DU71">
        <v>805.910074074074</v>
      </c>
      <c r="DV71">
        <v>21.36128518518519</v>
      </c>
      <c r="DW71">
        <v>500.0655555555556</v>
      </c>
      <c r="DX71">
        <v>91.09677407407408</v>
      </c>
      <c r="DY71">
        <v>0.06790586296296296</v>
      </c>
      <c r="DZ71">
        <v>28.65915185185185</v>
      </c>
      <c r="EA71">
        <v>30.0003962962963</v>
      </c>
      <c r="EB71">
        <v>999.9000000000001</v>
      </c>
      <c r="EC71">
        <v>0</v>
      </c>
      <c r="ED71">
        <v>0</v>
      </c>
      <c r="EE71">
        <v>10010.92962962963</v>
      </c>
      <c r="EF71">
        <v>0</v>
      </c>
      <c r="EG71">
        <v>11.05425185185185</v>
      </c>
      <c r="EH71">
        <v>-37.1835</v>
      </c>
      <c r="EI71">
        <v>822.5087777777776</v>
      </c>
      <c r="EJ71">
        <v>858.8698518518518</v>
      </c>
      <c r="EK71">
        <v>1.874038888888889</v>
      </c>
      <c r="EL71">
        <v>841.8976666666667</v>
      </c>
      <c r="EM71">
        <v>19.76095185185185</v>
      </c>
      <c r="EN71">
        <v>1.970878148148148</v>
      </c>
      <c r="EO71">
        <v>1.80015962962963</v>
      </c>
      <c r="EP71">
        <v>17.2122962962963</v>
      </c>
      <c r="EQ71">
        <v>15.78817037037037</v>
      </c>
      <c r="ER71">
        <v>2000.003703703704</v>
      </c>
      <c r="ES71">
        <v>0.9799980370370369</v>
      </c>
      <c r="ET71">
        <v>0.0200021962962963</v>
      </c>
      <c r="EU71">
        <v>0</v>
      </c>
      <c r="EV71">
        <v>304.3176296296296</v>
      </c>
      <c r="EW71">
        <v>5.00078</v>
      </c>
      <c r="EX71">
        <v>6006.704074074073</v>
      </c>
      <c r="EY71">
        <v>16379.65185185185</v>
      </c>
      <c r="EZ71">
        <v>38.921</v>
      </c>
      <c r="FA71">
        <v>39.71733333333333</v>
      </c>
      <c r="FB71">
        <v>39.52059259259259</v>
      </c>
      <c r="FC71">
        <v>39.41885185185185</v>
      </c>
      <c r="FD71">
        <v>40.24744444444444</v>
      </c>
      <c r="FE71">
        <v>1955.100740740741</v>
      </c>
      <c r="FF71">
        <v>39.9</v>
      </c>
      <c r="FG71">
        <v>0</v>
      </c>
      <c r="FH71">
        <v>1758814369.9</v>
      </c>
      <c r="FI71">
        <v>0</v>
      </c>
      <c r="FJ71">
        <v>304.32884</v>
      </c>
      <c r="FK71">
        <v>1.318230763594733</v>
      </c>
      <c r="FL71">
        <v>25.10769227938062</v>
      </c>
      <c r="FM71">
        <v>6006.792799999999</v>
      </c>
      <c r="FN71">
        <v>15</v>
      </c>
      <c r="FO71">
        <v>0</v>
      </c>
      <c r="FP71" t="s">
        <v>441</v>
      </c>
      <c r="FQ71">
        <v>1746989605.5</v>
      </c>
      <c r="FR71">
        <v>1746989593.5</v>
      </c>
      <c r="FS71">
        <v>0</v>
      </c>
      <c r="FT71">
        <v>-0.274</v>
      </c>
      <c r="FU71">
        <v>-0.002</v>
      </c>
      <c r="FV71">
        <v>2.549</v>
      </c>
      <c r="FW71">
        <v>0.129</v>
      </c>
      <c r="FX71">
        <v>420</v>
      </c>
      <c r="FY71">
        <v>17</v>
      </c>
      <c r="FZ71">
        <v>0.02</v>
      </c>
      <c r="GA71">
        <v>0.04</v>
      </c>
      <c r="GB71">
        <v>-37.11026500000001</v>
      </c>
      <c r="GC71">
        <v>-1.283617260787994</v>
      </c>
      <c r="GD71">
        <v>0.1342750303481628</v>
      </c>
      <c r="GE71">
        <v>0</v>
      </c>
      <c r="GF71">
        <v>304.2324705882353</v>
      </c>
      <c r="GG71">
        <v>1.577417875776853</v>
      </c>
      <c r="GH71">
        <v>0.2342555461449154</v>
      </c>
      <c r="GI71">
        <v>0</v>
      </c>
      <c r="GJ71">
        <v>1.87987625</v>
      </c>
      <c r="GK71">
        <v>-0.170779924953102</v>
      </c>
      <c r="GL71">
        <v>0.02280318548881934</v>
      </c>
      <c r="GM71">
        <v>0</v>
      </c>
      <c r="GN71">
        <v>0</v>
      </c>
      <c r="GO71">
        <v>3</v>
      </c>
      <c r="GP71" t="s">
        <v>459</v>
      </c>
      <c r="GQ71">
        <v>3.10166</v>
      </c>
      <c r="GR71">
        <v>2.72599</v>
      </c>
      <c r="GS71">
        <v>0.143319</v>
      </c>
      <c r="GT71">
        <v>0.147431</v>
      </c>
      <c r="GU71">
        <v>0.100828</v>
      </c>
      <c r="GV71">
        <v>0.0959996</v>
      </c>
      <c r="GW71">
        <v>22405.8</v>
      </c>
      <c r="GX71">
        <v>20261.9</v>
      </c>
      <c r="GY71">
        <v>26718.2</v>
      </c>
      <c r="GZ71">
        <v>23987.6</v>
      </c>
      <c r="HA71">
        <v>38446.4</v>
      </c>
      <c r="HB71">
        <v>32061.9</v>
      </c>
      <c r="HC71">
        <v>46653.4</v>
      </c>
      <c r="HD71">
        <v>37949.5</v>
      </c>
      <c r="HE71">
        <v>1.87005</v>
      </c>
      <c r="HF71">
        <v>1.87135</v>
      </c>
      <c r="HG71">
        <v>0.130691</v>
      </c>
      <c r="HH71">
        <v>0</v>
      </c>
      <c r="HI71">
        <v>27.8763</v>
      </c>
      <c r="HJ71">
        <v>999.9</v>
      </c>
      <c r="HK71">
        <v>49.5</v>
      </c>
      <c r="HL71">
        <v>31.1</v>
      </c>
      <c r="HM71">
        <v>24.6555</v>
      </c>
      <c r="HN71">
        <v>61.022</v>
      </c>
      <c r="HO71">
        <v>20.4046</v>
      </c>
      <c r="HP71">
        <v>1</v>
      </c>
      <c r="HQ71">
        <v>0.121387</v>
      </c>
      <c r="HR71">
        <v>-0.101479</v>
      </c>
      <c r="HS71">
        <v>20.2816</v>
      </c>
      <c r="HT71">
        <v>5.2116</v>
      </c>
      <c r="HU71">
        <v>11.98</v>
      </c>
      <c r="HV71">
        <v>4.96325</v>
      </c>
      <c r="HW71">
        <v>3.27428</v>
      </c>
      <c r="HX71">
        <v>9999</v>
      </c>
      <c r="HY71">
        <v>9999</v>
      </c>
      <c r="HZ71">
        <v>9999</v>
      </c>
      <c r="IA71">
        <v>1.9</v>
      </c>
      <c r="IB71">
        <v>1.86401</v>
      </c>
      <c r="IC71">
        <v>1.86007</v>
      </c>
      <c r="ID71">
        <v>1.85842</v>
      </c>
      <c r="IE71">
        <v>1.85978</v>
      </c>
      <c r="IF71">
        <v>1.85989</v>
      </c>
      <c r="IG71">
        <v>1.85838</v>
      </c>
      <c r="IH71">
        <v>1.85746</v>
      </c>
      <c r="II71">
        <v>1.85242</v>
      </c>
      <c r="IJ71">
        <v>0</v>
      </c>
      <c r="IK71">
        <v>0</v>
      </c>
      <c r="IL71">
        <v>0</v>
      </c>
      <c r="IM71">
        <v>0</v>
      </c>
      <c r="IN71" t="s">
        <v>443</v>
      </c>
      <c r="IO71" t="s">
        <v>444</v>
      </c>
      <c r="IP71" t="s">
        <v>445</v>
      </c>
      <c r="IQ71" t="s">
        <v>445</v>
      </c>
      <c r="IR71" t="s">
        <v>445</v>
      </c>
      <c r="IS71" t="s">
        <v>445</v>
      </c>
      <c r="IT71">
        <v>0</v>
      </c>
      <c r="IU71">
        <v>100</v>
      </c>
      <c r="IV71">
        <v>100</v>
      </c>
      <c r="IW71">
        <v>-1.18</v>
      </c>
      <c r="IX71">
        <v>0.2735</v>
      </c>
      <c r="IY71">
        <v>-1.085747647868322</v>
      </c>
      <c r="IZ71">
        <v>-0.001141660950335919</v>
      </c>
      <c r="JA71">
        <v>1.556549255047457E-06</v>
      </c>
      <c r="JB71">
        <v>-3.845636065895205E-10</v>
      </c>
      <c r="JC71">
        <v>0.01562767363184709</v>
      </c>
      <c r="JD71">
        <v>0.001629169780553792</v>
      </c>
      <c r="JE71">
        <v>0.0005448488767950686</v>
      </c>
      <c r="JF71">
        <v>-2.599574200195059E-06</v>
      </c>
      <c r="JG71">
        <v>2</v>
      </c>
      <c r="JH71">
        <v>2011</v>
      </c>
      <c r="JI71">
        <v>1</v>
      </c>
      <c r="JJ71">
        <v>26</v>
      </c>
      <c r="JK71">
        <v>197079.5</v>
      </c>
      <c r="JL71">
        <v>197079.7</v>
      </c>
      <c r="JM71">
        <v>2.07764</v>
      </c>
      <c r="JN71">
        <v>2.62939</v>
      </c>
      <c r="JO71">
        <v>1.49658</v>
      </c>
      <c r="JP71">
        <v>2.34375</v>
      </c>
      <c r="JQ71">
        <v>1.54907</v>
      </c>
      <c r="JR71">
        <v>2.37793</v>
      </c>
      <c r="JS71">
        <v>36.34</v>
      </c>
      <c r="JT71">
        <v>24.1751</v>
      </c>
      <c r="JU71">
        <v>18</v>
      </c>
      <c r="JV71">
        <v>483.004</v>
      </c>
      <c r="JW71">
        <v>498.933</v>
      </c>
      <c r="JX71">
        <v>27.4844</v>
      </c>
      <c r="JY71">
        <v>28.8517</v>
      </c>
      <c r="JZ71">
        <v>29.9999</v>
      </c>
      <c r="KA71">
        <v>29.1345</v>
      </c>
      <c r="KB71">
        <v>29.1457</v>
      </c>
      <c r="KC71">
        <v>41.7509</v>
      </c>
      <c r="KD71">
        <v>22.1208</v>
      </c>
      <c r="KE71">
        <v>71.5603</v>
      </c>
      <c r="KF71">
        <v>27.4618</v>
      </c>
      <c r="KG71">
        <v>887.763</v>
      </c>
      <c r="KH71">
        <v>19.8333</v>
      </c>
      <c r="KI71">
        <v>102.006</v>
      </c>
      <c r="KJ71">
        <v>91.5213</v>
      </c>
    </row>
    <row r="72" spans="1:296">
      <c r="A72">
        <v>54</v>
      </c>
      <c r="B72">
        <v>1758814380.1</v>
      </c>
      <c r="C72">
        <v>356.5</v>
      </c>
      <c r="D72" t="s">
        <v>552</v>
      </c>
      <c r="E72" t="s">
        <v>553</v>
      </c>
      <c r="F72">
        <v>5</v>
      </c>
      <c r="G72" t="s">
        <v>438</v>
      </c>
      <c r="H72">
        <v>1758814372.314285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891.1445406439694</v>
      </c>
      <c r="AJ72">
        <v>863.3517696969697</v>
      </c>
      <c r="AK72">
        <v>3.408664039634973</v>
      </c>
      <c r="AL72">
        <v>65.10275512811566</v>
      </c>
      <c r="AM72">
        <f>(AO72 - AN72 + DX72*1E3/(8.314*(DZ72+273.15)) * AQ72/DW72 * AP72) * DW72/(100*DK72) * 1000/(1000 - AO72)</f>
        <v>0</v>
      </c>
      <c r="AN72">
        <v>19.79098201931332</v>
      </c>
      <c r="AO72">
        <v>21.62066121212119</v>
      </c>
      <c r="AP72">
        <v>-6.914663939237145E-06</v>
      </c>
      <c r="AQ72">
        <v>106.0218527730332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439</v>
      </c>
      <c r="AX72" t="s">
        <v>439</v>
      </c>
      <c r="AY72">
        <v>0</v>
      </c>
      <c r="AZ72">
        <v>0</v>
      </c>
      <c r="BA72">
        <f>1-AY72/AZ72</f>
        <v>0</v>
      </c>
      <c r="BB72">
        <v>0</v>
      </c>
      <c r="BC72" t="s">
        <v>439</v>
      </c>
      <c r="BD72" t="s">
        <v>439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2.7</v>
      </c>
      <c r="DL72">
        <v>0.5</v>
      </c>
      <c r="DM72" t="s">
        <v>440</v>
      </c>
      <c r="DN72">
        <v>2</v>
      </c>
      <c r="DO72" t="b">
        <v>1</v>
      </c>
      <c r="DP72">
        <v>1758814372.314285</v>
      </c>
      <c r="DQ72">
        <v>820.4215</v>
      </c>
      <c r="DR72">
        <v>857.6957857142859</v>
      </c>
      <c r="DS72">
        <v>21.62581071428572</v>
      </c>
      <c r="DT72">
        <v>19.77331785714285</v>
      </c>
      <c r="DU72">
        <v>821.6075714285715</v>
      </c>
      <c r="DV72">
        <v>21.35228928571428</v>
      </c>
      <c r="DW72">
        <v>500.0659285714285</v>
      </c>
      <c r="DX72">
        <v>91.09522142857143</v>
      </c>
      <c r="DY72">
        <v>0.06772774285714286</v>
      </c>
      <c r="DZ72">
        <v>28.66131428571429</v>
      </c>
      <c r="EA72">
        <v>30.00061428571428</v>
      </c>
      <c r="EB72">
        <v>999.9000000000002</v>
      </c>
      <c r="EC72">
        <v>0</v>
      </c>
      <c r="ED72">
        <v>0</v>
      </c>
      <c r="EE72">
        <v>10013.47964285714</v>
      </c>
      <c r="EF72">
        <v>0</v>
      </c>
      <c r="EG72">
        <v>11.05458571428571</v>
      </c>
      <c r="EH72">
        <v>-37.27434285714286</v>
      </c>
      <c r="EI72">
        <v>838.5557857142855</v>
      </c>
      <c r="EJ72">
        <v>874.9976785714285</v>
      </c>
      <c r="EK72">
        <v>1.852486428571428</v>
      </c>
      <c r="EL72">
        <v>857.6957857142859</v>
      </c>
      <c r="EM72">
        <v>19.77331785714285</v>
      </c>
      <c r="EN72">
        <v>1.970007142857143</v>
      </c>
      <c r="EO72">
        <v>1.801255357142857</v>
      </c>
      <c r="EP72">
        <v>17.20531071428571</v>
      </c>
      <c r="EQ72">
        <v>15.79768214285714</v>
      </c>
      <c r="ER72">
        <v>1999.984642857143</v>
      </c>
      <c r="ES72">
        <v>0.9799976428571427</v>
      </c>
      <c r="ET72">
        <v>0.02000249642857143</v>
      </c>
      <c r="EU72">
        <v>0</v>
      </c>
      <c r="EV72">
        <v>304.4043571428571</v>
      </c>
      <c r="EW72">
        <v>5.00078</v>
      </c>
      <c r="EX72">
        <v>6008.546428571429</v>
      </c>
      <c r="EY72">
        <v>16379.49285714286</v>
      </c>
      <c r="EZ72">
        <v>38.92603571428571</v>
      </c>
      <c r="FA72">
        <v>39.71849999999999</v>
      </c>
      <c r="FB72">
        <v>39.51539285714285</v>
      </c>
      <c r="FC72">
        <v>39.42625</v>
      </c>
      <c r="FD72">
        <v>40.24535714285714</v>
      </c>
      <c r="FE72">
        <v>1955.080714285714</v>
      </c>
      <c r="FF72">
        <v>39.9</v>
      </c>
      <c r="FG72">
        <v>0</v>
      </c>
      <c r="FH72">
        <v>1758814374.7</v>
      </c>
      <c r="FI72">
        <v>0</v>
      </c>
      <c r="FJ72">
        <v>304.41032</v>
      </c>
      <c r="FK72">
        <v>-0.1097692433078706</v>
      </c>
      <c r="FL72">
        <v>23.24923079717808</v>
      </c>
      <c r="FM72">
        <v>6008.7072</v>
      </c>
      <c r="FN72">
        <v>15</v>
      </c>
      <c r="FO72">
        <v>0</v>
      </c>
      <c r="FP72" t="s">
        <v>441</v>
      </c>
      <c r="FQ72">
        <v>1746989605.5</v>
      </c>
      <c r="FR72">
        <v>1746989593.5</v>
      </c>
      <c r="FS72">
        <v>0</v>
      </c>
      <c r="FT72">
        <v>-0.274</v>
      </c>
      <c r="FU72">
        <v>-0.002</v>
      </c>
      <c r="FV72">
        <v>2.549</v>
      </c>
      <c r="FW72">
        <v>0.129</v>
      </c>
      <c r="FX72">
        <v>420</v>
      </c>
      <c r="FY72">
        <v>17</v>
      </c>
      <c r="FZ72">
        <v>0.02</v>
      </c>
      <c r="GA72">
        <v>0.04</v>
      </c>
      <c r="GB72">
        <v>-37.223995</v>
      </c>
      <c r="GC72">
        <v>-1.20525703564734</v>
      </c>
      <c r="GD72">
        <v>0.1213642656427335</v>
      </c>
      <c r="GE72">
        <v>0</v>
      </c>
      <c r="GF72">
        <v>304.3399705882352</v>
      </c>
      <c r="GG72">
        <v>0.8641252804897147</v>
      </c>
      <c r="GH72">
        <v>0.2266415263977207</v>
      </c>
      <c r="GI72">
        <v>1</v>
      </c>
      <c r="GJ72">
        <v>1.8662905</v>
      </c>
      <c r="GK72">
        <v>-0.2951324577861225</v>
      </c>
      <c r="GL72">
        <v>0.02940924259055306</v>
      </c>
      <c r="GM72">
        <v>0</v>
      </c>
      <c r="GN72">
        <v>1</v>
      </c>
      <c r="GO72">
        <v>3</v>
      </c>
      <c r="GP72" t="s">
        <v>448</v>
      </c>
      <c r="GQ72">
        <v>3.10215</v>
      </c>
      <c r="GR72">
        <v>2.72513</v>
      </c>
      <c r="GS72">
        <v>0.145205</v>
      </c>
      <c r="GT72">
        <v>0.149277</v>
      </c>
      <c r="GU72">
        <v>0.100813</v>
      </c>
      <c r="GV72">
        <v>0.0960133</v>
      </c>
      <c r="GW72">
        <v>22356.4</v>
      </c>
      <c r="GX72">
        <v>20218</v>
      </c>
      <c r="GY72">
        <v>26718.2</v>
      </c>
      <c r="GZ72">
        <v>23987.5</v>
      </c>
      <c r="HA72">
        <v>38447.1</v>
      </c>
      <c r="HB72">
        <v>32061.6</v>
      </c>
      <c r="HC72">
        <v>46653.3</v>
      </c>
      <c r="HD72">
        <v>37949.5</v>
      </c>
      <c r="HE72">
        <v>1.8705</v>
      </c>
      <c r="HF72">
        <v>1.87103</v>
      </c>
      <c r="HG72">
        <v>0.13002</v>
      </c>
      <c r="HH72">
        <v>0</v>
      </c>
      <c r="HI72">
        <v>27.8763</v>
      </c>
      <c r="HJ72">
        <v>999.9</v>
      </c>
      <c r="HK72">
        <v>49.5</v>
      </c>
      <c r="HL72">
        <v>31.1</v>
      </c>
      <c r="HM72">
        <v>24.6553</v>
      </c>
      <c r="HN72">
        <v>61.422</v>
      </c>
      <c r="HO72">
        <v>20.1603</v>
      </c>
      <c r="HP72">
        <v>1</v>
      </c>
      <c r="HQ72">
        <v>0.121303</v>
      </c>
      <c r="HR72">
        <v>-0.0994853</v>
      </c>
      <c r="HS72">
        <v>20.2815</v>
      </c>
      <c r="HT72">
        <v>5.21115</v>
      </c>
      <c r="HU72">
        <v>11.98</v>
      </c>
      <c r="HV72">
        <v>4.9623</v>
      </c>
      <c r="HW72">
        <v>3.27438</v>
      </c>
      <c r="HX72">
        <v>9999</v>
      </c>
      <c r="HY72">
        <v>9999</v>
      </c>
      <c r="HZ72">
        <v>9999</v>
      </c>
      <c r="IA72">
        <v>1.9</v>
      </c>
      <c r="IB72">
        <v>1.86401</v>
      </c>
      <c r="IC72">
        <v>1.86009</v>
      </c>
      <c r="ID72">
        <v>1.85839</v>
      </c>
      <c r="IE72">
        <v>1.85976</v>
      </c>
      <c r="IF72">
        <v>1.85989</v>
      </c>
      <c r="IG72">
        <v>1.8584</v>
      </c>
      <c r="IH72">
        <v>1.85745</v>
      </c>
      <c r="II72">
        <v>1.85242</v>
      </c>
      <c r="IJ72">
        <v>0</v>
      </c>
      <c r="IK72">
        <v>0</v>
      </c>
      <c r="IL72">
        <v>0</v>
      </c>
      <c r="IM72">
        <v>0</v>
      </c>
      <c r="IN72" t="s">
        <v>443</v>
      </c>
      <c r="IO72" t="s">
        <v>444</v>
      </c>
      <c r="IP72" t="s">
        <v>445</v>
      </c>
      <c r="IQ72" t="s">
        <v>445</v>
      </c>
      <c r="IR72" t="s">
        <v>445</v>
      </c>
      <c r="IS72" t="s">
        <v>445</v>
      </c>
      <c r="IT72">
        <v>0</v>
      </c>
      <c r="IU72">
        <v>100</v>
      </c>
      <c r="IV72">
        <v>100</v>
      </c>
      <c r="IW72">
        <v>-1.169</v>
      </c>
      <c r="IX72">
        <v>0.2734</v>
      </c>
      <c r="IY72">
        <v>-1.085747647868322</v>
      </c>
      <c r="IZ72">
        <v>-0.001141660950335919</v>
      </c>
      <c r="JA72">
        <v>1.556549255047457E-06</v>
      </c>
      <c r="JB72">
        <v>-3.845636065895205E-10</v>
      </c>
      <c r="JC72">
        <v>0.01562767363184709</v>
      </c>
      <c r="JD72">
        <v>0.001629169780553792</v>
      </c>
      <c r="JE72">
        <v>0.0005448488767950686</v>
      </c>
      <c r="JF72">
        <v>-2.599574200195059E-06</v>
      </c>
      <c r="JG72">
        <v>2</v>
      </c>
      <c r="JH72">
        <v>2011</v>
      </c>
      <c r="JI72">
        <v>1</v>
      </c>
      <c r="JJ72">
        <v>26</v>
      </c>
      <c r="JK72">
        <v>197079.6</v>
      </c>
      <c r="JL72">
        <v>197079.8</v>
      </c>
      <c r="JM72">
        <v>2.10815</v>
      </c>
      <c r="JN72">
        <v>2.61841</v>
      </c>
      <c r="JO72">
        <v>1.49658</v>
      </c>
      <c r="JP72">
        <v>2.34375</v>
      </c>
      <c r="JQ72">
        <v>1.54907</v>
      </c>
      <c r="JR72">
        <v>2.46826</v>
      </c>
      <c r="JS72">
        <v>36.3635</v>
      </c>
      <c r="JT72">
        <v>24.1751</v>
      </c>
      <c r="JU72">
        <v>18</v>
      </c>
      <c r="JV72">
        <v>483.243</v>
      </c>
      <c r="JW72">
        <v>498.69</v>
      </c>
      <c r="JX72">
        <v>27.464</v>
      </c>
      <c r="JY72">
        <v>28.8486</v>
      </c>
      <c r="JZ72">
        <v>29.9999</v>
      </c>
      <c r="KA72">
        <v>29.1314</v>
      </c>
      <c r="KB72">
        <v>29.1426</v>
      </c>
      <c r="KC72">
        <v>42.4229</v>
      </c>
      <c r="KD72">
        <v>22.1208</v>
      </c>
      <c r="KE72">
        <v>71.5603</v>
      </c>
      <c r="KF72">
        <v>27.4611</v>
      </c>
      <c r="KG72">
        <v>907.797</v>
      </c>
      <c r="KH72">
        <v>19.8381</v>
      </c>
      <c r="KI72">
        <v>102.006</v>
      </c>
      <c r="KJ72">
        <v>91.52119999999999</v>
      </c>
    </row>
    <row r="73" spans="1:296">
      <c r="A73">
        <v>55</v>
      </c>
      <c r="B73">
        <v>1758814385.1</v>
      </c>
      <c r="C73">
        <v>361.5</v>
      </c>
      <c r="D73" t="s">
        <v>554</v>
      </c>
      <c r="E73" t="s">
        <v>555</v>
      </c>
      <c r="F73">
        <v>5</v>
      </c>
      <c r="G73" t="s">
        <v>438</v>
      </c>
      <c r="H73">
        <v>1758814377.6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908.1428700606086</v>
      </c>
      <c r="AJ73">
        <v>880.4706303030304</v>
      </c>
      <c r="AK73">
        <v>3.425783339460921</v>
      </c>
      <c r="AL73">
        <v>65.10275512811566</v>
      </c>
      <c r="AM73">
        <f>(AO73 - AN73 + DX73*1E3/(8.314*(DZ73+273.15)) * AQ73/DW73 * AP73) * DW73/(100*DK73) * 1000/(1000 - AO73)</f>
        <v>0</v>
      </c>
      <c r="AN73">
        <v>19.79353043213927</v>
      </c>
      <c r="AO73">
        <v>21.61265757575757</v>
      </c>
      <c r="AP73">
        <v>-1.793316499552305E-05</v>
      </c>
      <c r="AQ73">
        <v>106.0218527730332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439</v>
      </c>
      <c r="AX73" t="s">
        <v>439</v>
      </c>
      <c r="AY73">
        <v>0</v>
      </c>
      <c r="AZ73">
        <v>0</v>
      </c>
      <c r="BA73">
        <f>1-AY73/AZ73</f>
        <v>0</v>
      </c>
      <c r="BB73">
        <v>0</v>
      </c>
      <c r="BC73" t="s">
        <v>439</v>
      </c>
      <c r="BD73" t="s">
        <v>439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439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2.7</v>
      </c>
      <c r="DL73">
        <v>0.5</v>
      </c>
      <c r="DM73" t="s">
        <v>440</v>
      </c>
      <c r="DN73">
        <v>2</v>
      </c>
      <c r="DO73" t="b">
        <v>1</v>
      </c>
      <c r="DP73">
        <v>1758814377.6</v>
      </c>
      <c r="DQ73">
        <v>838.0434814814815</v>
      </c>
      <c r="DR73">
        <v>875.4081111111112</v>
      </c>
      <c r="DS73">
        <v>21.62017407407408</v>
      </c>
      <c r="DT73">
        <v>19.78888148148148</v>
      </c>
      <c r="DU73">
        <v>839.2181111111112</v>
      </c>
      <c r="DV73">
        <v>21.34677407407407</v>
      </c>
      <c r="DW73">
        <v>500.0143703703704</v>
      </c>
      <c r="DX73">
        <v>91.09371851851853</v>
      </c>
      <c r="DY73">
        <v>0.06762356296296296</v>
      </c>
      <c r="DZ73">
        <v>28.66188888888889</v>
      </c>
      <c r="EA73">
        <v>29.99979629629629</v>
      </c>
      <c r="EB73">
        <v>999.9000000000001</v>
      </c>
      <c r="EC73">
        <v>0</v>
      </c>
      <c r="ED73">
        <v>0</v>
      </c>
      <c r="EE73">
        <v>10009.09185185185</v>
      </c>
      <c r="EF73">
        <v>0</v>
      </c>
      <c r="EG73">
        <v>11.05425185185185</v>
      </c>
      <c r="EH73">
        <v>-37.36475555555555</v>
      </c>
      <c r="EI73">
        <v>856.5623333333332</v>
      </c>
      <c r="EJ73">
        <v>893.0813333333332</v>
      </c>
      <c r="EK73">
        <v>1.831288888888889</v>
      </c>
      <c r="EL73">
        <v>875.4081111111112</v>
      </c>
      <c r="EM73">
        <v>19.78888148148148</v>
      </c>
      <c r="EN73">
        <v>1.969461111111111</v>
      </c>
      <c r="EO73">
        <v>1.802643333333333</v>
      </c>
      <c r="EP73">
        <v>17.20093333333334</v>
      </c>
      <c r="EQ73">
        <v>15.80972962962963</v>
      </c>
      <c r="ER73">
        <v>1999.977407407407</v>
      </c>
      <c r="ES73">
        <v>0.9799974444444444</v>
      </c>
      <c r="ET73">
        <v>0.02000264444444444</v>
      </c>
      <c r="EU73">
        <v>0</v>
      </c>
      <c r="EV73">
        <v>304.4516666666667</v>
      </c>
      <c r="EW73">
        <v>5.00078</v>
      </c>
      <c r="EX73">
        <v>6010.591481481481</v>
      </c>
      <c r="EY73">
        <v>16379.42592592593</v>
      </c>
      <c r="EZ73">
        <v>38.91633333333333</v>
      </c>
      <c r="FA73">
        <v>39.71733333333333</v>
      </c>
      <c r="FB73">
        <v>39.49514814814815</v>
      </c>
      <c r="FC73">
        <v>39.42118518518519</v>
      </c>
      <c r="FD73">
        <v>40.24985185185186</v>
      </c>
      <c r="FE73">
        <v>1955.072962962963</v>
      </c>
      <c r="FF73">
        <v>39.9</v>
      </c>
      <c r="FG73">
        <v>0</v>
      </c>
      <c r="FH73">
        <v>1758814380.1</v>
      </c>
      <c r="FI73">
        <v>0</v>
      </c>
      <c r="FJ73">
        <v>304.4631923076923</v>
      </c>
      <c r="FK73">
        <v>0.5540170894548194</v>
      </c>
      <c r="FL73">
        <v>21.84649575521791</v>
      </c>
      <c r="FM73">
        <v>6010.684999999999</v>
      </c>
      <c r="FN73">
        <v>15</v>
      </c>
      <c r="FO73">
        <v>0</v>
      </c>
      <c r="FP73" t="s">
        <v>441</v>
      </c>
      <c r="FQ73">
        <v>1746989605.5</v>
      </c>
      <c r="FR73">
        <v>1746989593.5</v>
      </c>
      <c r="FS73">
        <v>0</v>
      </c>
      <c r="FT73">
        <v>-0.274</v>
      </c>
      <c r="FU73">
        <v>-0.002</v>
      </c>
      <c r="FV73">
        <v>2.549</v>
      </c>
      <c r="FW73">
        <v>0.129</v>
      </c>
      <c r="FX73">
        <v>420</v>
      </c>
      <c r="FY73">
        <v>17</v>
      </c>
      <c r="FZ73">
        <v>0.02</v>
      </c>
      <c r="GA73">
        <v>0.04</v>
      </c>
      <c r="GB73">
        <v>-37.30287560975609</v>
      </c>
      <c r="GC73">
        <v>-1.088694773519168</v>
      </c>
      <c r="GD73">
        <v>0.1175048038052533</v>
      </c>
      <c r="GE73">
        <v>0</v>
      </c>
      <c r="GF73">
        <v>304.4377647058823</v>
      </c>
      <c r="GG73">
        <v>0.44391138104232</v>
      </c>
      <c r="GH73">
        <v>0.2038736717882978</v>
      </c>
      <c r="GI73">
        <v>1</v>
      </c>
      <c r="GJ73">
        <v>1.846073170731708</v>
      </c>
      <c r="GK73">
        <v>-0.2305367247386737</v>
      </c>
      <c r="GL73">
        <v>0.02471638445805065</v>
      </c>
      <c r="GM73">
        <v>0</v>
      </c>
      <c r="GN73">
        <v>1</v>
      </c>
      <c r="GO73">
        <v>3</v>
      </c>
      <c r="GP73" t="s">
        <v>448</v>
      </c>
      <c r="GQ73">
        <v>3.10205</v>
      </c>
      <c r="GR73">
        <v>2.726</v>
      </c>
      <c r="GS73">
        <v>0.14709</v>
      </c>
      <c r="GT73">
        <v>0.151137</v>
      </c>
      <c r="GU73">
        <v>0.100788</v>
      </c>
      <c r="GV73">
        <v>0.0960148</v>
      </c>
      <c r="GW73">
        <v>22307.3</v>
      </c>
      <c r="GX73">
        <v>20173.9</v>
      </c>
      <c r="GY73">
        <v>26718.3</v>
      </c>
      <c r="GZ73">
        <v>23987.5</v>
      </c>
      <c r="HA73">
        <v>38448.7</v>
      </c>
      <c r="HB73">
        <v>32061.9</v>
      </c>
      <c r="HC73">
        <v>46653.6</v>
      </c>
      <c r="HD73">
        <v>37949.6</v>
      </c>
      <c r="HE73">
        <v>1.87015</v>
      </c>
      <c r="HF73">
        <v>1.87122</v>
      </c>
      <c r="HG73">
        <v>0.130653</v>
      </c>
      <c r="HH73">
        <v>0</v>
      </c>
      <c r="HI73">
        <v>27.8741</v>
      </c>
      <c r="HJ73">
        <v>999.9</v>
      </c>
      <c r="HK73">
        <v>49.5</v>
      </c>
      <c r="HL73">
        <v>31.1</v>
      </c>
      <c r="HM73">
        <v>24.6534</v>
      </c>
      <c r="HN73">
        <v>61.072</v>
      </c>
      <c r="HO73">
        <v>20.1042</v>
      </c>
      <c r="HP73">
        <v>1</v>
      </c>
      <c r="HQ73">
        <v>0.120892</v>
      </c>
      <c r="HR73">
        <v>-0.116381</v>
      </c>
      <c r="HS73">
        <v>20.2819</v>
      </c>
      <c r="HT73">
        <v>5.21295</v>
      </c>
      <c r="HU73">
        <v>11.9798</v>
      </c>
      <c r="HV73">
        <v>4.9636</v>
      </c>
      <c r="HW73">
        <v>3.27448</v>
      </c>
      <c r="HX73">
        <v>9999</v>
      </c>
      <c r="HY73">
        <v>9999</v>
      </c>
      <c r="HZ73">
        <v>9999</v>
      </c>
      <c r="IA73">
        <v>1.9</v>
      </c>
      <c r="IB73">
        <v>1.864</v>
      </c>
      <c r="IC73">
        <v>1.86008</v>
      </c>
      <c r="ID73">
        <v>1.8584</v>
      </c>
      <c r="IE73">
        <v>1.85976</v>
      </c>
      <c r="IF73">
        <v>1.85989</v>
      </c>
      <c r="IG73">
        <v>1.85839</v>
      </c>
      <c r="IH73">
        <v>1.85745</v>
      </c>
      <c r="II73">
        <v>1.85242</v>
      </c>
      <c r="IJ73">
        <v>0</v>
      </c>
      <c r="IK73">
        <v>0</v>
      </c>
      <c r="IL73">
        <v>0</v>
      </c>
      <c r="IM73">
        <v>0</v>
      </c>
      <c r="IN73" t="s">
        <v>443</v>
      </c>
      <c r="IO73" t="s">
        <v>444</v>
      </c>
      <c r="IP73" t="s">
        <v>445</v>
      </c>
      <c r="IQ73" t="s">
        <v>445</v>
      </c>
      <c r="IR73" t="s">
        <v>445</v>
      </c>
      <c r="IS73" t="s">
        <v>445</v>
      </c>
      <c r="IT73">
        <v>0</v>
      </c>
      <c r="IU73">
        <v>100</v>
      </c>
      <c r="IV73">
        <v>100</v>
      </c>
      <c r="IW73">
        <v>-1.158</v>
      </c>
      <c r="IX73">
        <v>0.2732</v>
      </c>
      <c r="IY73">
        <v>-1.085747647868322</v>
      </c>
      <c r="IZ73">
        <v>-0.001141660950335919</v>
      </c>
      <c r="JA73">
        <v>1.556549255047457E-06</v>
      </c>
      <c r="JB73">
        <v>-3.845636065895205E-10</v>
      </c>
      <c r="JC73">
        <v>0.01562767363184709</v>
      </c>
      <c r="JD73">
        <v>0.001629169780553792</v>
      </c>
      <c r="JE73">
        <v>0.0005448488767950686</v>
      </c>
      <c r="JF73">
        <v>-2.599574200195059E-06</v>
      </c>
      <c r="JG73">
        <v>2</v>
      </c>
      <c r="JH73">
        <v>2011</v>
      </c>
      <c r="JI73">
        <v>1</v>
      </c>
      <c r="JJ73">
        <v>26</v>
      </c>
      <c r="JK73">
        <v>197079.7</v>
      </c>
      <c r="JL73">
        <v>197079.9</v>
      </c>
      <c r="JM73">
        <v>2.14111</v>
      </c>
      <c r="JN73">
        <v>2.61597</v>
      </c>
      <c r="JO73">
        <v>1.49658</v>
      </c>
      <c r="JP73">
        <v>2.34375</v>
      </c>
      <c r="JQ73">
        <v>1.54907</v>
      </c>
      <c r="JR73">
        <v>2.48535</v>
      </c>
      <c r="JS73">
        <v>36.34</v>
      </c>
      <c r="JT73">
        <v>24.1838</v>
      </c>
      <c r="JU73">
        <v>18</v>
      </c>
      <c r="JV73">
        <v>483.016</v>
      </c>
      <c r="JW73">
        <v>498.798</v>
      </c>
      <c r="JX73">
        <v>27.4598</v>
      </c>
      <c r="JY73">
        <v>28.8461</v>
      </c>
      <c r="JZ73">
        <v>29.9999</v>
      </c>
      <c r="KA73">
        <v>29.1282</v>
      </c>
      <c r="KB73">
        <v>29.1396</v>
      </c>
      <c r="KC73">
        <v>43.0265</v>
      </c>
      <c r="KD73">
        <v>22.1208</v>
      </c>
      <c r="KE73">
        <v>71.5603</v>
      </c>
      <c r="KF73">
        <v>27.4615</v>
      </c>
      <c r="KG73">
        <v>921.155</v>
      </c>
      <c r="KH73">
        <v>19.8473</v>
      </c>
      <c r="KI73">
        <v>102.006</v>
      </c>
      <c r="KJ73">
        <v>91.5214</v>
      </c>
    </row>
    <row r="74" spans="1:296">
      <c r="A74">
        <v>56</v>
      </c>
      <c r="B74">
        <v>1758814390.1</v>
      </c>
      <c r="C74">
        <v>366.5</v>
      </c>
      <c r="D74" t="s">
        <v>556</v>
      </c>
      <c r="E74" t="s">
        <v>557</v>
      </c>
      <c r="F74">
        <v>5</v>
      </c>
      <c r="G74" t="s">
        <v>438</v>
      </c>
      <c r="H74">
        <v>1758814382.314285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925.2134872504338</v>
      </c>
      <c r="AJ74">
        <v>897.6316242424235</v>
      </c>
      <c r="AK74">
        <v>3.430373065457295</v>
      </c>
      <c r="AL74">
        <v>65.10275512811566</v>
      </c>
      <c r="AM74">
        <f>(AO74 - AN74 + DX74*1E3/(8.314*(DZ74+273.15)) * AQ74/DW74 * AP74) * DW74/(100*DK74) * 1000/(1000 - AO74)</f>
        <v>0</v>
      </c>
      <c r="AN74">
        <v>19.7929411038026</v>
      </c>
      <c r="AO74">
        <v>21.60130424242425</v>
      </c>
      <c r="AP74">
        <v>-2.306512396236376E-05</v>
      </c>
      <c r="AQ74">
        <v>106.0218527730332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439</v>
      </c>
      <c r="AX74" t="s">
        <v>439</v>
      </c>
      <c r="AY74">
        <v>0</v>
      </c>
      <c r="AZ74">
        <v>0</v>
      </c>
      <c r="BA74">
        <f>1-AY74/AZ74</f>
        <v>0</v>
      </c>
      <c r="BB74">
        <v>0</v>
      </c>
      <c r="BC74" t="s">
        <v>439</v>
      </c>
      <c r="BD74" t="s">
        <v>439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439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2.7</v>
      </c>
      <c r="DL74">
        <v>0.5</v>
      </c>
      <c r="DM74" t="s">
        <v>440</v>
      </c>
      <c r="DN74">
        <v>2</v>
      </c>
      <c r="DO74" t="b">
        <v>1</v>
      </c>
      <c r="DP74">
        <v>1758814382.314285</v>
      </c>
      <c r="DQ74">
        <v>853.8029285714287</v>
      </c>
      <c r="DR74">
        <v>891.1796071428571</v>
      </c>
      <c r="DS74">
        <v>21.61506785714286</v>
      </c>
      <c r="DT74">
        <v>19.79205357142857</v>
      </c>
      <c r="DU74">
        <v>854.9670357142858</v>
      </c>
      <c r="DV74">
        <v>21.34176785714286</v>
      </c>
      <c r="DW74">
        <v>499.9894285714286</v>
      </c>
      <c r="DX74">
        <v>91.0928285714286</v>
      </c>
      <c r="DY74">
        <v>0.06764788928571429</v>
      </c>
      <c r="DZ74">
        <v>28.66251785714286</v>
      </c>
      <c r="EA74">
        <v>29.997675</v>
      </c>
      <c r="EB74">
        <v>999.9000000000002</v>
      </c>
      <c r="EC74">
        <v>0</v>
      </c>
      <c r="ED74">
        <v>0</v>
      </c>
      <c r="EE74">
        <v>10008.25178571428</v>
      </c>
      <c r="EF74">
        <v>0</v>
      </c>
      <c r="EG74">
        <v>11.0582</v>
      </c>
      <c r="EH74">
        <v>-37.376825</v>
      </c>
      <c r="EI74">
        <v>872.6655357142856</v>
      </c>
      <c r="EJ74">
        <v>909.1740714285716</v>
      </c>
      <c r="EK74">
        <v>1.823004642857143</v>
      </c>
      <c r="EL74">
        <v>891.1796071428571</v>
      </c>
      <c r="EM74">
        <v>19.79205357142857</v>
      </c>
      <c r="EN74">
        <v>1.968976785714286</v>
      </c>
      <c r="EO74">
        <v>1.802915</v>
      </c>
      <c r="EP74">
        <v>17.19705</v>
      </c>
      <c r="EQ74">
        <v>15.81208214285714</v>
      </c>
      <c r="ER74">
        <v>2000.006428571428</v>
      </c>
      <c r="ES74">
        <v>0.9799978214285713</v>
      </c>
      <c r="ET74">
        <v>0.02000237857142857</v>
      </c>
      <c r="EU74">
        <v>0</v>
      </c>
      <c r="EV74">
        <v>304.5623214285714</v>
      </c>
      <c r="EW74">
        <v>5.00078</v>
      </c>
      <c r="EX74">
        <v>6012.316428571429</v>
      </c>
      <c r="EY74">
        <v>16379.675</v>
      </c>
      <c r="EZ74">
        <v>38.90603571428571</v>
      </c>
      <c r="FA74">
        <v>39.71849999999999</v>
      </c>
      <c r="FB74">
        <v>39.47299999999999</v>
      </c>
      <c r="FC74">
        <v>39.41507142857142</v>
      </c>
      <c r="FD74">
        <v>40.24985714285715</v>
      </c>
      <c r="FE74">
        <v>1955.103214285714</v>
      </c>
      <c r="FF74">
        <v>39.9</v>
      </c>
      <c r="FG74">
        <v>0</v>
      </c>
      <c r="FH74">
        <v>1758814384.9</v>
      </c>
      <c r="FI74">
        <v>0</v>
      </c>
      <c r="FJ74">
        <v>304.5448846153846</v>
      </c>
      <c r="FK74">
        <v>1.262529912982469</v>
      </c>
      <c r="FL74">
        <v>19.8488889133626</v>
      </c>
      <c r="FM74">
        <v>6012.377692307693</v>
      </c>
      <c r="FN74">
        <v>15</v>
      </c>
      <c r="FO74">
        <v>0</v>
      </c>
      <c r="FP74" t="s">
        <v>441</v>
      </c>
      <c r="FQ74">
        <v>1746989605.5</v>
      </c>
      <c r="FR74">
        <v>1746989593.5</v>
      </c>
      <c r="FS74">
        <v>0</v>
      </c>
      <c r="FT74">
        <v>-0.274</v>
      </c>
      <c r="FU74">
        <v>-0.002</v>
      </c>
      <c r="FV74">
        <v>2.549</v>
      </c>
      <c r="FW74">
        <v>0.129</v>
      </c>
      <c r="FX74">
        <v>420</v>
      </c>
      <c r="FY74">
        <v>17</v>
      </c>
      <c r="FZ74">
        <v>0.02</v>
      </c>
      <c r="GA74">
        <v>0.04</v>
      </c>
      <c r="GB74">
        <v>-37.34748536585366</v>
      </c>
      <c r="GC74">
        <v>-0.4594829268292501</v>
      </c>
      <c r="GD74">
        <v>0.08269819522310537</v>
      </c>
      <c r="GE74">
        <v>1</v>
      </c>
      <c r="GF74">
        <v>304.479794117647</v>
      </c>
      <c r="GG74">
        <v>0.9671352181898675</v>
      </c>
      <c r="GH74">
        <v>0.2215314052111093</v>
      </c>
      <c r="GI74">
        <v>1</v>
      </c>
      <c r="GJ74">
        <v>1.831620243902439</v>
      </c>
      <c r="GK74">
        <v>-0.1386577003484362</v>
      </c>
      <c r="GL74">
        <v>0.01495907155848018</v>
      </c>
      <c r="GM74">
        <v>0</v>
      </c>
      <c r="GN74">
        <v>2</v>
      </c>
      <c r="GO74">
        <v>3</v>
      </c>
      <c r="GP74" t="s">
        <v>442</v>
      </c>
      <c r="GQ74">
        <v>3.1021</v>
      </c>
      <c r="GR74">
        <v>2.72573</v>
      </c>
      <c r="GS74">
        <v>0.148957</v>
      </c>
      <c r="GT74">
        <v>0.152949</v>
      </c>
      <c r="GU74">
        <v>0.100752</v>
      </c>
      <c r="GV74">
        <v>0.0960191</v>
      </c>
      <c r="GW74">
        <v>22258.5</v>
      </c>
      <c r="GX74">
        <v>20130.7</v>
      </c>
      <c r="GY74">
        <v>26718.3</v>
      </c>
      <c r="GZ74">
        <v>23987.4</v>
      </c>
      <c r="HA74">
        <v>38450.9</v>
      </c>
      <c r="HB74">
        <v>32061.7</v>
      </c>
      <c r="HC74">
        <v>46654.1</v>
      </c>
      <c r="HD74">
        <v>37949.3</v>
      </c>
      <c r="HE74">
        <v>1.8707</v>
      </c>
      <c r="HF74">
        <v>1.8709</v>
      </c>
      <c r="HG74">
        <v>0.130124</v>
      </c>
      <c r="HH74">
        <v>0</v>
      </c>
      <c r="HI74">
        <v>27.8738</v>
      </c>
      <c r="HJ74">
        <v>999.9</v>
      </c>
      <c r="HK74">
        <v>49.5</v>
      </c>
      <c r="HL74">
        <v>31.1</v>
      </c>
      <c r="HM74">
        <v>24.6523</v>
      </c>
      <c r="HN74">
        <v>60.542</v>
      </c>
      <c r="HO74">
        <v>20.2564</v>
      </c>
      <c r="HP74">
        <v>1</v>
      </c>
      <c r="HQ74">
        <v>0.120823</v>
      </c>
      <c r="HR74">
        <v>-0.132405</v>
      </c>
      <c r="HS74">
        <v>20.2818</v>
      </c>
      <c r="HT74">
        <v>5.2122</v>
      </c>
      <c r="HU74">
        <v>11.98</v>
      </c>
      <c r="HV74">
        <v>4.9635</v>
      </c>
      <c r="HW74">
        <v>3.2744</v>
      </c>
      <c r="HX74">
        <v>9999</v>
      </c>
      <c r="HY74">
        <v>9999</v>
      </c>
      <c r="HZ74">
        <v>9999</v>
      </c>
      <c r="IA74">
        <v>1.9</v>
      </c>
      <c r="IB74">
        <v>1.86401</v>
      </c>
      <c r="IC74">
        <v>1.86008</v>
      </c>
      <c r="ID74">
        <v>1.85839</v>
      </c>
      <c r="IE74">
        <v>1.85976</v>
      </c>
      <c r="IF74">
        <v>1.85989</v>
      </c>
      <c r="IG74">
        <v>1.8584</v>
      </c>
      <c r="IH74">
        <v>1.85745</v>
      </c>
      <c r="II74">
        <v>1.85242</v>
      </c>
      <c r="IJ74">
        <v>0</v>
      </c>
      <c r="IK74">
        <v>0</v>
      </c>
      <c r="IL74">
        <v>0</v>
      </c>
      <c r="IM74">
        <v>0</v>
      </c>
      <c r="IN74" t="s">
        <v>443</v>
      </c>
      <c r="IO74" t="s">
        <v>444</v>
      </c>
      <c r="IP74" t="s">
        <v>445</v>
      </c>
      <c r="IQ74" t="s">
        <v>445</v>
      </c>
      <c r="IR74" t="s">
        <v>445</v>
      </c>
      <c r="IS74" t="s">
        <v>445</v>
      </c>
      <c r="IT74">
        <v>0</v>
      </c>
      <c r="IU74">
        <v>100</v>
      </c>
      <c r="IV74">
        <v>100</v>
      </c>
      <c r="IW74">
        <v>-1.146</v>
      </c>
      <c r="IX74">
        <v>0.273</v>
      </c>
      <c r="IY74">
        <v>-1.085747647868322</v>
      </c>
      <c r="IZ74">
        <v>-0.001141660950335919</v>
      </c>
      <c r="JA74">
        <v>1.556549255047457E-06</v>
      </c>
      <c r="JB74">
        <v>-3.845636065895205E-10</v>
      </c>
      <c r="JC74">
        <v>0.01562767363184709</v>
      </c>
      <c r="JD74">
        <v>0.001629169780553792</v>
      </c>
      <c r="JE74">
        <v>0.0005448488767950686</v>
      </c>
      <c r="JF74">
        <v>-2.599574200195059E-06</v>
      </c>
      <c r="JG74">
        <v>2</v>
      </c>
      <c r="JH74">
        <v>2011</v>
      </c>
      <c r="JI74">
        <v>1</v>
      </c>
      <c r="JJ74">
        <v>26</v>
      </c>
      <c r="JK74">
        <v>197079.7</v>
      </c>
      <c r="JL74">
        <v>197079.9</v>
      </c>
      <c r="JM74">
        <v>2.17163</v>
      </c>
      <c r="JN74">
        <v>2.62207</v>
      </c>
      <c r="JO74">
        <v>1.49658</v>
      </c>
      <c r="JP74">
        <v>2.34375</v>
      </c>
      <c r="JQ74">
        <v>1.54907</v>
      </c>
      <c r="JR74">
        <v>2.38525</v>
      </c>
      <c r="JS74">
        <v>36.34</v>
      </c>
      <c r="JT74">
        <v>24.1751</v>
      </c>
      <c r="JU74">
        <v>18</v>
      </c>
      <c r="JV74">
        <v>483.313</v>
      </c>
      <c r="JW74">
        <v>498.555</v>
      </c>
      <c r="JX74">
        <v>27.4591</v>
      </c>
      <c r="JY74">
        <v>28.843</v>
      </c>
      <c r="JZ74">
        <v>30</v>
      </c>
      <c r="KA74">
        <v>29.1251</v>
      </c>
      <c r="KB74">
        <v>29.1364</v>
      </c>
      <c r="KC74">
        <v>43.6938</v>
      </c>
      <c r="KD74">
        <v>22.1208</v>
      </c>
      <c r="KE74">
        <v>71.5603</v>
      </c>
      <c r="KF74">
        <v>27.4618</v>
      </c>
      <c r="KG74">
        <v>941.189</v>
      </c>
      <c r="KH74">
        <v>19.8651</v>
      </c>
      <c r="KI74">
        <v>102.007</v>
      </c>
      <c r="KJ74">
        <v>91.52079999999999</v>
      </c>
    </row>
    <row r="75" spans="1:296">
      <c r="A75">
        <v>57</v>
      </c>
      <c r="B75">
        <v>1758814395.1</v>
      </c>
      <c r="C75">
        <v>371.5</v>
      </c>
      <c r="D75" t="s">
        <v>558</v>
      </c>
      <c r="E75" t="s">
        <v>559</v>
      </c>
      <c r="F75">
        <v>5</v>
      </c>
      <c r="G75" t="s">
        <v>438</v>
      </c>
      <c r="H75">
        <v>1758814387.6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942.4180354100877</v>
      </c>
      <c r="AJ75">
        <v>914.7719454545453</v>
      </c>
      <c r="AK75">
        <v>3.423658480675132</v>
      </c>
      <c r="AL75">
        <v>65.10275512811566</v>
      </c>
      <c r="AM75">
        <f>(AO75 - AN75 + DX75*1E3/(8.314*(DZ75+273.15)) * AQ75/DW75 * AP75) * DW75/(100*DK75) * 1000/(1000 - AO75)</f>
        <v>0</v>
      </c>
      <c r="AN75">
        <v>19.7929188444005</v>
      </c>
      <c r="AO75">
        <v>21.58591636363636</v>
      </c>
      <c r="AP75">
        <v>-3.064893112213364E-05</v>
      </c>
      <c r="AQ75">
        <v>106.0218527730332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439</v>
      </c>
      <c r="AX75" t="s">
        <v>439</v>
      </c>
      <c r="AY75">
        <v>0</v>
      </c>
      <c r="AZ75">
        <v>0</v>
      </c>
      <c r="BA75">
        <f>1-AY75/AZ75</f>
        <v>0</v>
      </c>
      <c r="BB75">
        <v>0</v>
      </c>
      <c r="BC75" t="s">
        <v>439</v>
      </c>
      <c r="BD75" t="s">
        <v>439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439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2.7</v>
      </c>
      <c r="DL75">
        <v>0.5</v>
      </c>
      <c r="DM75" t="s">
        <v>440</v>
      </c>
      <c r="DN75">
        <v>2</v>
      </c>
      <c r="DO75" t="b">
        <v>1</v>
      </c>
      <c r="DP75">
        <v>1758814387.6</v>
      </c>
      <c r="DQ75">
        <v>871.5282592592594</v>
      </c>
      <c r="DR75">
        <v>908.8948518518519</v>
      </c>
      <c r="DS75">
        <v>21.60481111111111</v>
      </c>
      <c r="DT75">
        <v>19.79304814814815</v>
      </c>
      <c r="DU75">
        <v>872.6803703703704</v>
      </c>
      <c r="DV75">
        <v>21.33172962962963</v>
      </c>
      <c r="DW75">
        <v>500.0188148148148</v>
      </c>
      <c r="DX75">
        <v>91.09345185185185</v>
      </c>
      <c r="DY75">
        <v>0.06759735185185185</v>
      </c>
      <c r="DZ75">
        <v>28.66210740740741</v>
      </c>
      <c r="EA75">
        <v>30.00204444444444</v>
      </c>
      <c r="EB75">
        <v>999.9000000000001</v>
      </c>
      <c r="EC75">
        <v>0</v>
      </c>
      <c r="ED75">
        <v>0</v>
      </c>
      <c r="EE75">
        <v>10001.26888888889</v>
      </c>
      <c r="EF75">
        <v>0</v>
      </c>
      <c r="EG75">
        <v>11.05425185185185</v>
      </c>
      <c r="EH75">
        <v>-37.36653703703703</v>
      </c>
      <c r="EI75">
        <v>890.7731481481482</v>
      </c>
      <c r="EJ75">
        <v>927.2478148148148</v>
      </c>
      <c r="EK75">
        <v>1.811752222222222</v>
      </c>
      <c r="EL75">
        <v>908.8948518518519</v>
      </c>
      <c r="EM75">
        <v>19.79304814814815</v>
      </c>
      <c r="EN75">
        <v>1.968056666666667</v>
      </c>
      <c r="EO75">
        <v>1.803017037037037</v>
      </c>
      <c r="EP75">
        <v>17.18966296296296</v>
      </c>
      <c r="EQ75">
        <v>15.81296666666667</v>
      </c>
      <c r="ER75">
        <v>2000.037037037036</v>
      </c>
      <c r="ES75">
        <v>0.9799982592592591</v>
      </c>
      <c r="ET75">
        <v>0.02000207037037037</v>
      </c>
      <c r="EU75">
        <v>0</v>
      </c>
      <c r="EV75">
        <v>304.6337777777778</v>
      </c>
      <c r="EW75">
        <v>5.00078</v>
      </c>
      <c r="EX75">
        <v>6014.105185185184</v>
      </c>
      <c r="EY75">
        <v>16379.93333333334</v>
      </c>
      <c r="EZ75">
        <v>38.89337037037038</v>
      </c>
      <c r="FA75">
        <v>39.71733333333333</v>
      </c>
      <c r="FB75">
        <v>39.317</v>
      </c>
      <c r="FC75">
        <v>39.39337037037038</v>
      </c>
      <c r="FD75">
        <v>40.25674074074073</v>
      </c>
      <c r="FE75">
        <v>1955.135185185185</v>
      </c>
      <c r="FF75">
        <v>39.9</v>
      </c>
      <c r="FG75">
        <v>0</v>
      </c>
      <c r="FH75">
        <v>1758814389.7</v>
      </c>
      <c r="FI75">
        <v>0</v>
      </c>
      <c r="FJ75">
        <v>304.632</v>
      </c>
      <c r="FK75">
        <v>1.104820521026792</v>
      </c>
      <c r="FL75">
        <v>19.20923079283687</v>
      </c>
      <c r="FM75">
        <v>6013.940384615384</v>
      </c>
      <c r="FN75">
        <v>15</v>
      </c>
      <c r="FO75">
        <v>0</v>
      </c>
      <c r="FP75" t="s">
        <v>441</v>
      </c>
      <c r="FQ75">
        <v>1746989605.5</v>
      </c>
      <c r="FR75">
        <v>1746989593.5</v>
      </c>
      <c r="FS75">
        <v>0</v>
      </c>
      <c r="FT75">
        <v>-0.274</v>
      </c>
      <c r="FU75">
        <v>-0.002</v>
      </c>
      <c r="FV75">
        <v>2.549</v>
      </c>
      <c r="FW75">
        <v>0.129</v>
      </c>
      <c r="FX75">
        <v>420</v>
      </c>
      <c r="FY75">
        <v>17</v>
      </c>
      <c r="FZ75">
        <v>0.02</v>
      </c>
      <c r="GA75">
        <v>0.04</v>
      </c>
      <c r="GB75">
        <v>-37.37179512195122</v>
      </c>
      <c r="GC75">
        <v>0.1630891986062973</v>
      </c>
      <c r="GD75">
        <v>0.06370660244995678</v>
      </c>
      <c r="GE75">
        <v>1</v>
      </c>
      <c r="GF75">
        <v>304.5685588235294</v>
      </c>
      <c r="GG75">
        <v>0.9528647819557782</v>
      </c>
      <c r="GH75">
        <v>0.2271026188333579</v>
      </c>
      <c r="GI75">
        <v>1</v>
      </c>
      <c r="GJ75">
        <v>1.817671219512195</v>
      </c>
      <c r="GK75">
        <v>-0.1247188850174191</v>
      </c>
      <c r="GL75">
        <v>0.01241493754001793</v>
      </c>
      <c r="GM75">
        <v>0</v>
      </c>
      <c r="GN75">
        <v>2</v>
      </c>
      <c r="GO75">
        <v>3</v>
      </c>
      <c r="GP75" t="s">
        <v>442</v>
      </c>
      <c r="GQ75">
        <v>3.10167</v>
      </c>
      <c r="GR75">
        <v>2.72571</v>
      </c>
      <c r="GS75">
        <v>0.150799</v>
      </c>
      <c r="GT75">
        <v>0.15476</v>
      </c>
      <c r="GU75">
        <v>0.100699</v>
      </c>
      <c r="GV75">
        <v>0.0960143</v>
      </c>
      <c r="GW75">
        <v>22210.3</v>
      </c>
      <c r="GX75">
        <v>20087.8</v>
      </c>
      <c r="GY75">
        <v>26718.3</v>
      </c>
      <c r="GZ75">
        <v>23987.5</v>
      </c>
      <c r="HA75">
        <v>38453</v>
      </c>
      <c r="HB75">
        <v>32062</v>
      </c>
      <c r="HC75">
        <v>46653.6</v>
      </c>
      <c r="HD75">
        <v>37949.3</v>
      </c>
      <c r="HE75">
        <v>1.86987</v>
      </c>
      <c r="HF75">
        <v>1.87182</v>
      </c>
      <c r="HG75">
        <v>0.131249</v>
      </c>
      <c r="HH75">
        <v>0</v>
      </c>
      <c r="HI75">
        <v>27.8742</v>
      </c>
      <c r="HJ75">
        <v>999.9</v>
      </c>
      <c r="HK75">
        <v>49.5</v>
      </c>
      <c r="HL75">
        <v>31.1</v>
      </c>
      <c r="HM75">
        <v>24.6549</v>
      </c>
      <c r="HN75">
        <v>60.732</v>
      </c>
      <c r="HO75">
        <v>20.3405</v>
      </c>
      <c r="HP75">
        <v>1</v>
      </c>
      <c r="HQ75">
        <v>0.120744</v>
      </c>
      <c r="HR75">
        <v>-0.135142</v>
      </c>
      <c r="HS75">
        <v>20.2816</v>
      </c>
      <c r="HT75">
        <v>5.2119</v>
      </c>
      <c r="HU75">
        <v>11.98</v>
      </c>
      <c r="HV75">
        <v>4.96335</v>
      </c>
      <c r="HW75">
        <v>3.2744</v>
      </c>
      <c r="HX75">
        <v>9999</v>
      </c>
      <c r="HY75">
        <v>9999</v>
      </c>
      <c r="HZ75">
        <v>9999</v>
      </c>
      <c r="IA75">
        <v>1.9</v>
      </c>
      <c r="IB75">
        <v>1.86401</v>
      </c>
      <c r="IC75">
        <v>1.86009</v>
      </c>
      <c r="ID75">
        <v>1.85838</v>
      </c>
      <c r="IE75">
        <v>1.85976</v>
      </c>
      <c r="IF75">
        <v>1.85989</v>
      </c>
      <c r="IG75">
        <v>1.85838</v>
      </c>
      <c r="IH75">
        <v>1.85747</v>
      </c>
      <c r="II75">
        <v>1.85242</v>
      </c>
      <c r="IJ75">
        <v>0</v>
      </c>
      <c r="IK75">
        <v>0</v>
      </c>
      <c r="IL75">
        <v>0</v>
      </c>
      <c r="IM75">
        <v>0</v>
      </c>
      <c r="IN75" t="s">
        <v>443</v>
      </c>
      <c r="IO75" t="s">
        <v>444</v>
      </c>
      <c r="IP75" t="s">
        <v>445</v>
      </c>
      <c r="IQ75" t="s">
        <v>445</v>
      </c>
      <c r="IR75" t="s">
        <v>445</v>
      </c>
      <c r="IS75" t="s">
        <v>445</v>
      </c>
      <c r="IT75">
        <v>0</v>
      </c>
      <c r="IU75">
        <v>100</v>
      </c>
      <c r="IV75">
        <v>100</v>
      </c>
      <c r="IW75">
        <v>-1.135</v>
      </c>
      <c r="IX75">
        <v>0.2726</v>
      </c>
      <c r="IY75">
        <v>-1.085747647868322</v>
      </c>
      <c r="IZ75">
        <v>-0.001141660950335919</v>
      </c>
      <c r="JA75">
        <v>1.556549255047457E-06</v>
      </c>
      <c r="JB75">
        <v>-3.845636065895205E-10</v>
      </c>
      <c r="JC75">
        <v>0.01562767363184709</v>
      </c>
      <c r="JD75">
        <v>0.001629169780553792</v>
      </c>
      <c r="JE75">
        <v>0.0005448488767950686</v>
      </c>
      <c r="JF75">
        <v>-2.599574200195059E-06</v>
      </c>
      <c r="JG75">
        <v>2</v>
      </c>
      <c r="JH75">
        <v>2011</v>
      </c>
      <c r="JI75">
        <v>1</v>
      </c>
      <c r="JJ75">
        <v>26</v>
      </c>
      <c r="JK75">
        <v>197079.8</v>
      </c>
      <c r="JL75">
        <v>197080</v>
      </c>
      <c r="JM75">
        <v>2.20581</v>
      </c>
      <c r="JN75">
        <v>2.62573</v>
      </c>
      <c r="JO75">
        <v>1.49658</v>
      </c>
      <c r="JP75">
        <v>2.34375</v>
      </c>
      <c r="JQ75">
        <v>1.54907</v>
      </c>
      <c r="JR75">
        <v>2.41455</v>
      </c>
      <c r="JS75">
        <v>36.3635</v>
      </c>
      <c r="JT75">
        <v>24.1751</v>
      </c>
      <c r="JU75">
        <v>18</v>
      </c>
      <c r="JV75">
        <v>482.809</v>
      </c>
      <c r="JW75">
        <v>499.145</v>
      </c>
      <c r="JX75">
        <v>27.4601</v>
      </c>
      <c r="JY75">
        <v>28.8406</v>
      </c>
      <c r="JZ75">
        <v>29.9999</v>
      </c>
      <c r="KA75">
        <v>29.122</v>
      </c>
      <c r="KB75">
        <v>29.1333</v>
      </c>
      <c r="KC75">
        <v>44.2995</v>
      </c>
      <c r="KD75">
        <v>21.8447</v>
      </c>
      <c r="KE75">
        <v>71.5603</v>
      </c>
      <c r="KF75">
        <v>27.4607</v>
      </c>
      <c r="KG75">
        <v>954.546</v>
      </c>
      <c r="KH75">
        <v>19.8906</v>
      </c>
      <c r="KI75">
        <v>102.006</v>
      </c>
      <c r="KJ75">
        <v>91.5209</v>
      </c>
    </row>
    <row r="76" spans="1:296">
      <c r="A76">
        <v>58</v>
      </c>
      <c r="B76">
        <v>1758814400.1</v>
      </c>
      <c r="C76">
        <v>376.5</v>
      </c>
      <c r="D76" t="s">
        <v>560</v>
      </c>
      <c r="E76" t="s">
        <v>561</v>
      </c>
      <c r="F76">
        <v>5</v>
      </c>
      <c r="G76" t="s">
        <v>438</v>
      </c>
      <c r="H76">
        <v>1758814392.314285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959.3690072828638</v>
      </c>
      <c r="AJ76">
        <v>932.0003575757572</v>
      </c>
      <c r="AK76">
        <v>3.451184749613073</v>
      </c>
      <c r="AL76">
        <v>65.10275512811566</v>
      </c>
      <c r="AM76">
        <f>(AO76 - AN76 + DX76*1E3/(8.314*(DZ76+273.15)) * AQ76/DW76 * AP76) * DW76/(100*DK76) * 1000/(1000 - AO76)</f>
        <v>0</v>
      </c>
      <c r="AN76">
        <v>19.80447426042248</v>
      </c>
      <c r="AO76">
        <v>21.56943272727274</v>
      </c>
      <c r="AP76">
        <v>-2.619327556766416E-05</v>
      </c>
      <c r="AQ76">
        <v>106.0218527730332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439</v>
      </c>
      <c r="AX76" t="s">
        <v>439</v>
      </c>
      <c r="AY76">
        <v>0</v>
      </c>
      <c r="AZ76">
        <v>0</v>
      </c>
      <c r="BA76">
        <f>1-AY76/AZ76</f>
        <v>0</v>
      </c>
      <c r="BB76">
        <v>0</v>
      </c>
      <c r="BC76" t="s">
        <v>439</v>
      </c>
      <c r="BD76" t="s">
        <v>439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439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2.7</v>
      </c>
      <c r="DL76">
        <v>0.5</v>
      </c>
      <c r="DM76" t="s">
        <v>440</v>
      </c>
      <c r="DN76">
        <v>2</v>
      </c>
      <c r="DO76" t="b">
        <v>1</v>
      </c>
      <c r="DP76">
        <v>1758814392.314285</v>
      </c>
      <c r="DQ76">
        <v>887.3748214285713</v>
      </c>
      <c r="DR76">
        <v>924.6632142857143</v>
      </c>
      <c r="DS76">
        <v>21.59175357142857</v>
      </c>
      <c r="DT76">
        <v>19.79633571428571</v>
      </c>
      <c r="DU76">
        <v>888.5158214285714</v>
      </c>
      <c r="DV76">
        <v>21.31894285714286</v>
      </c>
      <c r="DW76">
        <v>500.0041785714286</v>
      </c>
      <c r="DX76">
        <v>91.09395714285714</v>
      </c>
      <c r="DY76">
        <v>0.06762412857142858</v>
      </c>
      <c r="DZ76">
        <v>28.66334642857143</v>
      </c>
      <c r="EA76">
        <v>30.00363214285714</v>
      </c>
      <c r="EB76">
        <v>999.9000000000002</v>
      </c>
      <c r="EC76">
        <v>0</v>
      </c>
      <c r="ED76">
        <v>0</v>
      </c>
      <c r="EE76">
        <v>10005.81821428571</v>
      </c>
      <c r="EF76">
        <v>0</v>
      </c>
      <c r="EG76">
        <v>11.0541</v>
      </c>
      <c r="EH76">
        <v>-37.28828571428571</v>
      </c>
      <c r="EI76">
        <v>906.9575714285717</v>
      </c>
      <c r="EJ76">
        <v>943.3378571428572</v>
      </c>
      <c r="EK76">
        <v>1.795403214285714</v>
      </c>
      <c r="EL76">
        <v>924.6632142857143</v>
      </c>
      <c r="EM76">
        <v>19.79633571428571</v>
      </c>
      <c r="EN76">
        <v>1.966878571428572</v>
      </c>
      <c r="EO76">
        <v>1.803326785714286</v>
      </c>
      <c r="EP76">
        <v>17.18018928571428</v>
      </c>
      <c r="EQ76">
        <v>15.81565</v>
      </c>
      <c r="ER76">
        <v>2000.058571428571</v>
      </c>
      <c r="ES76">
        <v>0.9799985357142855</v>
      </c>
      <c r="ET76">
        <v>0.02000183571428571</v>
      </c>
      <c r="EU76">
        <v>0</v>
      </c>
      <c r="EV76">
        <v>304.72775</v>
      </c>
      <c r="EW76">
        <v>5.00078</v>
      </c>
      <c r="EX76">
        <v>6015.64285714286</v>
      </c>
      <c r="EY76">
        <v>16380.11785714286</v>
      </c>
      <c r="EZ76">
        <v>38.89942857142857</v>
      </c>
      <c r="FA76">
        <v>39.71849999999999</v>
      </c>
      <c r="FB76">
        <v>39.42171428571429</v>
      </c>
      <c r="FC76">
        <v>39.39492857142857</v>
      </c>
      <c r="FD76">
        <v>40.2475</v>
      </c>
      <c r="FE76">
        <v>1955.157142857143</v>
      </c>
      <c r="FF76">
        <v>39.9</v>
      </c>
      <c r="FG76">
        <v>0</v>
      </c>
      <c r="FH76">
        <v>1758814395.1</v>
      </c>
      <c r="FI76">
        <v>0</v>
      </c>
      <c r="FJ76">
        <v>304.737</v>
      </c>
      <c r="FK76">
        <v>0.7213076858679588</v>
      </c>
      <c r="FL76">
        <v>18.55076927273888</v>
      </c>
      <c r="FM76">
        <v>6015.769200000001</v>
      </c>
      <c r="FN76">
        <v>15</v>
      </c>
      <c r="FO76">
        <v>0</v>
      </c>
      <c r="FP76" t="s">
        <v>441</v>
      </c>
      <c r="FQ76">
        <v>1746989605.5</v>
      </c>
      <c r="FR76">
        <v>1746989593.5</v>
      </c>
      <c r="FS76">
        <v>0</v>
      </c>
      <c r="FT76">
        <v>-0.274</v>
      </c>
      <c r="FU76">
        <v>-0.002</v>
      </c>
      <c r="FV76">
        <v>2.549</v>
      </c>
      <c r="FW76">
        <v>0.129</v>
      </c>
      <c r="FX76">
        <v>420</v>
      </c>
      <c r="FY76">
        <v>17</v>
      </c>
      <c r="FZ76">
        <v>0.02</v>
      </c>
      <c r="GA76">
        <v>0.04</v>
      </c>
      <c r="GB76">
        <v>-37.33695853658536</v>
      </c>
      <c r="GC76">
        <v>0.5862292682926519</v>
      </c>
      <c r="GD76">
        <v>0.09508539416347937</v>
      </c>
      <c r="GE76">
        <v>0</v>
      </c>
      <c r="GF76">
        <v>304.6596470588235</v>
      </c>
      <c r="GG76">
        <v>1.387196332685375</v>
      </c>
      <c r="GH76">
        <v>0.2437620443302405</v>
      </c>
      <c r="GI76">
        <v>0</v>
      </c>
      <c r="GJ76">
        <v>1.807164390243902</v>
      </c>
      <c r="GK76">
        <v>-0.1679013240418117</v>
      </c>
      <c r="GL76">
        <v>0.01722354472577815</v>
      </c>
      <c r="GM76">
        <v>0</v>
      </c>
      <c r="GN76">
        <v>0</v>
      </c>
      <c r="GO76">
        <v>3</v>
      </c>
      <c r="GP76" t="s">
        <v>459</v>
      </c>
      <c r="GQ76">
        <v>3.10212</v>
      </c>
      <c r="GR76">
        <v>2.72586</v>
      </c>
      <c r="GS76">
        <v>0.152634</v>
      </c>
      <c r="GT76">
        <v>0.156533</v>
      </c>
      <c r="GU76">
        <v>0.10065</v>
      </c>
      <c r="GV76">
        <v>0.096167</v>
      </c>
      <c r="GW76">
        <v>22162.4</v>
      </c>
      <c r="GX76">
        <v>20045.8</v>
      </c>
      <c r="GY76">
        <v>26718.4</v>
      </c>
      <c r="GZ76">
        <v>23987.7</v>
      </c>
      <c r="HA76">
        <v>38455.8</v>
      </c>
      <c r="HB76">
        <v>32056.9</v>
      </c>
      <c r="HC76">
        <v>46654.2</v>
      </c>
      <c r="HD76">
        <v>37949.6</v>
      </c>
      <c r="HE76">
        <v>1.87068</v>
      </c>
      <c r="HF76">
        <v>1.87138</v>
      </c>
      <c r="HG76">
        <v>0.130773</v>
      </c>
      <c r="HH76">
        <v>0</v>
      </c>
      <c r="HI76">
        <v>27.8759</v>
      </c>
      <c r="HJ76">
        <v>999.9</v>
      </c>
      <c r="HK76">
        <v>49.5</v>
      </c>
      <c r="HL76">
        <v>31.1</v>
      </c>
      <c r="HM76">
        <v>24.6552</v>
      </c>
      <c r="HN76">
        <v>61.012</v>
      </c>
      <c r="HO76">
        <v>20.0681</v>
      </c>
      <c r="HP76">
        <v>1</v>
      </c>
      <c r="HQ76">
        <v>0.120734</v>
      </c>
      <c r="HR76">
        <v>-0.113056</v>
      </c>
      <c r="HS76">
        <v>20.2815</v>
      </c>
      <c r="HT76">
        <v>5.21265</v>
      </c>
      <c r="HU76">
        <v>11.9798</v>
      </c>
      <c r="HV76">
        <v>4.96365</v>
      </c>
      <c r="HW76">
        <v>3.27435</v>
      </c>
      <c r="HX76">
        <v>9999</v>
      </c>
      <c r="HY76">
        <v>9999</v>
      </c>
      <c r="HZ76">
        <v>9999</v>
      </c>
      <c r="IA76">
        <v>1.9</v>
      </c>
      <c r="IB76">
        <v>1.864</v>
      </c>
      <c r="IC76">
        <v>1.86009</v>
      </c>
      <c r="ID76">
        <v>1.85839</v>
      </c>
      <c r="IE76">
        <v>1.85976</v>
      </c>
      <c r="IF76">
        <v>1.85989</v>
      </c>
      <c r="IG76">
        <v>1.85838</v>
      </c>
      <c r="IH76">
        <v>1.85746</v>
      </c>
      <c r="II76">
        <v>1.85242</v>
      </c>
      <c r="IJ76">
        <v>0</v>
      </c>
      <c r="IK76">
        <v>0</v>
      </c>
      <c r="IL76">
        <v>0</v>
      </c>
      <c r="IM76">
        <v>0</v>
      </c>
      <c r="IN76" t="s">
        <v>443</v>
      </c>
      <c r="IO76" t="s">
        <v>444</v>
      </c>
      <c r="IP76" t="s">
        <v>445</v>
      </c>
      <c r="IQ76" t="s">
        <v>445</v>
      </c>
      <c r="IR76" t="s">
        <v>445</v>
      </c>
      <c r="IS76" t="s">
        <v>445</v>
      </c>
      <c r="IT76">
        <v>0</v>
      </c>
      <c r="IU76">
        <v>100</v>
      </c>
      <c r="IV76">
        <v>100</v>
      </c>
      <c r="IW76">
        <v>-1.122</v>
      </c>
      <c r="IX76">
        <v>0.2723</v>
      </c>
      <c r="IY76">
        <v>-1.085747647868322</v>
      </c>
      <c r="IZ76">
        <v>-0.001141660950335919</v>
      </c>
      <c r="JA76">
        <v>1.556549255047457E-06</v>
      </c>
      <c r="JB76">
        <v>-3.845636065895205E-10</v>
      </c>
      <c r="JC76">
        <v>0.01562767363184709</v>
      </c>
      <c r="JD76">
        <v>0.001629169780553792</v>
      </c>
      <c r="JE76">
        <v>0.0005448488767950686</v>
      </c>
      <c r="JF76">
        <v>-2.599574200195059E-06</v>
      </c>
      <c r="JG76">
        <v>2</v>
      </c>
      <c r="JH76">
        <v>2011</v>
      </c>
      <c r="JI76">
        <v>1</v>
      </c>
      <c r="JJ76">
        <v>26</v>
      </c>
      <c r="JK76">
        <v>197079.9</v>
      </c>
      <c r="JL76">
        <v>197080.1</v>
      </c>
      <c r="JM76">
        <v>2.23511</v>
      </c>
      <c r="JN76">
        <v>2.61719</v>
      </c>
      <c r="JO76">
        <v>1.49658</v>
      </c>
      <c r="JP76">
        <v>2.34375</v>
      </c>
      <c r="JQ76">
        <v>1.54907</v>
      </c>
      <c r="JR76">
        <v>2.49023</v>
      </c>
      <c r="JS76">
        <v>36.34</v>
      </c>
      <c r="JT76">
        <v>24.1751</v>
      </c>
      <c r="JU76">
        <v>18</v>
      </c>
      <c r="JV76">
        <v>483.252</v>
      </c>
      <c r="JW76">
        <v>498.819</v>
      </c>
      <c r="JX76">
        <v>27.4594</v>
      </c>
      <c r="JY76">
        <v>28.838</v>
      </c>
      <c r="JZ76">
        <v>29.9999</v>
      </c>
      <c r="KA76">
        <v>29.1189</v>
      </c>
      <c r="KB76">
        <v>29.1303</v>
      </c>
      <c r="KC76">
        <v>44.9615</v>
      </c>
      <c r="KD76">
        <v>21.8447</v>
      </c>
      <c r="KE76">
        <v>71.5603</v>
      </c>
      <c r="KF76">
        <v>27.4511</v>
      </c>
      <c r="KG76">
        <v>974.582</v>
      </c>
      <c r="KH76">
        <v>19.9123</v>
      </c>
      <c r="KI76">
        <v>102.007</v>
      </c>
      <c r="KJ76">
        <v>91.52160000000001</v>
      </c>
    </row>
    <row r="77" spans="1:296">
      <c r="A77">
        <v>59</v>
      </c>
      <c r="B77">
        <v>1758814405.1</v>
      </c>
      <c r="C77">
        <v>381.5</v>
      </c>
      <c r="D77" t="s">
        <v>562</v>
      </c>
      <c r="E77" t="s">
        <v>563</v>
      </c>
      <c r="F77">
        <v>5</v>
      </c>
      <c r="G77" t="s">
        <v>438</v>
      </c>
      <c r="H77">
        <v>1758814397.6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976.5575610286718</v>
      </c>
      <c r="AJ77">
        <v>949.1440484848487</v>
      </c>
      <c r="AK77">
        <v>3.438401513605696</v>
      </c>
      <c r="AL77">
        <v>65.10275512811566</v>
      </c>
      <c r="AM77">
        <f>(AO77 - AN77 + DX77*1E3/(8.314*(DZ77+273.15)) * AQ77/DW77 * AP77) * DW77/(100*DK77) * 1000/(1000 - AO77)</f>
        <v>0</v>
      </c>
      <c r="AN77">
        <v>19.86941272714851</v>
      </c>
      <c r="AO77">
        <v>21.57532363636363</v>
      </c>
      <c r="AP77">
        <v>1.714657458374096E-05</v>
      </c>
      <c r="AQ77">
        <v>106.0218527730332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439</v>
      </c>
      <c r="AX77" t="s">
        <v>439</v>
      </c>
      <c r="AY77">
        <v>0</v>
      </c>
      <c r="AZ77">
        <v>0</v>
      </c>
      <c r="BA77">
        <f>1-AY77/AZ77</f>
        <v>0</v>
      </c>
      <c r="BB77">
        <v>0</v>
      </c>
      <c r="BC77" t="s">
        <v>439</v>
      </c>
      <c r="BD77" t="s">
        <v>439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439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2.7</v>
      </c>
      <c r="DL77">
        <v>0.5</v>
      </c>
      <c r="DM77" t="s">
        <v>440</v>
      </c>
      <c r="DN77">
        <v>2</v>
      </c>
      <c r="DO77" t="b">
        <v>1</v>
      </c>
      <c r="DP77">
        <v>1758814397.6</v>
      </c>
      <c r="DQ77">
        <v>905.1391851851851</v>
      </c>
      <c r="DR77">
        <v>942.379074074074</v>
      </c>
      <c r="DS77">
        <v>21.5795037037037</v>
      </c>
      <c r="DT77">
        <v>19.82007037037037</v>
      </c>
      <c r="DU77">
        <v>906.2673333333332</v>
      </c>
      <c r="DV77">
        <v>21.30694444444444</v>
      </c>
      <c r="DW77">
        <v>500.0168888888889</v>
      </c>
      <c r="DX77">
        <v>91.09351481481482</v>
      </c>
      <c r="DY77">
        <v>0.06762293703703705</v>
      </c>
      <c r="DZ77">
        <v>28.66356666666666</v>
      </c>
      <c r="EA77">
        <v>30.00841481481481</v>
      </c>
      <c r="EB77">
        <v>999.9000000000001</v>
      </c>
      <c r="EC77">
        <v>0</v>
      </c>
      <c r="ED77">
        <v>0</v>
      </c>
      <c r="EE77">
        <v>10000.08629629629</v>
      </c>
      <c r="EF77">
        <v>0</v>
      </c>
      <c r="EG77">
        <v>11.05425185185185</v>
      </c>
      <c r="EH77">
        <v>-37.23976666666666</v>
      </c>
      <c r="EI77">
        <v>925.1023703703705</v>
      </c>
      <c r="EJ77">
        <v>961.4351851851851</v>
      </c>
      <c r="EK77">
        <v>1.759419259259259</v>
      </c>
      <c r="EL77">
        <v>942.379074074074</v>
      </c>
      <c r="EM77">
        <v>19.82007037037037</v>
      </c>
      <c r="EN77">
        <v>1.965752962962963</v>
      </c>
      <c r="EO77">
        <v>1.80547962962963</v>
      </c>
      <c r="EP77">
        <v>17.17114814814815</v>
      </c>
      <c r="EQ77">
        <v>15.8342962962963</v>
      </c>
      <c r="ER77">
        <v>2000.018888888889</v>
      </c>
      <c r="ES77">
        <v>0.9799980370370369</v>
      </c>
      <c r="ET77">
        <v>0.02000218888888889</v>
      </c>
      <c r="EU77">
        <v>0</v>
      </c>
      <c r="EV77">
        <v>304.8198148148148</v>
      </c>
      <c r="EW77">
        <v>5.00078</v>
      </c>
      <c r="EX77">
        <v>6017.112222222223</v>
      </c>
      <c r="EY77">
        <v>16379.79259259259</v>
      </c>
      <c r="EZ77">
        <v>38.89796296296296</v>
      </c>
      <c r="FA77">
        <v>39.71733333333333</v>
      </c>
      <c r="FB77">
        <v>39.317</v>
      </c>
      <c r="FC77">
        <v>39.38403703703703</v>
      </c>
      <c r="FD77">
        <v>40.23581481481482</v>
      </c>
      <c r="FE77">
        <v>1955.115925925926</v>
      </c>
      <c r="FF77">
        <v>39.9</v>
      </c>
      <c r="FG77">
        <v>0</v>
      </c>
      <c r="FH77">
        <v>1758814399.9</v>
      </c>
      <c r="FI77">
        <v>0</v>
      </c>
      <c r="FJ77">
        <v>304.826</v>
      </c>
      <c r="FK77">
        <v>1.116615376116547</v>
      </c>
      <c r="FL77">
        <v>17.67692307864887</v>
      </c>
      <c r="FM77">
        <v>6017.210800000001</v>
      </c>
      <c r="FN77">
        <v>15</v>
      </c>
      <c r="FO77">
        <v>0</v>
      </c>
      <c r="FP77" t="s">
        <v>441</v>
      </c>
      <c r="FQ77">
        <v>1746989605.5</v>
      </c>
      <c r="FR77">
        <v>1746989593.5</v>
      </c>
      <c r="FS77">
        <v>0</v>
      </c>
      <c r="FT77">
        <v>-0.274</v>
      </c>
      <c r="FU77">
        <v>-0.002</v>
      </c>
      <c r="FV77">
        <v>2.549</v>
      </c>
      <c r="FW77">
        <v>0.129</v>
      </c>
      <c r="FX77">
        <v>420</v>
      </c>
      <c r="FY77">
        <v>17</v>
      </c>
      <c r="FZ77">
        <v>0.02</v>
      </c>
      <c r="GA77">
        <v>0.04</v>
      </c>
      <c r="GB77">
        <v>-37.26876585365854</v>
      </c>
      <c r="GC77">
        <v>0.8016731707316909</v>
      </c>
      <c r="GD77">
        <v>0.11269011169154</v>
      </c>
      <c r="GE77">
        <v>0</v>
      </c>
      <c r="GF77">
        <v>304.7832352941176</v>
      </c>
      <c r="GG77">
        <v>1.112696713229025</v>
      </c>
      <c r="GH77">
        <v>0.2624840677320282</v>
      </c>
      <c r="GI77">
        <v>0</v>
      </c>
      <c r="GJ77">
        <v>1.77547</v>
      </c>
      <c r="GK77">
        <v>-0.3905521254355446</v>
      </c>
      <c r="GL77">
        <v>0.04097469486783513</v>
      </c>
      <c r="GM77">
        <v>0</v>
      </c>
      <c r="GN77">
        <v>0</v>
      </c>
      <c r="GO77">
        <v>3</v>
      </c>
      <c r="GP77" t="s">
        <v>459</v>
      </c>
      <c r="GQ77">
        <v>3.10215</v>
      </c>
      <c r="GR77">
        <v>2.72545</v>
      </c>
      <c r="GS77">
        <v>0.154442</v>
      </c>
      <c r="GT77">
        <v>0.158322</v>
      </c>
      <c r="GU77">
        <v>0.100676</v>
      </c>
      <c r="GV77">
        <v>0.0962948</v>
      </c>
      <c r="GW77">
        <v>22115.2</v>
      </c>
      <c r="GX77">
        <v>20003.3</v>
      </c>
      <c r="GY77">
        <v>26718.5</v>
      </c>
      <c r="GZ77">
        <v>23987.7</v>
      </c>
      <c r="HA77">
        <v>38455.2</v>
      </c>
      <c r="HB77">
        <v>32052.6</v>
      </c>
      <c r="HC77">
        <v>46654.6</v>
      </c>
      <c r="HD77">
        <v>37949.6</v>
      </c>
      <c r="HE77">
        <v>1.87062</v>
      </c>
      <c r="HF77">
        <v>1.87127</v>
      </c>
      <c r="HG77">
        <v>0.13151</v>
      </c>
      <c r="HH77">
        <v>0</v>
      </c>
      <c r="HI77">
        <v>27.8738</v>
      </c>
      <c r="HJ77">
        <v>999.9</v>
      </c>
      <c r="HK77">
        <v>49.4</v>
      </c>
      <c r="HL77">
        <v>31.1</v>
      </c>
      <c r="HM77">
        <v>24.6069</v>
      </c>
      <c r="HN77">
        <v>60.782</v>
      </c>
      <c r="HO77">
        <v>20.0481</v>
      </c>
      <c r="HP77">
        <v>1</v>
      </c>
      <c r="HQ77">
        <v>0.120246</v>
      </c>
      <c r="HR77">
        <v>-0.09819990000000001</v>
      </c>
      <c r="HS77">
        <v>20.2815</v>
      </c>
      <c r="HT77">
        <v>5.21235</v>
      </c>
      <c r="HU77">
        <v>11.98</v>
      </c>
      <c r="HV77">
        <v>4.9634</v>
      </c>
      <c r="HW77">
        <v>3.27433</v>
      </c>
      <c r="HX77">
        <v>9999</v>
      </c>
      <c r="HY77">
        <v>9999</v>
      </c>
      <c r="HZ77">
        <v>9999</v>
      </c>
      <c r="IA77">
        <v>1.9</v>
      </c>
      <c r="IB77">
        <v>1.86401</v>
      </c>
      <c r="IC77">
        <v>1.86008</v>
      </c>
      <c r="ID77">
        <v>1.85838</v>
      </c>
      <c r="IE77">
        <v>1.85974</v>
      </c>
      <c r="IF77">
        <v>1.85987</v>
      </c>
      <c r="IG77">
        <v>1.85838</v>
      </c>
      <c r="IH77">
        <v>1.85745</v>
      </c>
      <c r="II77">
        <v>1.85242</v>
      </c>
      <c r="IJ77">
        <v>0</v>
      </c>
      <c r="IK77">
        <v>0</v>
      </c>
      <c r="IL77">
        <v>0</v>
      </c>
      <c r="IM77">
        <v>0</v>
      </c>
      <c r="IN77" t="s">
        <v>443</v>
      </c>
      <c r="IO77" t="s">
        <v>444</v>
      </c>
      <c r="IP77" t="s">
        <v>445</v>
      </c>
      <c r="IQ77" t="s">
        <v>445</v>
      </c>
      <c r="IR77" t="s">
        <v>445</v>
      </c>
      <c r="IS77" t="s">
        <v>445</v>
      </c>
      <c r="IT77">
        <v>0</v>
      </c>
      <c r="IU77">
        <v>100</v>
      </c>
      <c r="IV77">
        <v>100</v>
      </c>
      <c r="IW77">
        <v>-1.11</v>
      </c>
      <c r="IX77">
        <v>0.2725</v>
      </c>
      <c r="IY77">
        <v>-1.085747647868322</v>
      </c>
      <c r="IZ77">
        <v>-0.001141660950335919</v>
      </c>
      <c r="JA77">
        <v>1.556549255047457E-06</v>
      </c>
      <c r="JB77">
        <v>-3.845636065895205E-10</v>
      </c>
      <c r="JC77">
        <v>0.01562767363184709</v>
      </c>
      <c r="JD77">
        <v>0.001629169780553792</v>
      </c>
      <c r="JE77">
        <v>0.0005448488767950686</v>
      </c>
      <c r="JF77">
        <v>-2.599574200195059E-06</v>
      </c>
      <c r="JG77">
        <v>2</v>
      </c>
      <c r="JH77">
        <v>2011</v>
      </c>
      <c r="JI77">
        <v>1</v>
      </c>
      <c r="JJ77">
        <v>26</v>
      </c>
      <c r="JK77">
        <v>197080</v>
      </c>
      <c r="JL77">
        <v>197080.2</v>
      </c>
      <c r="JM77">
        <v>2.26807</v>
      </c>
      <c r="JN77">
        <v>2.6123</v>
      </c>
      <c r="JO77">
        <v>1.49658</v>
      </c>
      <c r="JP77">
        <v>2.34375</v>
      </c>
      <c r="JQ77">
        <v>1.54907</v>
      </c>
      <c r="JR77">
        <v>2.4707</v>
      </c>
      <c r="JS77">
        <v>36.3635</v>
      </c>
      <c r="JT77">
        <v>24.1838</v>
      </c>
      <c r="JU77">
        <v>18</v>
      </c>
      <c r="JV77">
        <v>483.2</v>
      </c>
      <c r="JW77">
        <v>498.727</v>
      </c>
      <c r="JX77">
        <v>27.4508</v>
      </c>
      <c r="JY77">
        <v>28.8355</v>
      </c>
      <c r="JZ77">
        <v>29.9998</v>
      </c>
      <c r="KA77">
        <v>29.1158</v>
      </c>
      <c r="KB77">
        <v>29.1271</v>
      </c>
      <c r="KC77">
        <v>45.5661</v>
      </c>
      <c r="KD77">
        <v>21.8447</v>
      </c>
      <c r="KE77">
        <v>71.5603</v>
      </c>
      <c r="KF77">
        <v>27.4443</v>
      </c>
      <c r="KG77">
        <v>987.949</v>
      </c>
      <c r="KH77">
        <v>19.9196</v>
      </c>
      <c r="KI77">
        <v>102.008</v>
      </c>
      <c r="KJ77">
        <v>91.5217</v>
      </c>
    </row>
    <row r="78" spans="1:296">
      <c r="A78">
        <v>60</v>
      </c>
      <c r="B78">
        <v>1758814410.1</v>
      </c>
      <c r="C78">
        <v>386.5</v>
      </c>
      <c r="D78" t="s">
        <v>564</v>
      </c>
      <c r="E78" t="s">
        <v>565</v>
      </c>
      <c r="F78">
        <v>5</v>
      </c>
      <c r="G78" t="s">
        <v>438</v>
      </c>
      <c r="H78">
        <v>1758814402.314285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993.7403271302281</v>
      </c>
      <c r="AJ78">
        <v>966.3365818181816</v>
      </c>
      <c r="AK78">
        <v>3.437746610037698</v>
      </c>
      <c r="AL78">
        <v>65.10275512811566</v>
      </c>
      <c r="AM78">
        <f>(AO78 - AN78 + DX78*1E3/(8.314*(DZ78+273.15)) * AQ78/DW78 * AP78) * DW78/(100*DK78) * 1000/(1000 - AO78)</f>
        <v>0</v>
      </c>
      <c r="AN78">
        <v>19.87450084750944</v>
      </c>
      <c r="AO78">
        <v>21.5767206060606</v>
      </c>
      <c r="AP78">
        <v>-1.66211364634829E-06</v>
      </c>
      <c r="AQ78">
        <v>106.0218527730332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439</v>
      </c>
      <c r="AX78" t="s">
        <v>439</v>
      </c>
      <c r="AY78">
        <v>0</v>
      </c>
      <c r="AZ78">
        <v>0</v>
      </c>
      <c r="BA78">
        <f>1-AY78/AZ78</f>
        <v>0</v>
      </c>
      <c r="BB78">
        <v>0</v>
      </c>
      <c r="BC78" t="s">
        <v>439</v>
      </c>
      <c r="BD78" t="s">
        <v>439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439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2.7</v>
      </c>
      <c r="DL78">
        <v>0.5</v>
      </c>
      <c r="DM78" t="s">
        <v>440</v>
      </c>
      <c r="DN78">
        <v>2</v>
      </c>
      <c r="DO78" t="b">
        <v>1</v>
      </c>
      <c r="DP78">
        <v>1758814402.314285</v>
      </c>
      <c r="DQ78">
        <v>920.9918214285714</v>
      </c>
      <c r="DR78">
        <v>958.1746428571427</v>
      </c>
      <c r="DS78">
        <v>21.57488214285714</v>
      </c>
      <c r="DT78">
        <v>19.84516428571429</v>
      </c>
      <c r="DU78">
        <v>922.1082142857142</v>
      </c>
      <c r="DV78">
        <v>21.30241785714286</v>
      </c>
      <c r="DW78">
        <v>500.0189285714286</v>
      </c>
      <c r="DX78">
        <v>91.09247142857144</v>
      </c>
      <c r="DY78">
        <v>0.06756715714285715</v>
      </c>
      <c r="DZ78">
        <v>28.66390714285714</v>
      </c>
      <c r="EA78">
        <v>30.01165357142856</v>
      </c>
      <c r="EB78">
        <v>999.9000000000002</v>
      </c>
      <c r="EC78">
        <v>0</v>
      </c>
      <c r="ED78">
        <v>0</v>
      </c>
      <c r="EE78">
        <v>9995.283571428572</v>
      </c>
      <c r="EF78">
        <v>0</v>
      </c>
      <c r="EG78">
        <v>11.0541</v>
      </c>
      <c r="EH78">
        <v>-37.1827</v>
      </c>
      <c r="EI78">
        <v>941.3003928571428</v>
      </c>
      <c r="EJ78">
        <v>977.5753214285714</v>
      </c>
      <c r="EK78">
        <v>1.729701071428572</v>
      </c>
      <c r="EL78">
        <v>958.1746428571427</v>
      </c>
      <c r="EM78">
        <v>19.84516428571429</v>
      </c>
      <c r="EN78">
        <v>1.965308928571428</v>
      </c>
      <c r="EO78">
        <v>1.807745357142857</v>
      </c>
      <c r="EP78">
        <v>17.16757142857143</v>
      </c>
      <c r="EQ78">
        <v>15.85389642857143</v>
      </c>
      <c r="ER78">
        <v>2000.019999999999</v>
      </c>
      <c r="ES78">
        <v>0.9799980714285714</v>
      </c>
      <c r="ET78">
        <v>0.02000216428571428</v>
      </c>
      <c r="EU78">
        <v>0</v>
      </c>
      <c r="EV78">
        <v>304.9313214285713</v>
      </c>
      <c r="EW78">
        <v>5.00078</v>
      </c>
      <c r="EX78">
        <v>6018.394999999999</v>
      </c>
      <c r="EY78">
        <v>16379.8</v>
      </c>
      <c r="EZ78">
        <v>38.89935714285713</v>
      </c>
      <c r="FA78">
        <v>39.71849999999999</v>
      </c>
      <c r="FB78">
        <v>39.48642857142857</v>
      </c>
      <c r="FC78">
        <v>39.38585714285713</v>
      </c>
      <c r="FD78">
        <v>40.22514285714284</v>
      </c>
      <c r="FE78">
        <v>1955.117142857143</v>
      </c>
      <c r="FF78">
        <v>39.9</v>
      </c>
      <c r="FG78">
        <v>0</v>
      </c>
      <c r="FH78">
        <v>1758814404.7</v>
      </c>
      <c r="FI78">
        <v>0</v>
      </c>
      <c r="FJ78">
        <v>304.92136</v>
      </c>
      <c r="FK78">
        <v>0.7656153701205327</v>
      </c>
      <c r="FL78">
        <v>13.20846155485073</v>
      </c>
      <c r="FM78">
        <v>6018.474</v>
      </c>
      <c r="FN78">
        <v>15</v>
      </c>
      <c r="FO78">
        <v>0</v>
      </c>
      <c r="FP78" t="s">
        <v>441</v>
      </c>
      <c r="FQ78">
        <v>1746989605.5</v>
      </c>
      <c r="FR78">
        <v>1746989593.5</v>
      </c>
      <c r="FS78">
        <v>0</v>
      </c>
      <c r="FT78">
        <v>-0.274</v>
      </c>
      <c r="FU78">
        <v>-0.002</v>
      </c>
      <c r="FV78">
        <v>2.549</v>
      </c>
      <c r="FW78">
        <v>0.129</v>
      </c>
      <c r="FX78">
        <v>420</v>
      </c>
      <c r="FY78">
        <v>17</v>
      </c>
      <c r="FZ78">
        <v>0.02</v>
      </c>
      <c r="GA78">
        <v>0.04</v>
      </c>
      <c r="GB78">
        <v>-37.22499024390244</v>
      </c>
      <c r="GC78">
        <v>0.5993644599302892</v>
      </c>
      <c r="GD78">
        <v>0.09950116264764519</v>
      </c>
      <c r="GE78">
        <v>0</v>
      </c>
      <c r="GF78">
        <v>304.854294117647</v>
      </c>
      <c r="GG78">
        <v>1.027776922170673</v>
      </c>
      <c r="GH78">
        <v>0.2772028912305527</v>
      </c>
      <c r="GI78">
        <v>0</v>
      </c>
      <c r="GJ78">
        <v>1.748117073170732</v>
      </c>
      <c r="GK78">
        <v>-0.4122683623693422</v>
      </c>
      <c r="GL78">
        <v>0.04274880921142301</v>
      </c>
      <c r="GM78">
        <v>0</v>
      </c>
      <c r="GN78">
        <v>0</v>
      </c>
      <c r="GO78">
        <v>3</v>
      </c>
      <c r="GP78" t="s">
        <v>459</v>
      </c>
      <c r="GQ78">
        <v>3.10173</v>
      </c>
      <c r="GR78">
        <v>2.72538</v>
      </c>
      <c r="GS78">
        <v>0.156238</v>
      </c>
      <c r="GT78">
        <v>0.160078</v>
      </c>
      <c r="GU78">
        <v>0.100673</v>
      </c>
      <c r="GV78">
        <v>0.0962954</v>
      </c>
      <c r="GW78">
        <v>22068.2</v>
      </c>
      <c r="GX78">
        <v>19961.6</v>
      </c>
      <c r="GY78">
        <v>26718.4</v>
      </c>
      <c r="GZ78">
        <v>23987.7</v>
      </c>
      <c r="HA78">
        <v>38455.4</v>
      </c>
      <c r="HB78">
        <v>32052.8</v>
      </c>
      <c r="HC78">
        <v>46654.5</v>
      </c>
      <c r="HD78">
        <v>37949.7</v>
      </c>
      <c r="HE78">
        <v>1.86998</v>
      </c>
      <c r="HF78">
        <v>1.87185</v>
      </c>
      <c r="HG78">
        <v>0.131533</v>
      </c>
      <c r="HH78">
        <v>0</v>
      </c>
      <c r="HI78">
        <v>27.8738</v>
      </c>
      <c r="HJ78">
        <v>999.9</v>
      </c>
      <c r="HK78">
        <v>49.4</v>
      </c>
      <c r="HL78">
        <v>31.1</v>
      </c>
      <c r="HM78">
        <v>24.6061</v>
      </c>
      <c r="HN78">
        <v>61.272</v>
      </c>
      <c r="HO78">
        <v>20.3245</v>
      </c>
      <c r="HP78">
        <v>1</v>
      </c>
      <c r="HQ78">
        <v>0.120124</v>
      </c>
      <c r="HR78">
        <v>-0.065079</v>
      </c>
      <c r="HS78">
        <v>20.2818</v>
      </c>
      <c r="HT78">
        <v>5.2122</v>
      </c>
      <c r="HU78">
        <v>11.98</v>
      </c>
      <c r="HV78">
        <v>4.96315</v>
      </c>
      <c r="HW78">
        <v>3.27433</v>
      </c>
      <c r="HX78">
        <v>9999</v>
      </c>
      <c r="HY78">
        <v>9999</v>
      </c>
      <c r="HZ78">
        <v>9999</v>
      </c>
      <c r="IA78">
        <v>1.9</v>
      </c>
      <c r="IB78">
        <v>1.86401</v>
      </c>
      <c r="IC78">
        <v>1.86008</v>
      </c>
      <c r="ID78">
        <v>1.85837</v>
      </c>
      <c r="IE78">
        <v>1.85977</v>
      </c>
      <c r="IF78">
        <v>1.85987</v>
      </c>
      <c r="IG78">
        <v>1.85838</v>
      </c>
      <c r="IH78">
        <v>1.85745</v>
      </c>
      <c r="II78">
        <v>1.85242</v>
      </c>
      <c r="IJ78">
        <v>0</v>
      </c>
      <c r="IK78">
        <v>0</v>
      </c>
      <c r="IL78">
        <v>0</v>
      </c>
      <c r="IM78">
        <v>0</v>
      </c>
      <c r="IN78" t="s">
        <v>443</v>
      </c>
      <c r="IO78" t="s">
        <v>444</v>
      </c>
      <c r="IP78" t="s">
        <v>445</v>
      </c>
      <c r="IQ78" t="s">
        <v>445</v>
      </c>
      <c r="IR78" t="s">
        <v>445</v>
      </c>
      <c r="IS78" t="s">
        <v>445</v>
      </c>
      <c r="IT78">
        <v>0</v>
      </c>
      <c r="IU78">
        <v>100</v>
      </c>
      <c r="IV78">
        <v>100</v>
      </c>
      <c r="IW78">
        <v>-1.097</v>
      </c>
      <c r="IX78">
        <v>0.2724</v>
      </c>
      <c r="IY78">
        <v>-1.085747647868322</v>
      </c>
      <c r="IZ78">
        <v>-0.001141660950335919</v>
      </c>
      <c r="JA78">
        <v>1.556549255047457E-06</v>
      </c>
      <c r="JB78">
        <v>-3.845636065895205E-10</v>
      </c>
      <c r="JC78">
        <v>0.01562767363184709</v>
      </c>
      <c r="JD78">
        <v>0.001629169780553792</v>
      </c>
      <c r="JE78">
        <v>0.0005448488767950686</v>
      </c>
      <c r="JF78">
        <v>-2.599574200195059E-06</v>
      </c>
      <c r="JG78">
        <v>2</v>
      </c>
      <c r="JH78">
        <v>2011</v>
      </c>
      <c r="JI78">
        <v>1</v>
      </c>
      <c r="JJ78">
        <v>26</v>
      </c>
      <c r="JK78">
        <v>197080.1</v>
      </c>
      <c r="JL78">
        <v>197080.3</v>
      </c>
      <c r="JM78">
        <v>2.29736</v>
      </c>
      <c r="JN78">
        <v>2.61841</v>
      </c>
      <c r="JO78">
        <v>1.49658</v>
      </c>
      <c r="JP78">
        <v>2.34375</v>
      </c>
      <c r="JQ78">
        <v>1.54907</v>
      </c>
      <c r="JR78">
        <v>2.38892</v>
      </c>
      <c r="JS78">
        <v>36.3635</v>
      </c>
      <c r="JT78">
        <v>24.1751</v>
      </c>
      <c r="JU78">
        <v>18</v>
      </c>
      <c r="JV78">
        <v>482.797</v>
      </c>
      <c r="JW78">
        <v>499.078</v>
      </c>
      <c r="JX78">
        <v>27.4418</v>
      </c>
      <c r="JY78">
        <v>28.8325</v>
      </c>
      <c r="JZ78">
        <v>29.9999</v>
      </c>
      <c r="KA78">
        <v>29.1127</v>
      </c>
      <c r="KB78">
        <v>29.1234</v>
      </c>
      <c r="KC78">
        <v>46.2186</v>
      </c>
      <c r="KD78">
        <v>21.8447</v>
      </c>
      <c r="KE78">
        <v>71.5603</v>
      </c>
      <c r="KF78">
        <v>27.4258</v>
      </c>
      <c r="KG78">
        <v>1007.99</v>
      </c>
      <c r="KH78">
        <v>19.9408</v>
      </c>
      <c r="KI78">
        <v>102.008</v>
      </c>
      <c r="KJ78">
        <v>91.5217</v>
      </c>
    </row>
    <row r="79" spans="1:296">
      <c r="A79">
        <v>61</v>
      </c>
      <c r="B79">
        <v>1758814415.1</v>
      </c>
      <c r="C79">
        <v>391.5</v>
      </c>
      <c r="D79" t="s">
        <v>566</v>
      </c>
      <c r="E79" t="s">
        <v>567</v>
      </c>
      <c r="F79">
        <v>5</v>
      </c>
      <c r="G79" t="s">
        <v>438</v>
      </c>
      <c r="H79">
        <v>1758814407.6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1010.824131641944</v>
      </c>
      <c r="AJ79">
        <v>983.3443757575757</v>
      </c>
      <c r="AK79">
        <v>3.402690399771215</v>
      </c>
      <c r="AL79">
        <v>65.10275512811566</v>
      </c>
      <c r="AM79">
        <f>(AO79 - AN79 + DX79*1E3/(8.314*(DZ79+273.15)) * AQ79/DW79 * AP79) * DW79/(100*DK79) * 1000/(1000 - AO79)</f>
        <v>0</v>
      </c>
      <c r="AN79">
        <v>19.87272678118476</v>
      </c>
      <c r="AO79">
        <v>21.56781333333333</v>
      </c>
      <c r="AP79">
        <v>-1.919407598865671E-05</v>
      </c>
      <c r="AQ79">
        <v>106.0218527730332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439</v>
      </c>
      <c r="AX79" t="s">
        <v>439</v>
      </c>
      <c r="AY79">
        <v>0</v>
      </c>
      <c r="AZ79">
        <v>0</v>
      </c>
      <c r="BA79">
        <f>1-AY79/AZ79</f>
        <v>0</v>
      </c>
      <c r="BB79">
        <v>0</v>
      </c>
      <c r="BC79" t="s">
        <v>439</v>
      </c>
      <c r="BD79" t="s">
        <v>439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439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2.7</v>
      </c>
      <c r="DL79">
        <v>0.5</v>
      </c>
      <c r="DM79" t="s">
        <v>440</v>
      </c>
      <c r="DN79">
        <v>2</v>
      </c>
      <c r="DO79" t="b">
        <v>1</v>
      </c>
      <c r="DP79">
        <v>1758814407.6</v>
      </c>
      <c r="DQ79">
        <v>938.7288888888887</v>
      </c>
      <c r="DR79">
        <v>975.9214814814814</v>
      </c>
      <c r="DS79">
        <v>21.57366296296296</v>
      </c>
      <c r="DT79">
        <v>19.87018148148148</v>
      </c>
      <c r="DU79">
        <v>939.831851851852</v>
      </c>
      <c r="DV79">
        <v>21.30123703703704</v>
      </c>
      <c r="DW79">
        <v>499.9641111111111</v>
      </c>
      <c r="DX79">
        <v>91.0922888888889</v>
      </c>
      <c r="DY79">
        <v>0.06766215555555556</v>
      </c>
      <c r="DZ79">
        <v>28.66356666666666</v>
      </c>
      <c r="EA79">
        <v>30.01481111111111</v>
      </c>
      <c r="EB79">
        <v>999.9000000000001</v>
      </c>
      <c r="EC79">
        <v>0</v>
      </c>
      <c r="ED79">
        <v>0</v>
      </c>
      <c r="EE79">
        <v>9985.185555555556</v>
      </c>
      <c r="EF79">
        <v>0</v>
      </c>
      <c r="EG79">
        <v>11.05425185185185</v>
      </c>
      <c r="EH79">
        <v>-37.19254074074074</v>
      </c>
      <c r="EI79">
        <v>959.4273333333332</v>
      </c>
      <c r="EJ79">
        <v>995.7061481481479</v>
      </c>
      <c r="EK79">
        <v>1.70347962962963</v>
      </c>
      <c r="EL79">
        <v>975.9214814814814</v>
      </c>
      <c r="EM79">
        <v>19.87018148148148</v>
      </c>
      <c r="EN79">
        <v>1.965194444444445</v>
      </c>
      <c r="EO79">
        <v>1.810020740740741</v>
      </c>
      <c r="EP79">
        <v>17.16665185185185</v>
      </c>
      <c r="EQ79">
        <v>15.87358518518518</v>
      </c>
      <c r="ER79">
        <v>2000.002592592593</v>
      </c>
      <c r="ES79">
        <v>0.9799978518518517</v>
      </c>
      <c r="ET79">
        <v>0.02000230740740741</v>
      </c>
      <c r="EU79">
        <v>0</v>
      </c>
      <c r="EV79">
        <v>305.0413333333333</v>
      </c>
      <c r="EW79">
        <v>5.00078</v>
      </c>
      <c r="EX79">
        <v>6019.592962962965</v>
      </c>
      <c r="EY79">
        <v>16379.64814814815</v>
      </c>
      <c r="EZ79">
        <v>38.8864074074074</v>
      </c>
      <c r="FA79">
        <v>39.71266666666666</v>
      </c>
      <c r="FB79">
        <v>39.44662962962963</v>
      </c>
      <c r="FC79">
        <v>39.38859259259259</v>
      </c>
      <c r="FD79">
        <v>40.22425925925926</v>
      </c>
      <c r="FE79">
        <v>1955.098888888889</v>
      </c>
      <c r="FF79">
        <v>39.9</v>
      </c>
      <c r="FG79">
        <v>0</v>
      </c>
      <c r="FH79">
        <v>1758814410.1</v>
      </c>
      <c r="FI79">
        <v>0</v>
      </c>
      <c r="FJ79">
        <v>305.0198846153846</v>
      </c>
      <c r="FK79">
        <v>0.8378461389500197</v>
      </c>
      <c r="FL79">
        <v>13.71931626802048</v>
      </c>
      <c r="FM79">
        <v>6019.646538461539</v>
      </c>
      <c r="FN79">
        <v>15</v>
      </c>
      <c r="FO79">
        <v>0</v>
      </c>
      <c r="FP79" t="s">
        <v>441</v>
      </c>
      <c r="FQ79">
        <v>1746989605.5</v>
      </c>
      <c r="FR79">
        <v>1746989593.5</v>
      </c>
      <c r="FS79">
        <v>0</v>
      </c>
      <c r="FT79">
        <v>-0.274</v>
      </c>
      <c r="FU79">
        <v>-0.002</v>
      </c>
      <c r="FV79">
        <v>2.549</v>
      </c>
      <c r="FW79">
        <v>0.129</v>
      </c>
      <c r="FX79">
        <v>420</v>
      </c>
      <c r="FY79">
        <v>17</v>
      </c>
      <c r="FZ79">
        <v>0.02</v>
      </c>
      <c r="GA79">
        <v>0.04</v>
      </c>
      <c r="GB79">
        <v>-37.19632195121951</v>
      </c>
      <c r="GC79">
        <v>0.2085742160279463</v>
      </c>
      <c r="GD79">
        <v>0.079415786082614</v>
      </c>
      <c r="GE79">
        <v>1</v>
      </c>
      <c r="GF79">
        <v>304.9469705882352</v>
      </c>
      <c r="GG79">
        <v>1.058135976196278</v>
      </c>
      <c r="GH79">
        <v>0.2694386850793739</v>
      </c>
      <c r="GI79">
        <v>0</v>
      </c>
      <c r="GJ79">
        <v>1.7282</v>
      </c>
      <c r="GK79">
        <v>-0.3186641811846628</v>
      </c>
      <c r="GL79">
        <v>0.03585543881593036</v>
      </c>
      <c r="GM79">
        <v>0</v>
      </c>
      <c r="GN79">
        <v>1</v>
      </c>
      <c r="GO79">
        <v>3</v>
      </c>
      <c r="GP79" t="s">
        <v>448</v>
      </c>
      <c r="GQ79">
        <v>3.10194</v>
      </c>
      <c r="GR79">
        <v>2.72608</v>
      </c>
      <c r="GS79">
        <v>0.158003</v>
      </c>
      <c r="GT79">
        <v>0.161811</v>
      </c>
      <c r="GU79">
        <v>0.100649</v>
      </c>
      <c r="GV79">
        <v>0.0962993</v>
      </c>
      <c r="GW79">
        <v>22022.2</v>
      </c>
      <c r="GX79">
        <v>19920.4</v>
      </c>
      <c r="GY79">
        <v>26718.6</v>
      </c>
      <c r="GZ79">
        <v>23987.6</v>
      </c>
      <c r="HA79">
        <v>38456.9</v>
      </c>
      <c r="HB79">
        <v>32052.9</v>
      </c>
      <c r="HC79">
        <v>46654.7</v>
      </c>
      <c r="HD79">
        <v>37949.8</v>
      </c>
      <c r="HE79">
        <v>1.8705</v>
      </c>
      <c r="HF79">
        <v>1.8715</v>
      </c>
      <c r="HG79">
        <v>0.130698</v>
      </c>
      <c r="HH79">
        <v>0</v>
      </c>
      <c r="HI79">
        <v>27.8715</v>
      </c>
      <c r="HJ79">
        <v>999.9</v>
      </c>
      <c r="HK79">
        <v>49.4</v>
      </c>
      <c r="HL79">
        <v>31.1</v>
      </c>
      <c r="HM79">
        <v>24.6055</v>
      </c>
      <c r="HN79">
        <v>60.862</v>
      </c>
      <c r="HO79">
        <v>20.3526</v>
      </c>
      <c r="HP79">
        <v>1</v>
      </c>
      <c r="HQ79">
        <v>0.119837</v>
      </c>
      <c r="HR79">
        <v>-0.0375681</v>
      </c>
      <c r="HS79">
        <v>20.2818</v>
      </c>
      <c r="HT79">
        <v>5.2125</v>
      </c>
      <c r="HU79">
        <v>11.98</v>
      </c>
      <c r="HV79">
        <v>4.9635</v>
      </c>
      <c r="HW79">
        <v>3.2744</v>
      </c>
      <c r="HX79">
        <v>9999</v>
      </c>
      <c r="HY79">
        <v>9999</v>
      </c>
      <c r="HZ79">
        <v>9999</v>
      </c>
      <c r="IA79">
        <v>1.9</v>
      </c>
      <c r="IB79">
        <v>1.86401</v>
      </c>
      <c r="IC79">
        <v>1.86009</v>
      </c>
      <c r="ID79">
        <v>1.85838</v>
      </c>
      <c r="IE79">
        <v>1.85979</v>
      </c>
      <c r="IF79">
        <v>1.85987</v>
      </c>
      <c r="IG79">
        <v>1.85838</v>
      </c>
      <c r="IH79">
        <v>1.85745</v>
      </c>
      <c r="II79">
        <v>1.85242</v>
      </c>
      <c r="IJ79">
        <v>0</v>
      </c>
      <c r="IK79">
        <v>0</v>
      </c>
      <c r="IL79">
        <v>0</v>
      </c>
      <c r="IM79">
        <v>0</v>
      </c>
      <c r="IN79" t="s">
        <v>443</v>
      </c>
      <c r="IO79" t="s">
        <v>444</v>
      </c>
      <c r="IP79" t="s">
        <v>445</v>
      </c>
      <c r="IQ79" t="s">
        <v>445</v>
      </c>
      <c r="IR79" t="s">
        <v>445</v>
      </c>
      <c r="IS79" t="s">
        <v>445</v>
      </c>
      <c r="IT79">
        <v>0</v>
      </c>
      <c r="IU79">
        <v>100</v>
      </c>
      <c r="IV79">
        <v>100</v>
      </c>
      <c r="IW79">
        <v>-1.084</v>
      </c>
      <c r="IX79">
        <v>0.2723</v>
      </c>
      <c r="IY79">
        <v>-1.085747647868322</v>
      </c>
      <c r="IZ79">
        <v>-0.001141660950335919</v>
      </c>
      <c r="JA79">
        <v>1.556549255047457E-06</v>
      </c>
      <c r="JB79">
        <v>-3.845636065895205E-10</v>
      </c>
      <c r="JC79">
        <v>0.01562767363184709</v>
      </c>
      <c r="JD79">
        <v>0.001629169780553792</v>
      </c>
      <c r="JE79">
        <v>0.0005448488767950686</v>
      </c>
      <c r="JF79">
        <v>-2.599574200195059E-06</v>
      </c>
      <c r="JG79">
        <v>2</v>
      </c>
      <c r="JH79">
        <v>2011</v>
      </c>
      <c r="JI79">
        <v>1</v>
      </c>
      <c r="JJ79">
        <v>26</v>
      </c>
      <c r="JK79">
        <v>197080.2</v>
      </c>
      <c r="JL79">
        <v>197080.4</v>
      </c>
      <c r="JM79">
        <v>2.33154</v>
      </c>
      <c r="JN79">
        <v>2.61597</v>
      </c>
      <c r="JO79">
        <v>1.49658</v>
      </c>
      <c r="JP79">
        <v>2.34375</v>
      </c>
      <c r="JQ79">
        <v>1.54907</v>
      </c>
      <c r="JR79">
        <v>2.44507</v>
      </c>
      <c r="JS79">
        <v>36.3635</v>
      </c>
      <c r="JT79">
        <v>24.1751</v>
      </c>
      <c r="JU79">
        <v>18</v>
      </c>
      <c r="JV79">
        <v>483.079</v>
      </c>
      <c r="JW79">
        <v>498.819</v>
      </c>
      <c r="JX79">
        <v>27.4236</v>
      </c>
      <c r="JY79">
        <v>28.8301</v>
      </c>
      <c r="JZ79">
        <v>29.9998</v>
      </c>
      <c r="KA79">
        <v>29.1096</v>
      </c>
      <c r="KB79">
        <v>29.1203</v>
      </c>
      <c r="KC79">
        <v>46.8249</v>
      </c>
      <c r="KD79">
        <v>21.5728</v>
      </c>
      <c r="KE79">
        <v>71.5603</v>
      </c>
      <c r="KF79">
        <v>27.4089</v>
      </c>
      <c r="KG79">
        <v>1021.69</v>
      </c>
      <c r="KH79">
        <v>19.9642</v>
      </c>
      <c r="KI79">
        <v>102.008</v>
      </c>
      <c r="KJ79">
        <v>91.5219</v>
      </c>
    </row>
    <row r="80" spans="1:296">
      <c r="A80">
        <v>62</v>
      </c>
      <c r="B80">
        <v>1758814420.1</v>
      </c>
      <c r="C80">
        <v>396.5</v>
      </c>
      <c r="D80" t="s">
        <v>568</v>
      </c>
      <c r="E80" t="s">
        <v>569</v>
      </c>
      <c r="F80">
        <v>5</v>
      </c>
      <c r="G80" t="s">
        <v>438</v>
      </c>
      <c r="H80">
        <v>1758814412.314285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1027.875749852107</v>
      </c>
      <c r="AJ80">
        <v>1000.391018181818</v>
      </c>
      <c r="AK80">
        <v>3.40737519702582</v>
      </c>
      <c r="AL80">
        <v>65.10275512811566</v>
      </c>
      <c r="AM80">
        <f>(AO80 - AN80 + DX80*1E3/(8.314*(DZ80+273.15)) * AQ80/DW80 * AP80) * DW80/(100*DK80) * 1000/(1000 - AO80)</f>
        <v>0</v>
      </c>
      <c r="AN80">
        <v>19.88399024933051</v>
      </c>
      <c r="AO80">
        <v>21.55417090909091</v>
      </c>
      <c r="AP80">
        <v>-2.493119057785368E-05</v>
      </c>
      <c r="AQ80">
        <v>106.0218527730332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439</v>
      </c>
      <c r="AX80" t="s">
        <v>439</v>
      </c>
      <c r="AY80">
        <v>0</v>
      </c>
      <c r="AZ80">
        <v>0</v>
      </c>
      <c r="BA80">
        <f>1-AY80/AZ80</f>
        <v>0</v>
      </c>
      <c r="BB80">
        <v>0</v>
      </c>
      <c r="BC80" t="s">
        <v>439</v>
      </c>
      <c r="BD80" t="s">
        <v>439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439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2.7</v>
      </c>
      <c r="DL80">
        <v>0.5</v>
      </c>
      <c r="DM80" t="s">
        <v>440</v>
      </c>
      <c r="DN80">
        <v>2</v>
      </c>
      <c r="DO80" t="b">
        <v>1</v>
      </c>
      <c r="DP80">
        <v>1758814412.314285</v>
      </c>
      <c r="DQ80">
        <v>954.5125357142858</v>
      </c>
      <c r="DR80">
        <v>991.7233214285716</v>
      </c>
      <c r="DS80">
        <v>21.56992857142857</v>
      </c>
      <c r="DT80">
        <v>19.87671785714286</v>
      </c>
      <c r="DU80">
        <v>955.6033214285716</v>
      </c>
      <c r="DV80">
        <v>21.29758214285715</v>
      </c>
      <c r="DW80">
        <v>499.9983214285716</v>
      </c>
      <c r="DX80">
        <v>91.09346785714287</v>
      </c>
      <c r="DY80">
        <v>0.06751229642857144</v>
      </c>
      <c r="DZ80">
        <v>28.66301785714285</v>
      </c>
      <c r="EA80">
        <v>30.01414642857143</v>
      </c>
      <c r="EB80">
        <v>999.9000000000002</v>
      </c>
      <c r="EC80">
        <v>0</v>
      </c>
      <c r="ED80">
        <v>0</v>
      </c>
      <c r="EE80">
        <v>9999.6425</v>
      </c>
      <c r="EF80">
        <v>0</v>
      </c>
      <c r="EG80">
        <v>11.05048571428572</v>
      </c>
      <c r="EH80">
        <v>-37.21116428571428</v>
      </c>
      <c r="EI80">
        <v>975.5550714285713</v>
      </c>
      <c r="EJ80">
        <v>1011.835107142857</v>
      </c>
      <c r="EK80">
        <v>1.693206428571429</v>
      </c>
      <c r="EL80">
        <v>991.7233214285716</v>
      </c>
      <c r="EM80">
        <v>19.87671785714286</v>
      </c>
      <c r="EN80">
        <v>1.964879642857143</v>
      </c>
      <c r="EO80">
        <v>1.81064</v>
      </c>
      <c r="EP80">
        <v>17.16411785714286</v>
      </c>
      <c r="EQ80">
        <v>15.87893214285714</v>
      </c>
      <c r="ER80">
        <v>2000.015</v>
      </c>
      <c r="ES80">
        <v>0.9799980714285713</v>
      </c>
      <c r="ET80">
        <v>0.02000216785714285</v>
      </c>
      <c r="EU80">
        <v>0</v>
      </c>
      <c r="EV80">
        <v>305.0976071428572</v>
      </c>
      <c r="EW80">
        <v>5.00078</v>
      </c>
      <c r="EX80">
        <v>6020.681428571429</v>
      </c>
      <c r="EY80">
        <v>16379.75</v>
      </c>
      <c r="EZ80">
        <v>38.88821428571428</v>
      </c>
      <c r="FA80">
        <v>39.71399999999999</v>
      </c>
      <c r="FB80">
        <v>39.48635714285713</v>
      </c>
      <c r="FC80">
        <v>39.39474999999999</v>
      </c>
      <c r="FD80">
        <v>40.23178571428571</v>
      </c>
      <c r="FE80">
        <v>1955.112142857143</v>
      </c>
      <c r="FF80">
        <v>39.9</v>
      </c>
      <c r="FG80">
        <v>0</v>
      </c>
      <c r="FH80">
        <v>1758814414.9</v>
      </c>
      <c r="FI80">
        <v>0</v>
      </c>
      <c r="FJ80">
        <v>305.0587692307693</v>
      </c>
      <c r="FK80">
        <v>0.8249572421264303</v>
      </c>
      <c r="FL80">
        <v>13.2184615537022</v>
      </c>
      <c r="FM80">
        <v>6020.763846153844</v>
      </c>
      <c r="FN80">
        <v>15</v>
      </c>
      <c r="FO80">
        <v>0</v>
      </c>
      <c r="FP80" t="s">
        <v>441</v>
      </c>
      <c r="FQ80">
        <v>1746989605.5</v>
      </c>
      <c r="FR80">
        <v>1746989593.5</v>
      </c>
      <c r="FS80">
        <v>0</v>
      </c>
      <c r="FT80">
        <v>-0.274</v>
      </c>
      <c r="FU80">
        <v>-0.002</v>
      </c>
      <c r="FV80">
        <v>2.549</v>
      </c>
      <c r="FW80">
        <v>0.129</v>
      </c>
      <c r="FX80">
        <v>420</v>
      </c>
      <c r="FY80">
        <v>17</v>
      </c>
      <c r="FZ80">
        <v>0.02</v>
      </c>
      <c r="GA80">
        <v>0.04</v>
      </c>
      <c r="GB80">
        <v>-37.19822682926829</v>
      </c>
      <c r="GC80">
        <v>-0.32248850174217</v>
      </c>
      <c r="GD80">
        <v>0.06354676413012604</v>
      </c>
      <c r="GE80">
        <v>1</v>
      </c>
      <c r="GF80">
        <v>305.0279999999999</v>
      </c>
      <c r="GG80">
        <v>0.8130786783548933</v>
      </c>
      <c r="GH80">
        <v>0.2666756125950435</v>
      </c>
      <c r="GI80">
        <v>1</v>
      </c>
      <c r="GJ80">
        <v>1.698885853658537</v>
      </c>
      <c r="GK80">
        <v>-0.138937003484321</v>
      </c>
      <c r="GL80">
        <v>0.01626594571873783</v>
      </c>
      <c r="GM80">
        <v>0</v>
      </c>
      <c r="GN80">
        <v>2</v>
      </c>
      <c r="GO80">
        <v>3</v>
      </c>
      <c r="GP80" t="s">
        <v>442</v>
      </c>
      <c r="GQ80">
        <v>3.10231</v>
      </c>
      <c r="GR80">
        <v>2.72525</v>
      </c>
      <c r="GS80">
        <v>0.159758</v>
      </c>
      <c r="GT80">
        <v>0.16356</v>
      </c>
      <c r="GU80">
        <v>0.10061</v>
      </c>
      <c r="GV80">
        <v>0.0964372</v>
      </c>
      <c r="GW80">
        <v>21976.2</v>
      </c>
      <c r="GX80">
        <v>19878.9</v>
      </c>
      <c r="GY80">
        <v>26718.4</v>
      </c>
      <c r="GZ80">
        <v>23987.8</v>
      </c>
      <c r="HA80">
        <v>38458.9</v>
      </c>
      <c r="HB80">
        <v>32048.1</v>
      </c>
      <c r="HC80">
        <v>46654.8</v>
      </c>
      <c r="HD80">
        <v>37949.7</v>
      </c>
      <c r="HE80">
        <v>1.8711</v>
      </c>
      <c r="HF80">
        <v>1.87145</v>
      </c>
      <c r="HG80">
        <v>0.13227</v>
      </c>
      <c r="HH80">
        <v>0</v>
      </c>
      <c r="HI80">
        <v>27.8693</v>
      </c>
      <c r="HJ80">
        <v>999.9</v>
      </c>
      <c r="HK80">
        <v>49.4</v>
      </c>
      <c r="HL80">
        <v>31.1</v>
      </c>
      <c r="HM80">
        <v>24.6043</v>
      </c>
      <c r="HN80">
        <v>61.592</v>
      </c>
      <c r="HO80">
        <v>20.02</v>
      </c>
      <c r="HP80">
        <v>1</v>
      </c>
      <c r="HQ80">
        <v>0.119482</v>
      </c>
      <c r="HR80">
        <v>-0.0434232</v>
      </c>
      <c r="HS80">
        <v>20.2818</v>
      </c>
      <c r="HT80">
        <v>5.21235</v>
      </c>
      <c r="HU80">
        <v>11.98</v>
      </c>
      <c r="HV80">
        <v>4.9635</v>
      </c>
      <c r="HW80">
        <v>3.27438</v>
      </c>
      <c r="HX80">
        <v>9999</v>
      </c>
      <c r="HY80">
        <v>9999</v>
      </c>
      <c r="HZ80">
        <v>9999</v>
      </c>
      <c r="IA80">
        <v>1.9</v>
      </c>
      <c r="IB80">
        <v>1.86398</v>
      </c>
      <c r="IC80">
        <v>1.86012</v>
      </c>
      <c r="ID80">
        <v>1.85838</v>
      </c>
      <c r="IE80">
        <v>1.85977</v>
      </c>
      <c r="IF80">
        <v>1.85988</v>
      </c>
      <c r="IG80">
        <v>1.85838</v>
      </c>
      <c r="IH80">
        <v>1.85745</v>
      </c>
      <c r="II80">
        <v>1.85242</v>
      </c>
      <c r="IJ80">
        <v>0</v>
      </c>
      <c r="IK80">
        <v>0</v>
      </c>
      <c r="IL80">
        <v>0</v>
      </c>
      <c r="IM80">
        <v>0</v>
      </c>
      <c r="IN80" t="s">
        <v>443</v>
      </c>
      <c r="IO80" t="s">
        <v>444</v>
      </c>
      <c r="IP80" t="s">
        <v>445</v>
      </c>
      <c r="IQ80" t="s">
        <v>445</v>
      </c>
      <c r="IR80" t="s">
        <v>445</v>
      </c>
      <c r="IS80" t="s">
        <v>445</v>
      </c>
      <c r="IT80">
        <v>0</v>
      </c>
      <c r="IU80">
        <v>100</v>
      </c>
      <c r="IV80">
        <v>100</v>
      </c>
      <c r="IW80">
        <v>-1.07</v>
      </c>
      <c r="IX80">
        <v>0.272</v>
      </c>
      <c r="IY80">
        <v>-1.085747647868322</v>
      </c>
      <c r="IZ80">
        <v>-0.001141660950335919</v>
      </c>
      <c r="JA80">
        <v>1.556549255047457E-06</v>
      </c>
      <c r="JB80">
        <v>-3.845636065895205E-10</v>
      </c>
      <c r="JC80">
        <v>0.01562767363184709</v>
      </c>
      <c r="JD80">
        <v>0.001629169780553792</v>
      </c>
      <c r="JE80">
        <v>0.0005448488767950686</v>
      </c>
      <c r="JF80">
        <v>-2.599574200195059E-06</v>
      </c>
      <c r="JG80">
        <v>2</v>
      </c>
      <c r="JH80">
        <v>2011</v>
      </c>
      <c r="JI80">
        <v>1</v>
      </c>
      <c r="JJ80">
        <v>26</v>
      </c>
      <c r="JK80">
        <v>197080.2</v>
      </c>
      <c r="JL80">
        <v>197080.4</v>
      </c>
      <c r="JM80">
        <v>2.36084</v>
      </c>
      <c r="JN80">
        <v>2.61597</v>
      </c>
      <c r="JO80">
        <v>1.49658</v>
      </c>
      <c r="JP80">
        <v>2.34375</v>
      </c>
      <c r="JQ80">
        <v>1.54907</v>
      </c>
      <c r="JR80">
        <v>2.48779</v>
      </c>
      <c r="JS80">
        <v>36.34</v>
      </c>
      <c r="JT80">
        <v>24.1838</v>
      </c>
      <c r="JU80">
        <v>18</v>
      </c>
      <c r="JV80">
        <v>483.406</v>
      </c>
      <c r="JW80">
        <v>498.757</v>
      </c>
      <c r="JX80">
        <v>27.4066</v>
      </c>
      <c r="JY80">
        <v>28.827</v>
      </c>
      <c r="JZ80">
        <v>29.9999</v>
      </c>
      <c r="KA80">
        <v>29.1065</v>
      </c>
      <c r="KB80">
        <v>29.117</v>
      </c>
      <c r="KC80">
        <v>47.4846</v>
      </c>
      <c r="KD80">
        <v>21.5728</v>
      </c>
      <c r="KE80">
        <v>71.5603</v>
      </c>
      <c r="KF80">
        <v>27.4037</v>
      </c>
      <c r="KG80">
        <v>1041.73</v>
      </c>
      <c r="KH80">
        <v>19.9957</v>
      </c>
      <c r="KI80">
        <v>102.008</v>
      </c>
      <c r="KJ80">
        <v>91.5219</v>
      </c>
    </row>
    <row r="81" spans="1:296">
      <c r="A81">
        <v>63</v>
      </c>
      <c r="B81">
        <v>1758814425.1</v>
      </c>
      <c r="C81">
        <v>401.5</v>
      </c>
      <c r="D81" t="s">
        <v>570</v>
      </c>
      <c r="E81" t="s">
        <v>571</v>
      </c>
      <c r="F81">
        <v>5</v>
      </c>
      <c r="G81" t="s">
        <v>438</v>
      </c>
      <c r="H81">
        <v>1758814417.6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1045.226138033167</v>
      </c>
      <c r="AJ81">
        <v>1017.709696969697</v>
      </c>
      <c r="AK81">
        <v>3.46364000163405</v>
      </c>
      <c r="AL81">
        <v>65.10275512811566</v>
      </c>
      <c r="AM81">
        <f>(AO81 - AN81 + DX81*1E3/(8.314*(DZ81+273.15)) * AQ81/DW81 * AP81) * DW81/(100*DK81) * 1000/(1000 - AO81)</f>
        <v>0</v>
      </c>
      <c r="AN81">
        <v>19.94050973567141</v>
      </c>
      <c r="AO81">
        <v>21.56093818181818</v>
      </c>
      <c r="AP81">
        <v>1.373363220828043E-05</v>
      </c>
      <c r="AQ81">
        <v>106.0218527730332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439</v>
      </c>
      <c r="AX81" t="s">
        <v>439</v>
      </c>
      <c r="AY81">
        <v>0</v>
      </c>
      <c r="AZ81">
        <v>0</v>
      </c>
      <c r="BA81">
        <f>1-AY81/AZ81</f>
        <v>0</v>
      </c>
      <c r="BB81">
        <v>0</v>
      </c>
      <c r="BC81" t="s">
        <v>439</v>
      </c>
      <c r="BD81" t="s">
        <v>439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439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2.7</v>
      </c>
      <c r="DL81">
        <v>0.5</v>
      </c>
      <c r="DM81" t="s">
        <v>440</v>
      </c>
      <c r="DN81">
        <v>2</v>
      </c>
      <c r="DO81" t="b">
        <v>1</v>
      </c>
      <c r="DP81">
        <v>1758814417.6</v>
      </c>
      <c r="DQ81">
        <v>972.2079629629629</v>
      </c>
      <c r="DR81">
        <v>1009.48562962963</v>
      </c>
      <c r="DS81">
        <v>21.56324444444444</v>
      </c>
      <c r="DT81">
        <v>19.89731481481482</v>
      </c>
      <c r="DU81">
        <v>973.2848518518518</v>
      </c>
      <c r="DV81">
        <v>21.29102962962963</v>
      </c>
      <c r="DW81">
        <v>499.9792222222222</v>
      </c>
      <c r="DX81">
        <v>91.09462592592593</v>
      </c>
      <c r="DY81">
        <v>0.0674826074074074</v>
      </c>
      <c r="DZ81">
        <v>28.6621962962963</v>
      </c>
      <c r="EA81">
        <v>30.01174074074074</v>
      </c>
      <c r="EB81">
        <v>999.9000000000001</v>
      </c>
      <c r="EC81">
        <v>0</v>
      </c>
      <c r="ED81">
        <v>0</v>
      </c>
      <c r="EE81">
        <v>10008.7037037037</v>
      </c>
      <c r="EF81">
        <v>0</v>
      </c>
      <c r="EG81">
        <v>11.05</v>
      </c>
      <c r="EH81">
        <v>-37.27831111111112</v>
      </c>
      <c r="EI81">
        <v>993.6333333333334</v>
      </c>
      <c r="EJ81">
        <v>1029.97962962963</v>
      </c>
      <c r="EK81">
        <v>1.665928888888889</v>
      </c>
      <c r="EL81">
        <v>1009.48562962963</v>
      </c>
      <c r="EM81">
        <v>19.89731481481482</v>
      </c>
      <c r="EN81">
        <v>1.964295925925926</v>
      </c>
      <c r="EO81">
        <v>1.812538888888889</v>
      </c>
      <c r="EP81">
        <v>17.15942222222223</v>
      </c>
      <c r="EQ81">
        <v>15.89532592592592</v>
      </c>
      <c r="ER81">
        <v>2000.007777777777</v>
      </c>
      <c r="ES81">
        <v>0.9799979999999999</v>
      </c>
      <c r="ET81">
        <v>0.02000219629629629</v>
      </c>
      <c r="EU81">
        <v>0</v>
      </c>
      <c r="EV81">
        <v>305.1131111111111</v>
      </c>
      <c r="EW81">
        <v>5.00078</v>
      </c>
      <c r="EX81">
        <v>6021.841111111111</v>
      </c>
      <c r="EY81">
        <v>16379.68148148148</v>
      </c>
      <c r="EZ81">
        <v>38.87485185185186</v>
      </c>
      <c r="FA81">
        <v>39.71266666666666</v>
      </c>
      <c r="FB81">
        <v>39.37233333333333</v>
      </c>
      <c r="FC81">
        <v>39.38162962962964</v>
      </c>
      <c r="FD81">
        <v>40.22188888888889</v>
      </c>
      <c r="FE81">
        <v>1955.104444444444</v>
      </c>
      <c r="FF81">
        <v>39.9</v>
      </c>
      <c r="FG81">
        <v>0</v>
      </c>
      <c r="FH81">
        <v>1758814419.7</v>
      </c>
      <c r="FI81">
        <v>0</v>
      </c>
      <c r="FJ81">
        <v>305.0900769230769</v>
      </c>
      <c r="FK81">
        <v>-0.1558974550369209</v>
      </c>
      <c r="FL81">
        <v>12.59863248497649</v>
      </c>
      <c r="FM81">
        <v>6021.751153846154</v>
      </c>
      <c r="FN81">
        <v>15</v>
      </c>
      <c r="FO81">
        <v>0</v>
      </c>
      <c r="FP81" t="s">
        <v>441</v>
      </c>
      <c r="FQ81">
        <v>1746989605.5</v>
      </c>
      <c r="FR81">
        <v>1746989593.5</v>
      </c>
      <c r="FS81">
        <v>0</v>
      </c>
      <c r="FT81">
        <v>-0.274</v>
      </c>
      <c r="FU81">
        <v>-0.002</v>
      </c>
      <c r="FV81">
        <v>2.549</v>
      </c>
      <c r="FW81">
        <v>0.129</v>
      </c>
      <c r="FX81">
        <v>420</v>
      </c>
      <c r="FY81">
        <v>17</v>
      </c>
      <c r="FZ81">
        <v>0.02</v>
      </c>
      <c r="GA81">
        <v>0.04</v>
      </c>
      <c r="GB81">
        <v>-37.24440731707317</v>
      </c>
      <c r="GC81">
        <v>-0.5670292682926779</v>
      </c>
      <c r="GD81">
        <v>0.08463630481537951</v>
      </c>
      <c r="GE81">
        <v>0</v>
      </c>
      <c r="GF81">
        <v>305.0198823529412</v>
      </c>
      <c r="GG81">
        <v>0.6027807348001124</v>
      </c>
      <c r="GH81">
        <v>0.2502251650373979</v>
      </c>
      <c r="GI81">
        <v>1</v>
      </c>
      <c r="GJ81">
        <v>1.680942926829268</v>
      </c>
      <c r="GK81">
        <v>-0.263950034843206</v>
      </c>
      <c r="GL81">
        <v>0.03013675757753858</v>
      </c>
      <c r="GM81">
        <v>0</v>
      </c>
      <c r="GN81">
        <v>1</v>
      </c>
      <c r="GO81">
        <v>3</v>
      </c>
      <c r="GP81" t="s">
        <v>448</v>
      </c>
      <c r="GQ81">
        <v>3.10202</v>
      </c>
      <c r="GR81">
        <v>2.72555</v>
      </c>
      <c r="GS81">
        <v>0.161513</v>
      </c>
      <c r="GT81">
        <v>0.165285</v>
      </c>
      <c r="GU81">
        <v>0.10063</v>
      </c>
      <c r="GV81">
        <v>0.0965394</v>
      </c>
      <c r="GW81">
        <v>21930.5</v>
      </c>
      <c r="GX81">
        <v>19838.1</v>
      </c>
      <c r="GY81">
        <v>26718.6</v>
      </c>
      <c r="GZ81">
        <v>23987.9</v>
      </c>
      <c r="HA81">
        <v>38458.4</v>
      </c>
      <c r="HB81">
        <v>32044.9</v>
      </c>
      <c r="HC81">
        <v>46655</v>
      </c>
      <c r="HD81">
        <v>37950</v>
      </c>
      <c r="HE81">
        <v>1.8704</v>
      </c>
      <c r="HF81">
        <v>1.87195</v>
      </c>
      <c r="HG81">
        <v>0.131391</v>
      </c>
      <c r="HH81">
        <v>0</v>
      </c>
      <c r="HI81">
        <v>27.8664</v>
      </c>
      <c r="HJ81">
        <v>999.9</v>
      </c>
      <c r="HK81">
        <v>49.4</v>
      </c>
      <c r="HL81">
        <v>31.1</v>
      </c>
      <c r="HM81">
        <v>24.6046</v>
      </c>
      <c r="HN81">
        <v>61.002</v>
      </c>
      <c r="HO81">
        <v>20.1963</v>
      </c>
      <c r="HP81">
        <v>1</v>
      </c>
      <c r="HQ81">
        <v>0.119309</v>
      </c>
      <c r="HR81">
        <v>-0.0317647</v>
      </c>
      <c r="HS81">
        <v>20.2816</v>
      </c>
      <c r="HT81">
        <v>5.21145</v>
      </c>
      <c r="HU81">
        <v>11.98</v>
      </c>
      <c r="HV81">
        <v>4.96345</v>
      </c>
      <c r="HW81">
        <v>3.27418</v>
      </c>
      <c r="HX81">
        <v>9999</v>
      </c>
      <c r="HY81">
        <v>9999</v>
      </c>
      <c r="HZ81">
        <v>9999</v>
      </c>
      <c r="IA81">
        <v>1.9</v>
      </c>
      <c r="IB81">
        <v>1.86401</v>
      </c>
      <c r="IC81">
        <v>1.86006</v>
      </c>
      <c r="ID81">
        <v>1.85839</v>
      </c>
      <c r="IE81">
        <v>1.85976</v>
      </c>
      <c r="IF81">
        <v>1.85987</v>
      </c>
      <c r="IG81">
        <v>1.85838</v>
      </c>
      <c r="IH81">
        <v>1.85745</v>
      </c>
      <c r="II81">
        <v>1.85242</v>
      </c>
      <c r="IJ81">
        <v>0</v>
      </c>
      <c r="IK81">
        <v>0</v>
      </c>
      <c r="IL81">
        <v>0</v>
      </c>
      <c r="IM81">
        <v>0</v>
      </c>
      <c r="IN81" t="s">
        <v>443</v>
      </c>
      <c r="IO81" t="s">
        <v>444</v>
      </c>
      <c r="IP81" t="s">
        <v>445</v>
      </c>
      <c r="IQ81" t="s">
        <v>445</v>
      </c>
      <c r="IR81" t="s">
        <v>445</v>
      </c>
      <c r="IS81" t="s">
        <v>445</v>
      </c>
      <c r="IT81">
        <v>0</v>
      </c>
      <c r="IU81">
        <v>100</v>
      </c>
      <c r="IV81">
        <v>100</v>
      </c>
      <c r="IW81">
        <v>-1.057</v>
      </c>
      <c r="IX81">
        <v>0.2721</v>
      </c>
      <c r="IY81">
        <v>-1.085747647868322</v>
      </c>
      <c r="IZ81">
        <v>-0.001141660950335919</v>
      </c>
      <c r="JA81">
        <v>1.556549255047457E-06</v>
      </c>
      <c r="JB81">
        <v>-3.845636065895205E-10</v>
      </c>
      <c r="JC81">
        <v>0.01562767363184709</v>
      </c>
      <c r="JD81">
        <v>0.001629169780553792</v>
      </c>
      <c r="JE81">
        <v>0.0005448488767950686</v>
      </c>
      <c r="JF81">
        <v>-2.599574200195059E-06</v>
      </c>
      <c r="JG81">
        <v>2</v>
      </c>
      <c r="JH81">
        <v>2011</v>
      </c>
      <c r="JI81">
        <v>1</v>
      </c>
      <c r="JJ81">
        <v>26</v>
      </c>
      <c r="JK81">
        <v>197080.3</v>
      </c>
      <c r="JL81">
        <v>197080.5</v>
      </c>
      <c r="JM81">
        <v>2.3938</v>
      </c>
      <c r="JN81">
        <v>2.61108</v>
      </c>
      <c r="JO81">
        <v>1.49658</v>
      </c>
      <c r="JP81">
        <v>2.34375</v>
      </c>
      <c r="JQ81">
        <v>1.54907</v>
      </c>
      <c r="JR81">
        <v>2.43774</v>
      </c>
      <c r="JS81">
        <v>36.34</v>
      </c>
      <c r="JT81">
        <v>24.1838</v>
      </c>
      <c r="JU81">
        <v>18</v>
      </c>
      <c r="JV81">
        <v>482.975</v>
      </c>
      <c r="JW81">
        <v>499.067</v>
      </c>
      <c r="JX81">
        <v>27.398</v>
      </c>
      <c r="JY81">
        <v>28.8245</v>
      </c>
      <c r="JZ81">
        <v>29.9998</v>
      </c>
      <c r="KA81">
        <v>29.1034</v>
      </c>
      <c r="KB81">
        <v>29.1141</v>
      </c>
      <c r="KC81">
        <v>48.0761</v>
      </c>
      <c r="KD81">
        <v>21.5728</v>
      </c>
      <c r="KE81">
        <v>71.5603</v>
      </c>
      <c r="KF81">
        <v>27.3862</v>
      </c>
      <c r="KG81">
        <v>1055.1</v>
      </c>
      <c r="KH81">
        <v>20.0122</v>
      </c>
      <c r="KI81">
        <v>102.009</v>
      </c>
      <c r="KJ81">
        <v>91.5227</v>
      </c>
    </row>
    <row r="82" spans="1:296">
      <c r="A82">
        <v>64</v>
      </c>
      <c r="B82">
        <v>1758814430.1</v>
      </c>
      <c r="C82">
        <v>406.5</v>
      </c>
      <c r="D82" t="s">
        <v>572</v>
      </c>
      <c r="E82" t="s">
        <v>573</v>
      </c>
      <c r="F82">
        <v>5</v>
      </c>
      <c r="G82" t="s">
        <v>438</v>
      </c>
      <c r="H82">
        <v>1758814422.314285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1062.527219542207</v>
      </c>
      <c r="AJ82">
        <v>1034.86896969697</v>
      </c>
      <c r="AK82">
        <v>3.425713340686484</v>
      </c>
      <c r="AL82">
        <v>65.10275512811566</v>
      </c>
      <c r="AM82">
        <f>(AO82 - AN82 + DX82*1E3/(8.314*(DZ82+273.15)) * AQ82/DW82 * AP82) * DW82/(100*DK82) * 1000/(1000 - AO82)</f>
        <v>0</v>
      </c>
      <c r="AN82">
        <v>19.9448915953587</v>
      </c>
      <c r="AO82">
        <v>21.56173030303031</v>
      </c>
      <c r="AP82">
        <v>-1.543814928691687E-06</v>
      </c>
      <c r="AQ82">
        <v>106.0218527730332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439</v>
      </c>
      <c r="AX82" t="s">
        <v>439</v>
      </c>
      <c r="AY82">
        <v>0</v>
      </c>
      <c r="AZ82">
        <v>0</v>
      </c>
      <c r="BA82">
        <f>1-AY82/AZ82</f>
        <v>0</v>
      </c>
      <c r="BB82">
        <v>0</v>
      </c>
      <c r="BC82" t="s">
        <v>439</v>
      </c>
      <c r="BD82" t="s">
        <v>439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439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2.7</v>
      </c>
      <c r="DL82">
        <v>0.5</v>
      </c>
      <c r="DM82" t="s">
        <v>440</v>
      </c>
      <c r="DN82">
        <v>2</v>
      </c>
      <c r="DO82" t="b">
        <v>1</v>
      </c>
      <c r="DP82">
        <v>1758814422.314285</v>
      </c>
      <c r="DQ82">
        <v>988.0376785714285</v>
      </c>
      <c r="DR82">
        <v>1025.384</v>
      </c>
      <c r="DS82">
        <v>21.56019285714286</v>
      </c>
      <c r="DT82">
        <v>19.91959285714285</v>
      </c>
      <c r="DU82">
        <v>989.1018214285714</v>
      </c>
      <c r="DV82">
        <v>21.28803571428572</v>
      </c>
      <c r="DW82">
        <v>500.040392857143</v>
      </c>
      <c r="DX82">
        <v>91.09522500000001</v>
      </c>
      <c r="DY82">
        <v>0.06740066428571428</v>
      </c>
      <c r="DZ82">
        <v>28.66063928571429</v>
      </c>
      <c r="EA82">
        <v>30.01159642857143</v>
      </c>
      <c r="EB82">
        <v>999.9000000000002</v>
      </c>
      <c r="EC82">
        <v>0</v>
      </c>
      <c r="ED82">
        <v>0</v>
      </c>
      <c r="EE82">
        <v>10015.55964285714</v>
      </c>
      <c r="EF82">
        <v>0</v>
      </c>
      <c r="EG82">
        <v>11.05</v>
      </c>
      <c r="EH82">
        <v>-37.34669642857143</v>
      </c>
      <c r="EI82">
        <v>1009.808928571429</v>
      </c>
      <c r="EJ82">
        <v>1046.224642857143</v>
      </c>
      <c r="EK82">
        <v>1.640598214285715</v>
      </c>
      <c r="EL82">
        <v>1025.384</v>
      </c>
      <c r="EM82">
        <v>19.91959285714285</v>
      </c>
      <c r="EN82">
        <v>1.964030714285714</v>
      </c>
      <c r="EO82">
        <v>1.814580000000001</v>
      </c>
      <c r="EP82">
        <v>17.1573</v>
      </c>
      <c r="EQ82">
        <v>15.91293214285714</v>
      </c>
      <c r="ER82">
        <v>2000.007857142857</v>
      </c>
      <c r="ES82">
        <v>0.9799980714285711</v>
      </c>
      <c r="ET82">
        <v>0.02000216785714285</v>
      </c>
      <c r="EU82">
        <v>0</v>
      </c>
      <c r="EV82">
        <v>305.2283214285714</v>
      </c>
      <c r="EW82">
        <v>5.00078</v>
      </c>
      <c r="EX82">
        <v>6022.838214285715</v>
      </c>
      <c r="EY82">
        <v>16379.68214285715</v>
      </c>
      <c r="EZ82">
        <v>38.87932142857143</v>
      </c>
      <c r="FA82">
        <v>39.71849999999999</v>
      </c>
      <c r="FB82">
        <v>39.30985714285714</v>
      </c>
      <c r="FC82">
        <v>39.37692857142857</v>
      </c>
      <c r="FD82">
        <v>40.21174999999999</v>
      </c>
      <c r="FE82">
        <v>1955.105</v>
      </c>
      <c r="FF82">
        <v>39.9</v>
      </c>
      <c r="FG82">
        <v>0</v>
      </c>
      <c r="FH82">
        <v>1758814425.1</v>
      </c>
      <c r="FI82">
        <v>0</v>
      </c>
      <c r="FJ82">
        <v>305.21152</v>
      </c>
      <c r="FK82">
        <v>2.311999990402503</v>
      </c>
      <c r="FL82">
        <v>11.02692307663492</v>
      </c>
      <c r="FM82">
        <v>6022.942800000001</v>
      </c>
      <c r="FN82">
        <v>15</v>
      </c>
      <c r="FO82">
        <v>0</v>
      </c>
      <c r="FP82" t="s">
        <v>441</v>
      </c>
      <c r="FQ82">
        <v>1746989605.5</v>
      </c>
      <c r="FR82">
        <v>1746989593.5</v>
      </c>
      <c r="FS82">
        <v>0</v>
      </c>
      <c r="FT82">
        <v>-0.274</v>
      </c>
      <c r="FU82">
        <v>-0.002</v>
      </c>
      <c r="FV82">
        <v>2.549</v>
      </c>
      <c r="FW82">
        <v>0.129</v>
      </c>
      <c r="FX82">
        <v>420</v>
      </c>
      <c r="FY82">
        <v>17</v>
      </c>
      <c r="FZ82">
        <v>0.02</v>
      </c>
      <c r="GA82">
        <v>0.04</v>
      </c>
      <c r="GB82">
        <v>-37.30607999999999</v>
      </c>
      <c r="GC82">
        <v>-0.979798874296309</v>
      </c>
      <c r="GD82">
        <v>0.1042749399424424</v>
      </c>
      <c r="GE82">
        <v>0</v>
      </c>
      <c r="GF82">
        <v>305.1586176470588</v>
      </c>
      <c r="GG82">
        <v>0.761145901011647</v>
      </c>
      <c r="GH82">
        <v>0.2359891591111592</v>
      </c>
      <c r="GI82">
        <v>1</v>
      </c>
      <c r="GJ82">
        <v>1.65695875</v>
      </c>
      <c r="GK82">
        <v>-0.3573276923076971</v>
      </c>
      <c r="GL82">
        <v>0.0362056182233849</v>
      </c>
      <c r="GM82">
        <v>0</v>
      </c>
      <c r="GN82">
        <v>1</v>
      </c>
      <c r="GO82">
        <v>3</v>
      </c>
      <c r="GP82" t="s">
        <v>448</v>
      </c>
      <c r="GQ82">
        <v>3.102</v>
      </c>
      <c r="GR82">
        <v>2.72594</v>
      </c>
      <c r="GS82">
        <v>0.16324</v>
      </c>
      <c r="GT82">
        <v>0.166982</v>
      </c>
      <c r="GU82">
        <v>0.100632</v>
      </c>
      <c r="GV82">
        <v>0.09654840000000001</v>
      </c>
      <c r="GW82">
        <v>21885.4</v>
      </c>
      <c r="GX82">
        <v>19797.8</v>
      </c>
      <c r="GY82">
        <v>26718.7</v>
      </c>
      <c r="GZ82">
        <v>23987.9</v>
      </c>
      <c r="HA82">
        <v>38458.6</v>
      </c>
      <c r="HB82">
        <v>32044.9</v>
      </c>
      <c r="HC82">
        <v>46655.1</v>
      </c>
      <c r="HD82">
        <v>37950.2</v>
      </c>
      <c r="HE82">
        <v>1.87053</v>
      </c>
      <c r="HF82">
        <v>1.8722</v>
      </c>
      <c r="HG82">
        <v>0.131801</v>
      </c>
      <c r="HH82">
        <v>0</v>
      </c>
      <c r="HI82">
        <v>27.8628</v>
      </c>
      <c r="HJ82">
        <v>999.9</v>
      </c>
      <c r="HK82">
        <v>49.4</v>
      </c>
      <c r="HL82">
        <v>31.1</v>
      </c>
      <c r="HM82">
        <v>24.6045</v>
      </c>
      <c r="HN82">
        <v>60.712</v>
      </c>
      <c r="HO82">
        <v>20.3526</v>
      </c>
      <c r="HP82">
        <v>1</v>
      </c>
      <c r="HQ82">
        <v>0.118897</v>
      </c>
      <c r="HR82">
        <v>-0.0252397</v>
      </c>
      <c r="HS82">
        <v>20.2818</v>
      </c>
      <c r="HT82">
        <v>5.2134</v>
      </c>
      <c r="HU82">
        <v>11.9798</v>
      </c>
      <c r="HV82">
        <v>4.9637</v>
      </c>
      <c r="HW82">
        <v>3.2745</v>
      </c>
      <c r="HX82">
        <v>9999</v>
      </c>
      <c r="HY82">
        <v>9999</v>
      </c>
      <c r="HZ82">
        <v>9999</v>
      </c>
      <c r="IA82">
        <v>1.9</v>
      </c>
      <c r="IB82">
        <v>1.86399</v>
      </c>
      <c r="IC82">
        <v>1.86007</v>
      </c>
      <c r="ID82">
        <v>1.85838</v>
      </c>
      <c r="IE82">
        <v>1.85976</v>
      </c>
      <c r="IF82">
        <v>1.85989</v>
      </c>
      <c r="IG82">
        <v>1.85838</v>
      </c>
      <c r="IH82">
        <v>1.85746</v>
      </c>
      <c r="II82">
        <v>1.85242</v>
      </c>
      <c r="IJ82">
        <v>0</v>
      </c>
      <c r="IK82">
        <v>0</v>
      </c>
      <c r="IL82">
        <v>0</v>
      </c>
      <c r="IM82">
        <v>0</v>
      </c>
      <c r="IN82" t="s">
        <v>443</v>
      </c>
      <c r="IO82" t="s">
        <v>444</v>
      </c>
      <c r="IP82" t="s">
        <v>445</v>
      </c>
      <c r="IQ82" t="s">
        <v>445</v>
      </c>
      <c r="IR82" t="s">
        <v>445</v>
      </c>
      <c r="IS82" t="s">
        <v>445</v>
      </c>
      <c r="IT82">
        <v>0</v>
      </c>
      <c r="IU82">
        <v>100</v>
      </c>
      <c r="IV82">
        <v>100</v>
      </c>
      <c r="IW82">
        <v>-1.04</v>
      </c>
      <c r="IX82">
        <v>0.2722</v>
      </c>
      <c r="IY82">
        <v>-1.085747647868322</v>
      </c>
      <c r="IZ82">
        <v>-0.001141660950335919</v>
      </c>
      <c r="JA82">
        <v>1.556549255047457E-06</v>
      </c>
      <c r="JB82">
        <v>-3.845636065895205E-10</v>
      </c>
      <c r="JC82">
        <v>0.01562767363184709</v>
      </c>
      <c r="JD82">
        <v>0.001629169780553792</v>
      </c>
      <c r="JE82">
        <v>0.0005448488767950686</v>
      </c>
      <c r="JF82">
        <v>-2.599574200195059E-06</v>
      </c>
      <c r="JG82">
        <v>2</v>
      </c>
      <c r="JH82">
        <v>2011</v>
      </c>
      <c r="JI82">
        <v>1</v>
      </c>
      <c r="JJ82">
        <v>26</v>
      </c>
      <c r="JK82">
        <v>197080.4</v>
      </c>
      <c r="JL82">
        <v>197080.6</v>
      </c>
      <c r="JM82">
        <v>2.4231</v>
      </c>
      <c r="JN82">
        <v>2.62451</v>
      </c>
      <c r="JO82">
        <v>1.49658</v>
      </c>
      <c r="JP82">
        <v>2.34375</v>
      </c>
      <c r="JQ82">
        <v>1.54907</v>
      </c>
      <c r="JR82">
        <v>2.38037</v>
      </c>
      <c r="JS82">
        <v>36.34</v>
      </c>
      <c r="JT82">
        <v>24.1751</v>
      </c>
      <c r="JU82">
        <v>18</v>
      </c>
      <c r="JV82">
        <v>483.024</v>
      </c>
      <c r="JW82">
        <v>499.208</v>
      </c>
      <c r="JX82">
        <v>27.382</v>
      </c>
      <c r="JY82">
        <v>28.822</v>
      </c>
      <c r="JZ82">
        <v>29.9999</v>
      </c>
      <c r="KA82">
        <v>29.1003</v>
      </c>
      <c r="KB82">
        <v>29.1111</v>
      </c>
      <c r="KC82">
        <v>48.7273</v>
      </c>
      <c r="KD82">
        <v>21.2854</v>
      </c>
      <c r="KE82">
        <v>71.5603</v>
      </c>
      <c r="KF82">
        <v>27.3746</v>
      </c>
      <c r="KG82">
        <v>1075.14</v>
      </c>
      <c r="KH82">
        <v>20.0344</v>
      </c>
      <c r="KI82">
        <v>102.009</v>
      </c>
      <c r="KJ82">
        <v>91.52290000000001</v>
      </c>
    </row>
    <row r="83" spans="1:296">
      <c r="A83">
        <v>65</v>
      </c>
      <c r="B83">
        <v>1758814435.1</v>
      </c>
      <c r="C83">
        <v>411.5</v>
      </c>
      <c r="D83" t="s">
        <v>574</v>
      </c>
      <c r="E83" t="s">
        <v>575</v>
      </c>
      <c r="F83">
        <v>5</v>
      </c>
      <c r="G83" t="s">
        <v>438</v>
      </c>
      <c r="H83">
        <v>1758814427.6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1079.577369137432</v>
      </c>
      <c r="AJ83">
        <v>1052.072121212121</v>
      </c>
      <c r="AK83">
        <v>3.446523990359302</v>
      </c>
      <c r="AL83">
        <v>65.10275512811566</v>
      </c>
      <c r="AM83">
        <f>(AO83 - AN83 + DX83*1E3/(8.314*(DZ83+273.15)) * AQ83/DW83 * AP83) * DW83/(100*DK83) * 1000/(1000 - AO83)</f>
        <v>0</v>
      </c>
      <c r="AN83">
        <v>19.95742196425328</v>
      </c>
      <c r="AO83">
        <v>21.55555454545454</v>
      </c>
      <c r="AP83">
        <v>-1.247278235502036E-05</v>
      </c>
      <c r="AQ83">
        <v>106.0218527730332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439</v>
      </c>
      <c r="AX83" t="s">
        <v>439</v>
      </c>
      <c r="AY83">
        <v>0</v>
      </c>
      <c r="AZ83">
        <v>0</v>
      </c>
      <c r="BA83">
        <f>1-AY83/AZ83</f>
        <v>0</v>
      </c>
      <c r="BB83">
        <v>0</v>
      </c>
      <c r="BC83" t="s">
        <v>439</v>
      </c>
      <c r="BD83" t="s">
        <v>439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439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2.7</v>
      </c>
      <c r="DL83">
        <v>0.5</v>
      </c>
      <c r="DM83" t="s">
        <v>440</v>
      </c>
      <c r="DN83">
        <v>2</v>
      </c>
      <c r="DO83" t="b">
        <v>1</v>
      </c>
      <c r="DP83">
        <v>1758814427.6</v>
      </c>
      <c r="DQ83">
        <v>1005.830851851852</v>
      </c>
      <c r="DR83">
        <v>1043.213703703704</v>
      </c>
      <c r="DS83">
        <v>21.55951851851852</v>
      </c>
      <c r="DT83">
        <v>19.94593703703704</v>
      </c>
      <c r="DU83">
        <v>1006.880444444444</v>
      </c>
      <c r="DV83">
        <v>21.28738148148148</v>
      </c>
      <c r="DW83">
        <v>500.0139629629629</v>
      </c>
      <c r="DX83">
        <v>91.09505185185186</v>
      </c>
      <c r="DY83">
        <v>0.06753334074074074</v>
      </c>
      <c r="DZ83">
        <v>28.65780740740741</v>
      </c>
      <c r="EA83">
        <v>30.01251481481482</v>
      </c>
      <c r="EB83">
        <v>999.9000000000001</v>
      </c>
      <c r="EC83">
        <v>0</v>
      </c>
      <c r="ED83">
        <v>0</v>
      </c>
      <c r="EE83">
        <v>9998.262592592591</v>
      </c>
      <c r="EF83">
        <v>0</v>
      </c>
      <c r="EG83">
        <v>11.05</v>
      </c>
      <c r="EH83">
        <v>-37.38313703703703</v>
      </c>
      <c r="EI83">
        <v>1027.993333333333</v>
      </c>
      <c r="EJ83">
        <v>1064.445185185185</v>
      </c>
      <c r="EK83">
        <v>1.613582592592593</v>
      </c>
      <c r="EL83">
        <v>1043.213703703704</v>
      </c>
      <c r="EM83">
        <v>19.94593703703704</v>
      </c>
      <c r="EN83">
        <v>1.963965555555556</v>
      </c>
      <c r="EO83">
        <v>1.816976666666666</v>
      </c>
      <c r="EP83">
        <v>17.15677777777778</v>
      </c>
      <c r="EQ83">
        <v>15.9335962962963</v>
      </c>
      <c r="ER83">
        <v>2000.016296296296</v>
      </c>
      <c r="ES83">
        <v>0.9799981851851851</v>
      </c>
      <c r="ET83">
        <v>0.02000207777777778</v>
      </c>
      <c r="EU83">
        <v>0</v>
      </c>
      <c r="EV83">
        <v>305.2576296296297</v>
      </c>
      <c r="EW83">
        <v>5.00078</v>
      </c>
      <c r="EX83">
        <v>6023.89</v>
      </c>
      <c r="EY83">
        <v>16379.75185185185</v>
      </c>
      <c r="EZ83">
        <v>38.86325925925926</v>
      </c>
      <c r="FA83">
        <v>39.71274074074073</v>
      </c>
      <c r="FB83">
        <v>39.30981481481481</v>
      </c>
      <c r="FC83">
        <v>39.37703703703703</v>
      </c>
      <c r="FD83">
        <v>40.19192592592593</v>
      </c>
      <c r="FE83">
        <v>1955.113703703703</v>
      </c>
      <c r="FF83">
        <v>39.9</v>
      </c>
      <c r="FG83">
        <v>0</v>
      </c>
      <c r="FH83">
        <v>1758814429.9</v>
      </c>
      <c r="FI83">
        <v>0</v>
      </c>
      <c r="FJ83">
        <v>305.2566399999999</v>
      </c>
      <c r="FK83">
        <v>1.265384594221494</v>
      </c>
      <c r="FL83">
        <v>11.38615380036708</v>
      </c>
      <c r="FM83">
        <v>6023.8636</v>
      </c>
      <c r="FN83">
        <v>15</v>
      </c>
      <c r="FO83">
        <v>0</v>
      </c>
      <c r="FP83" t="s">
        <v>441</v>
      </c>
      <c r="FQ83">
        <v>1746989605.5</v>
      </c>
      <c r="FR83">
        <v>1746989593.5</v>
      </c>
      <c r="FS83">
        <v>0</v>
      </c>
      <c r="FT83">
        <v>-0.274</v>
      </c>
      <c r="FU83">
        <v>-0.002</v>
      </c>
      <c r="FV83">
        <v>2.549</v>
      </c>
      <c r="FW83">
        <v>0.129</v>
      </c>
      <c r="FX83">
        <v>420</v>
      </c>
      <c r="FY83">
        <v>17</v>
      </c>
      <c r="FZ83">
        <v>0.02</v>
      </c>
      <c r="GA83">
        <v>0.04</v>
      </c>
      <c r="GB83">
        <v>-37.34682926829268</v>
      </c>
      <c r="GC83">
        <v>-0.4608689895470148</v>
      </c>
      <c r="GD83">
        <v>0.08207351922515041</v>
      </c>
      <c r="GE83">
        <v>1</v>
      </c>
      <c r="GF83">
        <v>305.2195588235294</v>
      </c>
      <c r="GG83">
        <v>0.9125897526256416</v>
      </c>
      <c r="GH83">
        <v>0.2462907405744968</v>
      </c>
      <c r="GI83">
        <v>1</v>
      </c>
      <c r="GJ83">
        <v>1.632138048780488</v>
      </c>
      <c r="GK83">
        <v>-0.291157630662016</v>
      </c>
      <c r="GL83">
        <v>0.03187242651262213</v>
      </c>
      <c r="GM83">
        <v>0</v>
      </c>
      <c r="GN83">
        <v>2</v>
      </c>
      <c r="GO83">
        <v>3</v>
      </c>
      <c r="GP83" t="s">
        <v>442</v>
      </c>
      <c r="GQ83">
        <v>3.10195</v>
      </c>
      <c r="GR83">
        <v>2.72569</v>
      </c>
      <c r="GS83">
        <v>0.164956</v>
      </c>
      <c r="GT83">
        <v>0.168658</v>
      </c>
      <c r="GU83">
        <v>0.100614</v>
      </c>
      <c r="GV83">
        <v>0.0967258</v>
      </c>
      <c r="GW83">
        <v>21840.6</v>
      </c>
      <c r="GX83">
        <v>19758.1</v>
      </c>
      <c r="GY83">
        <v>26718.8</v>
      </c>
      <c r="GZ83">
        <v>23988</v>
      </c>
      <c r="HA83">
        <v>38459.6</v>
      </c>
      <c r="HB83">
        <v>32038.6</v>
      </c>
      <c r="HC83">
        <v>46655.1</v>
      </c>
      <c r="HD83">
        <v>37950</v>
      </c>
      <c r="HE83">
        <v>1.87033</v>
      </c>
      <c r="HF83">
        <v>1.87245</v>
      </c>
      <c r="HG83">
        <v>0.131689</v>
      </c>
      <c r="HH83">
        <v>0</v>
      </c>
      <c r="HI83">
        <v>27.8595</v>
      </c>
      <c r="HJ83">
        <v>999.9</v>
      </c>
      <c r="HK83">
        <v>49.4</v>
      </c>
      <c r="HL83">
        <v>31.1</v>
      </c>
      <c r="HM83">
        <v>24.6058</v>
      </c>
      <c r="HN83">
        <v>61.262</v>
      </c>
      <c r="HO83">
        <v>20.2604</v>
      </c>
      <c r="HP83">
        <v>1</v>
      </c>
      <c r="HQ83">
        <v>0.118877</v>
      </c>
      <c r="HR83">
        <v>-0.0177887</v>
      </c>
      <c r="HS83">
        <v>20.2816</v>
      </c>
      <c r="HT83">
        <v>5.2131</v>
      </c>
      <c r="HU83">
        <v>11.98</v>
      </c>
      <c r="HV83">
        <v>4.96355</v>
      </c>
      <c r="HW83">
        <v>3.27445</v>
      </c>
      <c r="HX83">
        <v>9999</v>
      </c>
      <c r="HY83">
        <v>9999</v>
      </c>
      <c r="HZ83">
        <v>9999</v>
      </c>
      <c r="IA83">
        <v>1.9</v>
      </c>
      <c r="IB83">
        <v>1.86399</v>
      </c>
      <c r="IC83">
        <v>1.86009</v>
      </c>
      <c r="ID83">
        <v>1.85839</v>
      </c>
      <c r="IE83">
        <v>1.85975</v>
      </c>
      <c r="IF83">
        <v>1.85988</v>
      </c>
      <c r="IG83">
        <v>1.85838</v>
      </c>
      <c r="IH83">
        <v>1.85745</v>
      </c>
      <c r="II83">
        <v>1.85242</v>
      </c>
      <c r="IJ83">
        <v>0</v>
      </c>
      <c r="IK83">
        <v>0</v>
      </c>
      <c r="IL83">
        <v>0</v>
      </c>
      <c r="IM83">
        <v>0</v>
      </c>
      <c r="IN83" t="s">
        <v>443</v>
      </c>
      <c r="IO83" t="s">
        <v>444</v>
      </c>
      <c r="IP83" t="s">
        <v>445</v>
      </c>
      <c r="IQ83" t="s">
        <v>445</v>
      </c>
      <c r="IR83" t="s">
        <v>445</v>
      </c>
      <c r="IS83" t="s">
        <v>445</v>
      </c>
      <c r="IT83">
        <v>0</v>
      </c>
      <c r="IU83">
        <v>100</v>
      </c>
      <c r="IV83">
        <v>100</v>
      </c>
      <c r="IW83">
        <v>-1.03</v>
      </c>
      <c r="IX83">
        <v>0.272</v>
      </c>
      <c r="IY83">
        <v>-1.085747647868322</v>
      </c>
      <c r="IZ83">
        <v>-0.001141660950335919</v>
      </c>
      <c r="JA83">
        <v>1.556549255047457E-06</v>
      </c>
      <c r="JB83">
        <v>-3.845636065895205E-10</v>
      </c>
      <c r="JC83">
        <v>0.01562767363184709</v>
      </c>
      <c r="JD83">
        <v>0.001629169780553792</v>
      </c>
      <c r="JE83">
        <v>0.0005448488767950686</v>
      </c>
      <c r="JF83">
        <v>-2.599574200195059E-06</v>
      </c>
      <c r="JG83">
        <v>2</v>
      </c>
      <c r="JH83">
        <v>2011</v>
      </c>
      <c r="JI83">
        <v>1</v>
      </c>
      <c r="JJ83">
        <v>26</v>
      </c>
      <c r="JK83">
        <v>197080.5</v>
      </c>
      <c r="JL83">
        <v>197080.7</v>
      </c>
      <c r="JM83">
        <v>2.45605</v>
      </c>
      <c r="JN83">
        <v>2.61719</v>
      </c>
      <c r="JO83">
        <v>1.49658</v>
      </c>
      <c r="JP83">
        <v>2.34375</v>
      </c>
      <c r="JQ83">
        <v>1.54907</v>
      </c>
      <c r="JR83">
        <v>2.45605</v>
      </c>
      <c r="JS83">
        <v>36.34</v>
      </c>
      <c r="JT83">
        <v>24.1751</v>
      </c>
      <c r="JU83">
        <v>18</v>
      </c>
      <c r="JV83">
        <v>482.885</v>
      </c>
      <c r="JW83">
        <v>499.343</v>
      </c>
      <c r="JX83">
        <v>27.3704</v>
      </c>
      <c r="JY83">
        <v>28.8189</v>
      </c>
      <c r="JZ83">
        <v>29.9999</v>
      </c>
      <c r="KA83">
        <v>29.0972</v>
      </c>
      <c r="KB83">
        <v>29.1074</v>
      </c>
      <c r="KC83">
        <v>49.3186</v>
      </c>
      <c r="KD83">
        <v>21.2854</v>
      </c>
      <c r="KE83">
        <v>71.5603</v>
      </c>
      <c r="KF83">
        <v>27.3623</v>
      </c>
      <c r="KG83">
        <v>1088.52</v>
      </c>
      <c r="KH83">
        <v>20.0583</v>
      </c>
      <c r="KI83">
        <v>102.009</v>
      </c>
      <c r="KJ83">
        <v>91.5228</v>
      </c>
    </row>
    <row r="84" spans="1:296">
      <c r="A84">
        <v>66</v>
      </c>
      <c r="B84">
        <v>1758814440.1</v>
      </c>
      <c r="C84">
        <v>416.5</v>
      </c>
      <c r="D84" t="s">
        <v>576</v>
      </c>
      <c r="E84" t="s">
        <v>577</v>
      </c>
      <c r="F84">
        <v>5</v>
      </c>
      <c r="G84" t="s">
        <v>438</v>
      </c>
      <c r="H84">
        <v>1758814432.314285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1096.709503269028</v>
      </c>
      <c r="AJ84">
        <v>1069.116060606061</v>
      </c>
      <c r="AK84">
        <v>3.423312017647599</v>
      </c>
      <c r="AL84">
        <v>65.10275512811566</v>
      </c>
      <c r="AM84">
        <f>(AO84 - AN84 + DX84*1E3/(8.314*(DZ84+273.15)) * AQ84/DW84 * AP84) * DW84/(100*DK84) * 1000/(1000 - AO84)</f>
        <v>0</v>
      </c>
      <c r="AN84">
        <v>20.03333022643948</v>
      </c>
      <c r="AO84">
        <v>21.57304909090908</v>
      </c>
      <c r="AP84">
        <v>3.609714331417212E-05</v>
      </c>
      <c r="AQ84">
        <v>106.0218527730332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439</v>
      </c>
      <c r="AX84" t="s">
        <v>439</v>
      </c>
      <c r="AY84">
        <v>0</v>
      </c>
      <c r="AZ84">
        <v>0</v>
      </c>
      <c r="BA84">
        <f>1-AY84/AZ84</f>
        <v>0</v>
      </c>
      <c r="BB84">
        <v>0</v>
      </c>
      <c r="BC84" t="s">
        <v>439</v>
      </c>
      <c r="BD84" t="s">
        <v>439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439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2.7</v>
      </c>
      <c r="DL84">
        <v>0.5</v>
      </c>
      <c r="DM84" t="s">
        <v>440</v>
      </c>
      <c r="DN84">
        <v>2</v>
      </c>
      <c r="DO84" t="b">
        <v>1</v>
      </c>
      <c r="DP84">
        <v>1758814432.314285</v>
      </c>
      <c r="DQ84">
        <v>1021.653714285714</v>
      </c>
      <c r="DR84">
        <v>1059.038214285714</v>
      </c>
      <c r="DS84">
        <v>21.56155</v>
      </c>
      <c r="DT84">
        <v>19.97515</v>
      </c>
      <c r="DU84">
        <v>1022.689964285714</v>
      </c>
      <c r="DV84">
        <v>21.28937857142858</v>
      </c>
      <c r="DW84">
        <v>499.9730357142857</v>
      </c>
      <c r="DX84">
        <v>91.094875</v>
      </c>
      <c r="DY84">
        <v>0.06778900357142857</v>
      </c>
      <c r="DZ84">
        <v>28.65296071428572</v>
      </c>
      <c r="EA84">
        <v>30.00963571428571</v>
      </c>
      <c r="EB84">
        <v>999.9000000000002</v>
      </c>
      <c r="EC84">
        <v>0</v>
      </c>
      <c r="ED84">
        <v>0</v>
      </c>
      <c r="EE84">
        <v>9996.313928571428</v>
      </c>
      <c r="EF84">
        <v>0</v>
      </c>
      <c r="EG84">
        <v>11.0541</v>
      </c>
      <c r="EH84">
        <v>-37.38484285714286</v>
      </c>
      <c r="EI84">
        <v>1044.1675</v>
      </c>
      <c r="EJ84">
        <v>1080.624642857143</v>
      </c>
      <c r="EK84">
        <v>1.586400714285714</v>
      </c>
      <c r="EL84">
        <v>1059.038214285714</v>
      </c>
      <c r="EM84">
        <v>19.97515</v>
      </c>
      <c r="EN84">
        <v>1.964146785714286</v>
      </c>
      <c r="EO84">
        <v>1.819634285714285</v>
      </c>
      <c r="EP84">
        <v>17.15824285714286</v>
      </c>
      <c r="EQ84">
        <v>15.95645357142857</v>
      </c>
      <c r="ER84">
        <v>2000.009285714286</v>
      </c>
      <c r="ES84">
        <v>0.9799980357142853</v>
      </c>
      <c r="ET84">
        <v>0.02000217142857142</v>
      </c>
      <c r="EU84">
        <v>0</v>
      </c>
      <c r="EV84">
        <v>305.3254285714285</v>
      </c>
      <c r="EW84">
        <v>5.00078</v>
      </c>
      <c r="EX84">
        <v>6024.819285714285</v>
      </c>
      <c r="EY84">
        <v>16379.70357142857</v>
      </c>
      <c r="EZ84">
        <v>38.87257142857143</v>
      </c>
      <c r="FA84">
        <v>39.70739285714285</v>
      </c>
      <c r="FB84">
        <v>39.38582142857143</v>
      </c>
      <c r="FC84">
        <v>39.38592857142857</v>
      </c>
      <c r="FD84">
        <v>40.20292857142856</v>
      </c>
      <c r="FE84">
        <v>1955.106071428572</v>
      </c>
      <c r="FF84">
        <v>39.9</v>
      </c>
      <c r="FG84">
        <v>0</v>
      </c>
      <c r="FH84">
        <v>1758814434.7</v>
      </c>
      <c r="FI84">
        <v>0</v>
      </c>
      <c r="FJ84">
        <v>305.33268</v>
      </c>
      <c r="FK84">
        <v>-0.7835384727441977</v>
      </c>
      <c r="FL84">
        <v>12.78999999089468</v>
      </c>
      <c r="FM84">
        <v>6024.87</v>
      </c>
      <c r="FN84">
        <v>15</v>
      </c>
      <c r="FO84">
        <v>0</v>
      </c>
      <c r="FP84" t="s">
        <v>441</v>
      </c>
      <c r="FQ84">
        <v>1746989605.5</v>
      </c>
      <c r="FR84">
        <v>1746989593.5</v>
      </c>
      <c r="FS84">
        <v>0</v>
      </c>
      <c r="FT84">
        <v>-0.274</v>
      </c>
      <c r="FU84">
        <v>-0.002</v>
      </c>
      <c r="FV84">
        <v>2.549</v>
      </c>
      <c r="FW84">
        <v>0.129</v>
      </c>
      <c r="FX84">
        <v>420</v>
      </c>
      <c r="FY84">
        <v>17</v>
      </c>
      <c r="FZ84">
        <v>0.02</v>
      </c>
      <c r="GA84">
        <v>0.04</v>
      </c>
      <c r="GB84">
        <v>-37.38097</v>
      </c>
      <c r="GC84">
        <v>0.1169763602250929</v>
      </c>
      <c r="GD84">
        <v>0.04498609896401333</v>
      </c>
      <c r="GE84">
        <v>1</v>
      </c>
      <c r="GF84">
        <v>305.2502647058823</v>
      </c>
      <c r="GG84">
        <v>0.8557219191751552</v>
      </c>
      <c r="GH84">
        <v>0.2250746685022205</v>
      </c>
      <c r="GI84">
        <v>1</v>
      </c>
      <c r="GJ84">
        <v>1.59866175</v>
      </c>
      <c r="GK84">
        <v>-0.317330318949345</v>
      </c>
      <c r="GL84">
        <v>0.03467268426928467</v>
      </c>
      <c r="GM84">
        <v>0</v>
      </c>
      <c r="GN84">
        <v>2</v>
      </c>
      <c r="GO84">
        <v>3</v>
      </c>
      <c r="GP84" t="s">
        <v>442</v>
      </c>
      <c r="GQ84">
        <v>3.10206</v>
      </c>
      <c r="GR84">
        <v>2.72635</v>
      </c>
      <c r="GS84">
        <v>0.166645</v>
      </c>
      <c r="GT84">
        <v>0.17033</v>
      </c>
      <c r="GU84">
        <v>0.100677</v>
      </c>
      <c r="GV84">
        <v>0.0968586</v>
      </c>
      <c r="GW84">
        <v>21796.5</v>
      </c>
      <c r="GX84">
        <v>19718.2</v>
      </c>
      <c r="GY84">
        <v>26718.9</v>
      </c>
      <c r="GZ84">
        <v>23987.8</v>
      </c>
      <c r="HA84">
        <v>38457.2</v>
      </c>
      <c r="HB84">
        <v>32034.1</v>
      </c>
      <c r="HC84">
        <v>46655.3</v>
      </c>
      <c r="HD84">
        <v>37950.1</v>
      </c>
      <c r="HE84">
        <v>1.87062</v>
      </c>
      <c r="HF84">
        <v>1.87272</v>
      </c>
      <c r="HG84">
        <v>0.131547</v>
      </c>
      <c r="HH84">
        <v>0</v>
      </c>
      <c r="HI84">
        <v>27.8557</v>
      </c>
      <c r="HJ84">
        <v>999.9</v>
      </c>
      <c r="HK84">
        <v>49.4</v>
      </c>
      <c r="HL84">
        <v>31.1</v>
      </c>
      <c r="HM84">
        <v>24.6053</v>
      </c>
      <c r="HN84">
        <v>60.642</v>
      </c>
      <c r="HO84">
        <v>20.1282</v>
      </c>
      <c r="HP84">
        <v>1</v>
      </c>
      <c r="HQ84">
        <v>0.118648</v>
      </c>
      <c r="HR84">
        <v>-0.0266367</v>
      </c>
      <c r="HS84">
        <v>20.2818</v>
      </c>
      <c r="HT84">
        <v>5.2125</v>
      </c>
      <c r="HU84">
        <v>11.98</v>
      </c>
      <c r="HV84">
        <v>4.9636</v>
      </c>
      <c r="HW84">
        <v>3.27453</v>
      </c>
      <c r="HX84">
        <v>9999</v>
      </c>
      <c r="HY84">
        <v>9999</v>
      </c>
      <c r="HZ84">
        <v>9999</v>
      </c>
      <c r="IA84">
        <v>1.9</v>
      </c>
      <c r="IB84">
        <v>1.864</v>
      </c>
      <c r="IC84">
        <v>1.8601</v>
      </c>
      <c r="ID84">
        <v>1.85842</v>
      </c>
      <c r="IE84">
        <v>1.85975</v>
      </c>
      <c r="IF84">
        <v>1.85987</v>
      </c>
      <c r="IG84">
        <v>1.8584</v>
      </c>
      <c r="IH84">
        <v>1.85746</v>
      </c>
      <c r="II84">
        <v>1.85242</v>
      </c>
      <c r="IJ84">
        <v>0</v>
      </c>
      <c r="IK84">
        <v>0</v>
      </c>
      <c r="IL84">
        <v>0</v>
      </c>
      <c r="IM84">
        <v>0</v>
      </c>
      <c r="IN84" t="s">
        <v>443</v>
      </c>
      <c r="IO84" t="s">
        <v>444</v>
      </c>
      <c r="IP84" t="s">
        <v>445</v>
      </c>
      <c r="IQ84" t="s">
        <v>445</v>
      </c>
      <c r="IR84" t="s">
        <v>445</v>
      </c>
      <c r="IS84" t="s">
        <v>445</v>
      </c>
      <c r="IT84">
        <v>0</v>
      </c>
      <c r="IU84">
        <v>100</v>
      </c>
      <c r="IV84">
        <v>100</v>
      </c>
      <c r="IW84">
        <v>-1.01</v>
      </c>
      <c r="IX84">
        <v>0.2725</v>
      </c>
      <c r="IY84">
        <v>-1.085747647868322</v>
      </c>
      <c r="IZ84">
        <v>-0.001141660950335919</v>
      </c>
      <c r="JA84">
        <v>1.556549255047457E-06</v>
      </c>
      <c r="JB84">
        <v>-3.845636065895205E-10</v>
      </c>
      <c r="JC84">
        <v>0.01562767363184709</v>
      </c>
      <c r="JD84">
        <v>0.001629169780553792</v>
      </c>
      <c r="JE84">
        <v>0.0005448488767950686</v>
      </c>
      <c r="JF84">
        <v>-2.599574200195059E-06</v>
      </c>
      <c r="JG84">
        <v>2</v>
      </c>
      <c r="JH84">
        <v>2011</v>
      </c>
      <c r="JI84">
        <v>1</v>
      </c>
      <c r="JJ84">
        <v>26</v>
      </c>
      <c r="JK84">
        <v>197080.6</v>
      </c>
      <c r="JL84">
        <v>197080.8</v>
      </c>
      <c r="JM84">
        <v>2.48413</v>
      </c>
      <c r="JN84">
        <v>2.60986</v>
      </c>
      <c r="JO84">
        <v>1.49658</v>
      </c>
      <c r="JP84">
        <v>2.34375</v>
      </c>
      <c r="JQ84">
        <v>1.54907</v>
      </c>
      <c r="JR84">
        <v>2.5</v>
      </c>
      <c r="JS84">
        <v>36.34</v>
      </c>
      <c r="JT84">
        <v>24.1838</v>
      </c>
      <c r="JU84">
        <v>18</v>
      </c>
      <c r="JV84">
        <v>483.04</v>
      </c>
      <c r="JW84">
        <v>499.505</v>
      </c>
      <c r="JX84">
        <v>27.3581</v>
      </c>
      <c r="JY84">
        <v>28.8165</v>
      </c>
      <c r="JZ84">
        <v>29.9998</v>
      </c>
      <c r="KA84">
        <v>29.0947</v>
      </c>
      <c r="KB84">
        <v>29.1049</v>
      </c>
      <c r="KC84">
        <v>49.9636</v>
      </c>
      <c r="KD84">
        <v>21.2854</v>
      </c>
      <c r="KE84">
        <v>71.5603</v>
      </c>
      <c r="KF84">
        <v>27.356</v>
      </c>
      <c r="KG84">
        <v>1108.57</v>
      </c>
      <c r="KH84">
        <v>20.0608</v>
      </c>
      <c r="KI84">
        <v>102.009</v>
      </c>
      <c r="KJ84">
        <v>91.5226</v>
      </c>
    </row>
    <row r="85" spans="1:296">
      <c r="A85">
        <v>67</v>
      </c>
      <c r="B85">
        <v>1758814445.1</v>
      </c>
      <c r="C85">
        <v>421.5</v>
      </c>
      <c r="D85" t="s">
        <v>578</v>
      </c>
      <c r="E85" t="s">
        <v>579</v>
      </c>
      <c r="F85">
        <v>5</v>
      </c>
      <c r="G85" t="s">
        <v>438</v>
      </c>
      <c r="H85">
        <v>1758814437.6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1114.030037587876</v>
      </c>
      <c r="AJ85">
        <v>1086.341818181818</v>
      </c>
      <c r="AK85">
        <v>3.44353734330077</v>
      </c>
      <c r="AL85">
        <v>65.10275512811566</v>
      </c>
      <c r="AM85">
        <f>(AO85 - AN85 + DX85*1E3/(8.314*(DZ85+273.15)) * AQ85/DW85 * AP85) * DW85/(100*DK85) * 1000/(1000 - AO85)</f>
        <v>0</v>
      </c>
      <c r="AN85">
        <v>20.03741592676635</v>
      </c>
      <c r="AO85">
        <v>21.58361272727272</v>
      </c>
      <c r="AP85">
        <v>1.213848878036384E-05</v>
      </c>
      <c r="AQ85">
        <v>106.0218527730332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439</v>
      </c>
      <c r="AX85" t="s">
        <v>439</v>
      </c>
      <c r="AY85">
        <v>0</v>
      </c>
      <c r="AZ85">
        <v>0</v>
      </c>
      <c r="BA85">
        <f>1-AY85/AZ85</f>
        <v>0</v>
      </c>
      <c r="BB85">
        <v>0</v>
      </c>
      <c r="BC85" t="s">
        <v>439</v>
      </c>
      <c r="BD85" t="s">
        <v>439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439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2.7</v>
      </c>
      <c r="DL85">
        <v>0.5</v>
      </c>
      <c r="DM85" t="s">
        <v>440</v>
      </c>
      <c r="DN85">
        <v>2</v>
      </c>
      <c r="DO85" t="b">
        <v>1</v>
      </c>
      <c r="DP85">
        <v>1758814437.6</v>
      </c>
      <c r="DQ85">
        <v>1039.380740740741</v>
      </c>
      <c r="DR85">
        <v>1076.802592592592</v>
      </c>
      <c r="DS85">
        <v>21.56777407407407</v>
      </c>
      <c r="DT85">
        <v>20.00717407407408</v>
      </c>
      <c r="DU85">
        <v>1040.401851851852</v>
      </c>
      <c r="DV85">
        <v>21.29547037037037</v>
      </c>
      <c r="DW85">
        <v>500.0195555555555</v>
      </c>
      <c r="DX85">
        <v>91.09434814814816</v>
      </c>
      <c r="DY85">
        <v>0.06784125925925927</v>
      </c>
      <c r="DZ85">
        <v>28.64702592592592</v>
      </c>
      <c r="EA85">
        <v>30.00431481481481</v>
      </c>
      <c r="EB85">
        <v>999.9000000000001</v>
      </c>
      <c r="EC85">
        <v>0</v>
      </c>
      <c r="ED85">
        <v>0</v>
      </c>
      <c r="EE85">
        <v>9998.331111111111</v>
      </c>
      <c r="EF85">
        <v>0</v>
      </c>
      <c r="EG85">
        <v>11.05425185185185</v>
      </c>
      <c r="EH85">
        <v>-37.42218888888889</v>
      </c>
      <c r="EI85">
        <v>1062.292222222222</v>
      </c>
      <c r="EJ85">
        <v>1098.787407407407</v>
      </c>
      <c r="EK85">
        <v>1.560593703703704</v>
      </c>
      <c r="EL85">
        <v>1076.802592592592</v>
      </c>
      <c r="EM85">
        <v>20.00717407407408</v>
      </c>
      <c r="EN85">
        <v>1.964701111111111</v>
      </c>
      <c r="EO85">
        <v>1.822541481481482</v>
      </c>
      <c r="EP85">
        <v>17.1627037037037</v>
      </c>
      <c r="EQ85">
        <v>15.98145185185185</v>
      </c>
      <c r="ER85">
        <v>1999.977407407407</v>
      </c>
      <c r="ES85">
        <v>0.9799975925925926</v>
      </c>
      <c r="ET85">
        <v>0.02000252962962963</v>
      </c>
      <c r="EU85">
        <v>0</v>
      </c>
      <c r="EV85">
        <v>305.294037037037</v>
      </c>
      <c r="EW85">
        <v>5.00078</v>
      </c>
      <c r="EX85">
        <v>6025.838148148148</v>
      </c>
      <c r="EY85">
        <v>16379.44074074074</v>
      </c>
      <c r="EZ85">
        <v>38.87244444444445</v>
      </c>
      <c r="FA85">
        <v>39.68959259259259</v>
      </c>
      <c r="FB85">
        <v>39.32140740740741</v>
      </c>
      <c r="FC85">
        <v>39.39096296296297</v>
      </c>
      <c r="FD85">
        <v>40.20107407407407</v>
      </c>
      <c r="FE85">
        <v>1955.073333333333</v>
      </c>
      <c r="FF85">
        <v>39.9</v>
      </c>
      <c r="FG85">
        <v>0</v>
      </c>
      <c r="FH85">
        <v>1758814440.1</v>
      </c>
      <c r="FI85">
        <v>0</v>
      </c>
      <c r="FJ85">
        <v>305.3102692307692</v>
      </c>
      <c r="FK85">
        <v>0.7216068272515633</v>
      </c>
      <c r="FL85">
        <v>12.50700853060544</v>
      </c>
      <c r="FM85">
        <v>6025.892692307693</v>
      </c>
      <c r="FN85">
        <v>15</v>
      </c>
      <c r="FO85">
        <v>0</v>
      </c>
      <c r="FP85" t="s">
        <v>441</v>
      </c>
      <c r="FQ85">
        <v>1746989605.5</v>
      </c>
      <c r="FR85">
        <v>1746989593.5</v>
      </c>
      <c r="FS85">
        <v>0</v>
      </c>
      <c r="FT85">
        <v>-0.274</v>
      </c>
      <c r="FU85">
        <v>-0.002</v>
      </c>
      <c r="FV85">
        <v>2.549</v>
      </c>
      <c r="FW85">
        <v>0.129</v>
      </c>
      <c r="FX85">
        <v>420</v>
      </c>
      <c r="FY85">
        <v>17</v>
      </c>
      <c r="FZ85">
        <v>0.02</v>
      </c>
      <c r="GA85">
        <v>0.04</v>
      </c>
      <c r="GB85">
        <v>-37.4140975</v>
      </c>
      <c r="GC85">
        <v>-0.3388041275797091</v>
      </c>
      <c r="GD85">
        <v>0.07939172339576743</v>
      </c>
      <c r="GE85">
        <v>1</v>
      </c>
      <c r="GF85">
        <v>305.3264117647059</v>
      </c>
      <c r="GG85">
        <v>-0.2902062674143434</v>
      </c>
      <c r="GH85">
        <v>0.1642537702400251</v>
      </c>
      <c r="GI85">
        <v>1</v>
      </c>
      <c r="GJ85">
        <v>1.57741125</v>
      </c>
      <c r="GK85">
        <v>-0.3392034146341503</v>
      </c>
      <c r="GL85">
        <v>0.03628559687999496</v>
      </c>
      <c r="GM85">
        <v>0</v>
      </c>
      <c r="GN85">
        <v>2</v>
      </c>
      <c r="GO85">
        <v>3</v>
      </c>
      <c r="GP85" t="s">
        <v>442</v>
      </c>
      <c r="GQ85">
        <v>3.10208</v>
      </c>
      <c r="GR85">
        <v>2.72569</v>
      </c>
      <c r="GS85">
        <v>0.16833</v>
      </c>
      <c r="GT85">
        <v>0.172</v>
      </c>
      <c r="GU85">
        <v>0.100706</v>
      </c>
      <c r="GV85">
        <v>0.0968663</v>
      </c>
      <c r="GW85">
        <v>21752.5</v>
      </c>
      <c r="GX85">
        <v>19678.7</v>
      </c>
      <c r="GY85">
        <v>26718.9</v>
      </c>
      <c r="GZ85">
        <v>23988</v>
      </c>
      <c r="HA85">
        <v>38456.3</v>
      </c>
      <c r="HB85">
        <v>32034.2</v>
      </c>
      <c r="HC85">
        <v>46655.4</v>
      </c>
      <c r="HD85">
        <v>37950.3</v>
      </c>
      <c r="HE85">
        <v>1.87055</v>
      </c>
      <c r="HF85">
        <v>1.8724</v>
      </c>
      <c r="HG85">
        <v>0.13157</v>
      </c>
      <c r="HH85">
        <v>0</v>
      </c>
      <c r="HI85">
        <v>27.8515</v>
      </c>
      <c r="HJ85">
        <v>999.9</v>
      </c>
      <c r="HK85">
        <v>49.3</v>
      </c>
      <c r="HL85">
        <v>31.1</v>
      </c>
      <c r="HM85">
        <v>24.555</v>
      </c>
      <c r="HN85">
        <v>61.042</v>
      </c>
      <c r="HO85">
        <v>20.1562</v>
      </c>
      <c r="HP85">
        <v>1</v>
      </c>
      <c r="HQ85">
        <v>0.11828</v>
      </c>
      <c r="HR85">
        <v>-0.168633</v>
      </c>
      <c r="HS85">
        <v>20.2818</v>
      </c>
      <c r="HT85">
        <v>5.2119</v>
      </c>
      <c r="HU85">
        <v>11.9798</v>
      </c>
      <c r="HV85">
        <v>4.9635</v>
      </c>
      <c r="HW85">
        <v>3.2744</v>
      </c>
      <c r="HX85">
        <v>9999</v>
      </c>
      <c r="HY85">
        <v>9999</v>
      </c>
      <c r="HZ85">
        <v>9999</v>
      </c>
      <c r="IA85">
        <v>1.9</v>
      </c>
      <c r="IB85">
        <v>1.864</v>
      </c>
      <c r="IC85">
        <v>1.8601</v>
      </c>
      <c r="ID85">
        <v>1.85838</v>
      </c>
      <c r="IE85">
        <v>1.85975</v>
      </c>
      <c r="IF85">
        <v>1.85989</v>
      </c>
      <c r="IG85">
        <v>1.85839</v>
      </c>
      <c r="IH85">
        <v>1.85746</v>
      </c>
      <c r="II85">
        <v>1.85242</v>
      </c>
      <c r="IJ85">
        <v>0</v>
      </c>
      <c r="IK85">
        <v>0</v>
      </c>
      <c r="IL85">
        <v>0</v>
      </c>
      <c r="IM85">
        <v>0</v>
      </c>
      <c r="IN85" t="s">
        <v>443</v>
      </c>
      <c r="IO85" t="s">
        <v>444</v>
      </c>
      <c r="IP85" t="s">
        <v>445</v>
      </c>
      <c r="IQ85" t="s">
        <v>445</v>
      </c>
      <c r="IR85" t="s">
        <v>445</v>
      </c>
      <c r="IS85" t="s">
        <v>445</v>
      </c>
      <c r="IT85">
        <v>0</v>
      </c>
      <c r="IU85">
        <v>100</v>
      </c>
      <c r="IV85">
        <v>100</v>
      </c>
      <c r="IW85">
        <v>-1</v>
      </c>
      <c r="IX85">
        <v>0.2726</v>
      </c>
      <c r="IY85">
        <v>-1.085747647868322</v>
      </c>
      <c r="IZ85">
        <v>-0.001141660950335919</v>
      </c>
      <c r="JA85">
        <v>1.556549255047457E-06</v>
      </c>
      <c r="JB85">
        <v>-3.845636065895205E-10</v>
      </c>
      <c r="JC85">
        <v>0.01562767363184709</v>
      </c>
      <c r="JD85">
        <v>0.001629169780553792</v>
      </c>
      <c r="JE85">
        <v>0.0005448488767950686</v>
      </c>
      <c r="JF85">
        <v>-2.599574200195059E-06</v>
      </c>
      <c r="JG85">
        <v>2</v>
      </c>
      <c r="JH85">
        <v>2011</v>
      </c>
      <c r="JI85">
        <v>1</v>
      </c>
      <c r="JJ85">
        <v>26</v>
      </c>
      <c r="JK85">
        <v>197080.7</v>
      </c>
      <c r="JL85">
        <v>197080.9</v>
      </c>
      <c r="JM85">
        <v>2.51587</v>
      </c>
      <c r="JN85">
        <v>2.61108</v>
      </c>
      <c r="JO85">
        <v>1.49658</v>
      </c>
      <c r="JP85">
        <v>2.34375</v>
      </c>
      <c r="JQ85">
        <v>1.54907</v>
      </c>
      <c r="JR85">
        <v>2.42676</v>
      </c>
      <c r="JS85">
        <v>36.34</v>
      </c>
      <c r="JT85">
        <v>24.1838</v>
      </c>
      <c r="JU85">
        <v>18</v>
      </c>
      <c r="JV85">
        <v>482.973</v>
      </c>
      <c r="JW85">
        <v>499.257</v>
      </c>
      <c r="JX85">
        <v>27.3566</v>
      </c>
      <c r="JY85">
        <v>28.814</v>
      </c>
      <c r="JZ85">
        <v>29.9999</v>
      </c>
      <c r="KA85">
        <v>29.0916</v>
      </c>
      <c r="KB85">
        <v>29.1012</v>
      </c>
      <c r="KC85">
        <v>50.5374</v>
      </c>
      <c r="KD85">
        <v>21.2854</v>
      </c>
      <c r="KE85">
        <v>71.5603</v>
      </c>
      <c r="KF85">
        <v>27.4072</v>
      </c>
      <c r="KG85">
        <v>1121.95</v>
      </c>
      <c r="KH85">
        <v>20.0727</v>
      </c>
      <c r="KI85">
        <v>102.01</v>
      </c>
      <c r="KJ85">
        <v>91.52330000000001</v>
      </c>
    </row>
    <row r="86" spans="1:296">
      <c r="A86">
        <v>68</v>
      </c>
      <c r="B86">
        <v>1758814450.1</v>
      </c>
      <c r="C86">
        <v>426.5</v>
      </c>
      <c r="D86" t="s">
        <v>580</v>
      </c>
      <c r="E86" t="s">
        <v>581</v>
      </c>
      <c r="F86">
        <v>5</v>
      </c>
      <c r="G86" t="s">
        <v>438</v>
      </c>
      <c r="H86">
        <v>1758814442.314285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1131.030460738627</v>
      </c>
      <c r="AJ86">
        <v>1103.417393939394</v>
      </c>
      <c r="AK86">
        <v>3.405207970914463</v>
      </c>
      <c r="AL86">
        <v>65.10275512811566</v>
      </c>
      <c r="AM86">
        <f>(AO86 - AN86 + DX86*1E3/(8.314*(DZ86+273.15)) * AQ86/DW86 * AP86) * DW86/(100*DK86) * 1000/(1000 - AO86)</f>
        <v>0</v>
      </c>
      <c r="AN86">
        <v>20.03668902547694</v>
      </c>
      <c r="AO86">
        <v>21.5830490909091</v>
      </c>
      <c r="AP86">
        <v>-2.079375740997315E-06</v>
      </c>
      <c r="AQ86">
        <v>106.0218527730332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439</v>
      </c>
      <c r="AX86" t="s">
        <v>439</v>
      </c>
      <c r="AY86">
        <v>0</v>
      </c>
      <c r="AZ86">
        <v>0</v>
      </c>
      <c r="BA86">
        <f>1-AY86/AZ86</f>
        <v>0</v>
      </c>
      <c r="BB86">
        <v>0</v>
      </c>
      <c r="BC86" t="s">
        <v>439</v>
      </c>
      <c r="BD86" t="s">
        <v>439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439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2.7</v>
      </c>
      <c r="DL86">
        <v>0.5</v>
      </c>
      <c r="DM86" t="s">
        <v>440</v>
      </c>
      <c r="DN86">
        <v>2</v>
      </c>
      <c r="DO86" t="b">
        <v>1</v>
      </c>
      <c r="DP86">
        <v>1758814442.314285</v>
      </c>
      <c r="DQ86">
        <v>1055.198928571428</v>
      </c>
      <c r="DR86">
        <v>1092.612142857143</v>
      </c>
      <c r="DS86">
        <v>21.575375</v>
      </c>
      <c r="DT86">
        <v>20.03191785714286</v>
      </c>
      <c r="DU86">
        <v>1056.206785714286</v>
      </c>
      <c r="DV86">
        <v>21.30291071428571</v>
      </c>
      <c r="DW86">
        <v>499.9804285714286</v>
      </c>
      <c r="DX86">
        <v>91.09384285714289</v>
      </c>
      <c r="DY86">
        <v>0.06796224285714285</v>
      </c>
      <c r="DZ86">
        <v>28.64288928571429</v>
      </c>
      <c r="EA86">
        <v>29.999825</v>
      </c>
      <c r="EB86">
        <v>999.9000000000002</v>
      </c>
      <c r="EC86">
        <v>0</v>
      </c>
      <c r="ED86">
        <v>0</v>
      </c>
      <c r="EE86">
        <v>9992.119642857144</v>
      </c>
      <c r="EF86">
        <v>0</v>
      </c>
      <c r="EG86">
        <v>11.0541</v>
      </c>
      <c r="EH86">
        <v>-37.41328928571428</v>
      </c>
      <c r="EI86">
        <v>1078.4675</v>
      </c>
      <c r="EJ86">
        <v>1114.947142857143</v>
      </c>
      <c r="EK86">
        <v>1.543455</v>
      </c>
      <c r="EL86">
        <v>1092.612142857143</v>
      </c>
      <c r="EM86">
        <v>20.03191785714286</v>
      </c>
      <c r="EN86">
        <v>1.965383214285714</v>
      </c>
      <c r="EO86">
        <v>1.824784642857143</v>
      </c>
      <c r="EP86">
        <v>17.16818214285714</v>
      </c>
      <c r="EQ86">
        <v>16.00073214285714</v>
      </c>
      <c r="ER86">
        <v>1999.994999999999</v>
      </c>
      <c r="ES86">
        <v>0.9799977857142856</v>
      </c>
      <c r="ET86">
        <v>0.02000238571428571</v>
      </c>
      <c r="EU86">
        <v>0</v>
      </c>
      <c r="EV86">
        <v>305.3778928571428</v>
      </c>
      <c r="EW86">
        <v>5.00078</v>
      </c>
      <c r="EX86">
        <v>6026.867142857142</v>
      </c>
      <c r="EY86">
        <v>16379.57857142857</v>
      </c>
      <c r="EZ86">
        <v>38.88142857142856</v>
      </c>
      <c r="FA86">
        <v>39.69167857142856</v>
      </c>
      <c r="FB86">
        <v>39.19392857142856</v>
      </c>
      <c r="FC86">
        <v>39.386</v>
      </c>
      <c r="FD86">
        <v>40.22067857142857</v>
      </c>
      <c r="FE86">
        <v>1955.091428571429</v>
      </c>
      <c r="FF86">
        <v>39.9</v>
      </c>
      <c r="FG86">
        <v>0</v>
      </c>
      <c r="FH86">
        <v>1758814444.9</v>
      </c>
      <c r="FI86">
        <v>0</v>
      </c>
      <c r="FJ86">
        <v>305.3802307692308</v>
      </c>
      <c r="FK86">
        <v>1.019282043117475</v>
      </c>
      <c r="FL86">
        <v>12.92512819877506</v>
      </c>
      <c r="FM86">
        <v>6026.953846153846</v>
      </c>
      <c r="FN86">
        <v>15</v>
      </c>
      <c r="FO86">
        <v>0</v>
      </c>
      <c r="FP86" t="s">
        <v>441</v>
      </c>
      <c r="FQ86">
        <v>1746989605.5</v>
      </c>
      <c r="FR86">
        <v>1746989593.5</v>
      </c>
      <c r="FS86">
        <v>0</v>
      </c>
      <c r="FT86">
        <v>-0.274</v>
      </c>
      <c r="FU86">
        <v>-0.002</v>
      </c>
      <c r="FV86">
        <v>2.549</v>
      </c>
      <c r="FW86">
        <v>0.129</v>
      </c>
      <c r="FX86">
        <v>420</v>
      </c>
      <c r="FY86">
        <v>17</v>
      </c>
      <c r="FZ86">
        <v>0.02</v>
      </c>
      <c r="GA86">
        <v>0.04</v>
      </c>
      <c r="GB86">
        <v>-37.402705</v>
      </c>
      <c r="GC86">
        <v>-0.1952893058160619</v>
      </c>
      <c r="GD86">
        <v>0.1023628153921143</v>
      </c>
      <c r="GE86">
        <v>1</v>
      </c>
      <c r="GF86">
        <v>305.3564705882353</v>
      </c>
      <c r="GG86">
        <v>0.466768520060183</v>
      </c>
      <c r="GH86">
        <v>0.1793304926819141</v>
      </c>
      <c r="GI86">
        <v>1</v>
      </c>
      <c r="GJ86">
        <v>1.55968725</v>
      </c>
      <c r="GK86">
        <v>-0.2163724953095713</v>
      </c>
      <c r="GL86">
        <v>0.02890926365263392</v>
      </c>
      <c r="GM86">
        <v>0</v>
      </c>
      <c r="GN86">
        <v>2</v>
      </c>
      <c r="GO86">
        <v>3</v>
      </c>
      <c r="GP86" t="s">
        <v>442</v>
      </c>
      <c r="GQ86">
        <v>3.10191</v>
      </c>
      <c r="GR86">
        <v>2.72629</v>
      </c>
      <c r="GS86">
        <v>0.169988</v>
      </c>
      <c r="GT86">
        <v>0.173611</v>
      </c>
      <c r="GU86">
        <v>0.100703</v>
      </c>
      <c r="GV86">
        <v>0.0968594</v>
      </c>
      <c r="GW86">
        <v>21709.3</v>
      </c>
      <c r="GX86">
        <v>19640.4</v>
      </c>
      <c r="GY86">
        <v>26719.2</v>
      </c>
      <c r="GZ86">
        <v>23988</v>
      </c>
      <c r="HA86">
        <v>38456.9</v>
      </c>
      <c r="HB86">
        <v>32034.5</v>
      </c>
      <c r="HC86">
        <v>46655.7</v>
      </c>
      <c r="HD86">
        <v>37950.2</v>
      </c>
      <c r="HE86">
        <v>1.87027</v>
      </c>
      <c r="HF86">
        <v>1.87297</v>
      </c>
      <c r="HG86">
        <v>0.132188</v>
      </c>
      <c r="HH86">
        <v>0</v>
      </c>
      <c r="HI86">
        <v>27.8469</v>
      </c>
      <c r="HJ86">
        <v>999.9</v>
      </c>
      <c r="HK86">
        <v>49.3</v>
      </c>
      <c r="HL86">
        <v>31.1</v>
      </c>
      <c r="HM86">
        <v>24.5567</v>
      </c>
      <c r="HN86">
        <v>60.962</v>
      </c>
      <c r="HO86">
        <v>20.1803</v>
      </c>
      <c r="HP86">
        <v>1</v>
      </c>
      <c r="HQ86">
        <v>0.118288</v>
      </c>
      <c r="HR86">
        <v>-0.189129</v>
      </c>
      <c r="HS86">
        <v>20.2818</v>
      </c>
      <c r="HT86">
        <v>5.2131</v>
      </c>
      <c r="HU86">
        <v>11.98</v>
      </c>
      <c r="HV86">
        <v>4.96355</v>
      </c>
      <c r="HW86">
        <v>3.2744</v>
      </c>
      <c r="HX86">
        <v>9999</v>
      </c>
      <c r="HY86">
        <v>9999</v>
      </c>
      <c r="HZ86">
        <v>9999</v>
      </c>
      <c r="IA86">
        <v>1.9</v>
      </c>
      <c r="IB86">
        <v>1.86399</v>
      </c>
      <c r="IC86">
        <v>1.86009</v>
      </c>
      <c r="ID86">
        <v>1.85839</v>
      </c>
      <c r="IE86">
        <v>1.85975</v>
      </c>
      <c r="IF86">
        <v>1.85989</v>
      </c>
      <c r="IG86">
        <v>1.85841</v>
      </c>
      <c r="IH86">
        <v>1.85745</v>
      </c>
      <c r="II86">
        <v>1.85242</v>
      </c>
      <c r="IJ86">
        <v>0</v>
      </c>
      <c r="IK86">
        <v>0</v>
      </c>
      <c r="IL86">
        <v>0</v>
      </c>
      <c r="IM86">
        <v>0</v>
      </c>
      <c r="IN86" t="s">
        <v>443</v>
      </c>
      <c r="IO86" t="s">
        <v>444</v>
      </c>
      <c r="IP86" t="s">
        <v>445</v>
      </c>
      <c r="IQ86" t="s">
        <v>445</v>
      </c>
      <c r="IR86" t="s">
        <v>445</v>
      </c>
      <c r="IS86" t="s">
        <v>445</v>
      </c>
      <c r="IT86">
        <v>0</v>
      </c>
      <c r="IU86">
        <v>100</v>
      </c>
      <c r="IV86">
        <v>100</v>
      </c>
      <c r="IW86">
        <v>-0.98</v>
      </c>
      <c r="IX86">
        <v>0.2726</v>
      </c>
      <c r="IY86">
        <v>-1.085747647868322</v>
      </c>
      <c r="IZ86">
        <v>-0.001141660950335919</v>
      </c>
      <c r="JA86">
        <v>1.556549255047457E-06</v>
      </c>
      <c r="JB86">
        <v>-3.845636065895205E-10</v>
      </c>
      <c r="JC86">
        <v>0.01562767363184709</v>
      </c>
      <c r="JD86">
        <v>0.001629169780553792</v>
      </c>
      <c r="JE86">
        <v>0.0005448488767950686</v>
      </c>
      <c r="JF86">
        <v>-2.599574200195059E-06</v>
      </c>
      <c r="JG86">
        <v>2</v>
      </c>
      <c r="JH86">
        <v>2011</v>
      </c>
      <c r="JI86">
        <v>1</v>
      </c>
      <c r="JJ86">
        <v>26</v>
      </c>
      <c r="JK86">
        <v>197080.7</v>
      </c>
      <c r="JL86">
        <v>197080.9</v>
      </c>
      <c r="JM86">
        <v>2.54517</v>
      </c>
      <c r="JN86">
        <v>2.62085</v>
      </c>
      <c r="JO86">
        <v>1.49658</v>
      </c>
      <c r="JP86">
        <v>2.34375</v>
      </c>
      <c r="JQ86">
        <v>1.54907</v>
      </c>
      <c r="JR86">
        <v>2.3877</v>
      </c>
      <c r="JS86">
        <v>36.34</v>
      </c>
      <c r="JT86">
        <v>24.1751</v>
      </c>
      <c r="JU86">
        <v>18</v>
      </c>
      <c r="JV86">
        <v>482.791</v>
      </c>
      <c r="JW86">
        <v>499.615</v>
      </c>
      <c r="JX86">
        <v>27.4007</v>
      </c>
      <c r="JY86">
        <v>28.8111</v>
      </c>
      <c r="JZ86">
        <v>29.9999</v>
      </c>
      <c r="KA86">
        <v>29.0886</v>
      </c>
      <c r="KB86">
        <v>29.0982</v>
      </c>
      <c r="KC86">
        <v>51.1857</v>
      </c>
      <c r="KD86">
        <v>21.2854</v>
      </c>
      <c r="KE86">
        <v>71.5603</v>
      </c>
      <c r="KF86">
        <v>27.4101</v>
      </c>
      <c r="KG86">
        <v>1142.06</v>
      </c>
      <c r="KH86">
        <v>20.0887</v>
      </c>
      <c r="KI86">
        <v>102.01</v>
      </c>
      <c r="KJ86">
        <v>91.5231</v>
      </c>
    </row>
    <row r="87" spans="1:296">
      <c r="A87">
        <v>69</v>
      </c>
      <c r="B87">
        <v>1758814455.1</v>
      </c>
      <c r="C87">
        <v>431.5</v>
      </c>
      <c r="D87" t="s">
        <v>582</v>
      </c>
      <c r="E87" t="s">
        <v>583</v>
      </c>
      <c r="F87">
        <v>5</v>
      </c>
      <c r="G87" t="s">
        <v>438</v>
      </c>
      <c r="H87">
        <v>1758814447.6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1148.158728505621</v>
      </c>
      <c r="AJ87">
        <v>1120.558242424243</v>
      </c>
      <c r="AK87">
        <v>3.433348904956945</v>
      </c>
      <c r="AL87">
        <v>65.10275512811566</v>
      </c>
      <c r="AM87">
        <f>(AO87 - AN87 + DX87*1E3/(8.314*(DZ87+273.15)) * AQ87/DW87 * AP87) * DW87/(100*DK87) * 1000/(1000 - AO87)</f>
        <v>0</v>
      </c>
      <c r="AN87">
        <v>20.03751850653393</v>
      </c>
      <c r="AO87">
        <v>21.57845272727272</v>
      </c>
      <c r="AP87">
        <v>-7.421858380835723E-06</v>
      </c>
      <c r="AQ87">
        <v>106.0218527730332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439</v>
      </c>
      <c r="AX87" t="s">
        <v>439</v>
      </c>
      <c r="AY87">
        <v>0</v>
      </c>
      <c r="AZ87">
        <v>0</v>
      </c>
      <c r="BA87">
        <f>1-AY87/AZ87</f>
        <v>0</v>
      </c>
      <c r="BB87">
        <v>0</v>
      </c>
      <c r="BC87" t="s">
        <v>439</v>
      </c>
      <c r="BD87" t="s">
        <v>439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439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2.7</v>
      </c>
      <c r="DL87">
        <v>0.5</v>
      </c>
      <c r="DM87" t="s">
        <v>440</v>
      </c>
      <c r="DN87">
        <v>2</v>
      </c>
      <c r="DO87" t="b">
        <v>1</v>
      </c>
      <c r="DP87">
        <v>1758814447.6</v>
      </c>
      <c r="DQ87">
        <v>1072.92</v>
      </c>
      <c r="DR87">
        <v>1110.358888888889</v>
      </c>
      <c r="DS87">
        <v>21.58163333333334</v>
      </c>
      <c r="DT87">
        <v>20.03701851851852</v>
      </c>
      <c r="DU87">
        <v>1073.912962962963</v>
      </c>
      <c r="DV87">
        <v>21.30904074074074</v>
      </c>
      <c r="DW87">
        <v>500.0611851851851</v>
      </c>
      <c r="DX87">
        <v>91.0934</v>
      </c>
      <c r="DY87">
        <v>0.06780932222222222</v>
      </c>
      <c r="DZ87">
        <v>28.63972962962963</v>
      </c>
      <c r="EA87">
        <v>29.99663703703704</v>
      </c>
      <c r="EB87">
        <v>999.9000000000001</v>
      </c>
      <c r="EC87">
        <v>0</v>
      </c>
      <c r="ED87">
        <v>0</v>
      </c>
      <c r="EE87">
        <v>10000.50962962963</v>
      </c>
      <c r="EF87">
        <v>0</v>
      </c>
      <c r="EG87">
        <v>11.05</v>
      </c>
      <c r="EH87">
        <v>-37.43845925925926</v>
      </c>
      <c r="EI87">
        <v>1096.585925925926</v>
      </c>
      <c r="EJ87">
        <v>1133.061851851852</v>
      </c>
      <c r="EK87">
        <v>1.544612592592593</v>
      </c>
      <c r="EL87">
        <v>1110.358888888889</v>
      </c>
      <c r="EM87">
        <v>20.03701851851852</v>
      </c>
      <c r="EN87">
        <v>1.965943333333333</v>
      </c>
      <c r="EO87">
        <v>1.825240370370371</v>
      </c>
      <c r="EP87">
        <v>17.17268518518519</v>
      </c>
      <c r="EQ87">
        <v>16.00464814814815</v>
      </c>
      <c r="ER87">
        <v>1999.998888888889</v>
      </c>
      <c r="ES87">
        <v>0.9799977037037036</v>
      </c>
      <c r="ET87">
        <v>0.02000242222222222</v>
      </c>
      <c r="EU87">
        <v>0</v>
      </c>
      <c r="EV87">
        <v>305.4513333333333</v>
      </c>
      <c r="EW87">
        <v>5.00078</v>
      </c>
      <c r="EX87">
        <v>6028.014074074074</v>
      </c>
      <c r="EY87">
        <v>16379.60740740741</v>
      </c>
      <c r="EZ87">
        <v>38.87481481481481</v>
      </c>
      <c r="FA87">
        <v>39.68496296296296</v>
      </c>
      <c r="FB87">
        <v>39.05066666666666</v>
      </c>
      <c r="FC87">
        <v>39.37488888888889</v>
      </c>
      <c r="FD87">
        <v>40.21266666666666</v>
      </c>
      <c r="FE87">
        <v>1955.094814814815</v>
      </c>
      <c r="FF87">
        <v>39.90111111111111</v>
      </c>
      <c r="FG87">
        <v>0</v>
      </c>
      <c r="FH87">
        <v>1758814449.7</v>
      </c>
      <c r="FI87">
        <v>0</v>
      </c>
      <c r="FJ87">
        <v>305.4373461538461</v>
      </c>
      <c r="FK87">
        <v>0.7291281908303462</v>
      </c>
      <c r="FL87">
        <v>13.47008546086091</v>
      </c>
      <c r="FM87">
        <v>6028.015384615385</v>
      </c>
      <c r="FN87">
        <v>15</v>
      </c>
      <c r="FO87">
        <v>0</v>
      </c>
      <c r="FP87" t="s">
        <v>441</v>
      </c>
      <c r="FQ87">
        <v>1746989605.5</v>
      </c>
      <c r="FR87">
        <v>1746989593.5</v>
      </c>
      <c r="FS87">
        <v>0</v>
      </c>
      <c r="FT87">
        <v>-0.274</v>
      </c>
      <c r="FU87">
        <v>-0.002</v>
      </c>
      <c r="FV87">
        <v>2.549</v>
      </c>
      <c r="FW87">
        <v>0.129</v>
      </c>
      <c r="FX87">
        <v>420</v>
      </c>
      <c r="FY87">
        <v>17</v>
      </c>
      <c r="FZ87">
        <v>0.02</v>
      </c>
      <c r="GA87">
        <v>0.04</v>
      </c>
      <c r="GB87">
        <v>-37.4205175</v>
      </c>
      <c r="GC87">
        <v>-0.08268405253275388</v>
      </c>
      <c r="GD87">
        <v>0.1021667115245961</v>
      </c>
      <c r="GE87">
        <v>1</v>
      </c>
      <c r="GF87">
        <v>305.4085</v>
      </c>
      <c r="GG87">
        <v>0.8181359769090832</v>
      </c>
      <c r="GH87">
        <v>0.1816520996138444</v>
      </c>
      <c r="GI87">
        <v>1</v>
      </c>
      <c r="GJ87">
        <v>1.54393325</v>
      </c>
      <c r="GK87">
        <v>0.006376998123821705</v>
      </c>
      <c r="GL87">
        <v>0.006515107208442539</v>
      </c>
      <c r="GM87">
        <v>1</v>
      </c>
      <c r="GN87">
        <v>3</v>
      </c>
      <c r="GO87">
        <v>3</v>
      </c>
      <c r="GP87" t="s">
        <v>584</v>
      </c>
      <c r="GQ87">
        <v>3.10225</v>
      </c>
      <c r="GR87">
        <v>2.72567</v>
      </c>
      <c r="GS87">
        <v>0.171637</v>
      </c>
      <c r="GT87">
        <v>0.175242</v>
      </c>
      <c r="GU87">
        <v>0.100686</v>
      </c>
      <c r="GV87">
        <v>0.0968663</v>
      </c>
      <c r="GW87">
        <v>21666.5</v>
      </c>
      <c r="GX87">
        <v>19601.7</v>
      </c>
      <c r="GY87">
        <v>26719.5</v>
      </c>
      <c r="GZ87">
        <v>23988</v>
      </c>
      <c r="HA87">
        <v>38458.3</v>
      </c>
      <c r="HB87">
        <v>32034.4</v>
      </c>
      <c r="HC87">
        <v>46656.3</v>
      </c>
      <c r="HD87">
        <v>37950.2</v>
      </c>
      <c r="HE87">
        <v>1.8707</v>
      </c>
      <c r="HF87">
        <v>1.87243</v>
      </c>
      <c r="HG87">
        <v>0.131749</v>
      </c>
      <c r="HH87">
        <v>0</v>
      </c>
      <c r="HI87">
        <v>27.8423</v>
      </c>
      <c r="HJ87">
        <v>999.9</v>
      </c>
      <c r="HK87">
        <v>49.3</v>
      </c>
      <c r="HL87">
        <v>31.1</v>
      </c>
      <c r="HM87">
        <v>24.5554</v>
      </c>
      <c r="HN87">
        <v>60.852</v>
      </c>
      <c r="HO87">
        <v>20.1603</v>
      </c>
      <c r="HP87">
        <v>1</v>
      </c>
      <c r="HQ87">
        <v>0.11784</v>
      </c>
      <c r="HR87">
        <v>-0.141822</v>
      </c>
      <c r="HS87">
        <v>20.2818</v>
      </c>
      <c r="HT87">
        <v>5.2113</v>
      </c>
      <c r="HU87">
        <v>11.98</v>
      </c>
      <c r="HV87">
        <v>4.96335</v>
      </c>
      <c r="HW87">
        <v>3.27435</v>
      </c>
      <c r="HX87">
        <v>9999</v>
      </c>
      <c r="HY87">
        <v>9999</v>
      </c>
      <c r="HZ87">
        <v>9999</v>
      </c>
      <c r="IA87">
        <v>1.9</v>
      </c>
      <c r="IB87">
        <v>1.864</v>
      </c>
      <c r="IC87">
        <v>1.86013</v>
      </c>
      <c r="ID87">
        <v>1.8584</v>
      </c>
      <c r="IE87">
        <v>1.85977</v>
      </c>
      <c r="IF87">
        <v>1.85989</v>
      </c>
      <c r="IG87">
        <v>1.85839</v>
      </c>
      <c r="IH87">
        <v>1.85745</v>
      </c>
      <c r="II87">
        <v>1.85242</v>
      </c>
      <c r="IJ87">
        <v>0</v>
      </c>
      <c r="IK87">
        <v>0</v>
      </c>
      <c r="IL87">
        <v>0</v>
      </c>
      <c r="IM87">
        <v>0</v>
      </c>
      <c r="IN87" t="s">
        <v>443</v>
      </c>
      <c r="IO87" t="s">
        <v>444</v>
      </c>
      <c r="IP87" t="s">
        <v>445</v>
      </c>
      <c r="IQ87" t="s">
        <v>445</v>
      </c>
      <c r="IR87" t="s">
        <v>445</v>
      </c>
      <c r="IS87" t="s">
        <v>445</v>
      </c>
      <c r="IT87">
        <v>0</v>
      </c>
      <c r="IU87">
        <v>100</v>
      </c>
      <c r="IV87">
        <v>100</v>
      </c>
      <c r="IW87">
        <v>-0.97</v>
      </c>
      <c r="IX87">
        <v>0.2725</v>
      </c>
      <c r="IY87">
        <v>-1.085747647868322</v>
      </c>
      <c r="IZ87">
        <v>-0.001141660950335919</v>
      </c>
      <c r="JA87">
        <v>1.556549255047457E-06</v>
      </c>
      <c r="JB87">
        <v>-3.845636065895205E-10</v>
      </c>
      <c r="JC87">
        <v>0.01562767363184709</v>
      </c>
      <c r="JD87">
        <v>0.001629169780553792</v>
      </c>
      <c r="JE87">
        <v>0.0005448488767950686</v>
      </c>
      <c r="JF87">
        <v>-2.599574200195059E-06</v>
      </c>
      <c r="JG87">
        <v>2</v>
      </c>
      <c r="JH87">
        <v>2011</v>
      </c>
      <c r="JI87">
        <v>1</v>
      </c>
      <c r="JJ87">
        <v>26</v>
      </c>
      <c r="JK87">
        <v>197080.8</v>
      </c>
      <c r="JL87">
        <v>197081</v>
      </c>
      <c r="JM87">
        <v>2.5769</v>
      </c>
      <c r="JN87">
        <v>2.61597</v>
      </c>
      <c r="JO87">
        <v>1.49658</v>
      </c>
      <c r="JP87">
        <v>2.34375</v>
      </c>
      <c r="JQ87">
        <v>1.54907</v>
      </c>
      <c r="JR87">
        <v>2.4646</v>
      </c>
      <c r="JS87">
        <v>36.34</v>
      </c>
      <c r="JT87">
        <v>24.1751</v>
      </c>
      <c r="JU87">
        <v>18</v>
      </c>
      <c r="JV87">
        <v>483.009</v>
      </c>
      <c r="JW87">
        <v>499.221</v>
      </c>
      <c r="JX87">
        <v>27.4138</v>
      </c>
      <c r="JY87">
        <v>28.8084</v>
      </c>
      <c r="JZ87">
        <v>29.9999</v>
      </c>
      <c r="KA87">
        <v>29.0848</v>
      </c>
      <c r="KB87">
        <v>29.095</v>
      </c>
      <c r="KC87">
        <v>51.7636</v>
      </c>
      <c r="KD87">
        <v>21.2854</v>
      </c>
      <c r="KE87">
        <v>71.5603</v>
      </c>
      <c r="KF87">
        <v>27.4107</v>
      </c>
      <c r="KG87">
        <v>1155.43</v>
      </c>
      <c r="KH87">
        <v>20.106</v>
      </c>
      <c r="KI87">
        <v>102.012</v>
      </c>
      <c r="KJ87">
        <v>91.5231</v>
      </c>
    </row>
    <row r="88" spans="1:296">
      <c r="A88">
        <v>70</v>
      </c>
      <c r="B88">
        <v>1758814460.1</v>
      </c>
      <c r="C88">
        <v>436.5</v>
      </c>
      <c r="D88" t="s">
        <v>585</v>
      </c>
      <c r="E88" t="s">
        <v>586</v>
      </c>
      <c r="F88">
        <v>5</v>
      </c>
      <c r="G88" t="s">
        <v>438</v>
      </c>
      <c r="H88">
        <v>1758814452.314285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1165.362237505257</v>
      </c>
      <c r="AJ88">
        <v>1137.732</v>
      </c>
      <c r="AK88">
        <v>3.431112445043266</v>
      </c>
      <c r="AL88">
        <v>65.10275512811566</v>
      </c>
      <c r="AM88">
        <f>(AO88 - AN88 + DX88*1E3/(8.314*(DZ88+273.15)) * AQ88/DW88 * AP88) * DW88/(100*DK88) * 1000/(1000 - AO88)</f>
        <v>0</v>
      </c>
      <c r="AN88">
        <v>20.03632736645664</v>
      </c>
      <c r="AO88">
        <v>21.57208242424242</v>
      </c>
      <c r="AP88">
        <v>-1.012909807323694E-05</v>
      </c>
      <c r="AQ88">
        <v>106.0218527730332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439</v>
      </c>
      <c r="AX88" t="s">
        <v>439</v>
      </c>
      <c r="AY88">
        <v>0</v>
      </c>
      <c r="AZ88">
        <v>0</v>
      </c>
      <c r="BA88">
        <f>1-AY88/AZ88</f>
        <v>0</v>
      </c>
      <c r="BB88">
        <v>0</v>
      </c>
      <c r="BC88" t="s">
        <v>439</v>
      </c>
      <c r="BD88" t="s">
        <v>439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439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2.7</v>
      </c>
      <c r="DL88">
        <v>0.5</v>
      </c>
      <c r="DM88" t="s">
        <v>440</v>
      </c>
      <c r="DN88">
        <v>2</v>
      </c>
      <c r="DO88" t="b">
        <v>1</v>
      </c>
      <c r="DP88">
        <v>1758814452.314285</v>
      </c>
      <c r="DQ88">
        <v>1088.738928571429</v>
      </c>
      <c r="DR88">
        <v>1126.163928571429</v>
      </c>
      <c r="DS88">
        <v>21.57980357142858</v>
      </c>
      <c r="DT88">
        <v>20.03677142857143</v>
      </c>
      <c r="DU88">
        <v>1089.718214285714</v>
      </c>
      <c r="DV88">
        <v>21.30725357142857</v>
      </c>
      <c r="DW88">
        <v>500.0327142857142</v>
      </c>
      <c r="DX88">
        <v>91.09287500000001</v>
      </c>
      <c r="DY88">
        <v>0.06775373571428571</v>
      </c>
      <c r="DZ88">
        <v>28.63865000000001</v>
      </c>
      <c r="EA88">
        <v>29.99638214285714</v>
      </c>
      <c r="EB88">
        <v>999.9000000000002</v>
      </c>
      <c r="EC88">
        <v>0</v>
      </c>
      <c r="ED88">
        <v>0</v>
      </c>
      <c r="EE88">
        <v>9995.533214285717</v>
      </c>
      <c r="EF88">
        <v>0</v>
      </c>
      <c r="EG88">
        <v>11.05</v>
      </c>
      <c r="EH88">
        <v>-37.424775</v>
      </c>
      <c r="EI88">
        <v>1112.751428571429</v>
      </c>
      <c r="EJ88">
        <v>1149.190357142857</v>
      </c>
      <c r="EK88">
        <v>1.543035357142857</v>
      </c>
      <c r="EL88">
        <v>1126.163928571429</v>
      </c>
      <c r="EM88">
        <v>20.03677142857143</v>
      </c>
      <c r="EN88">
        <v>1.965766071428572</v>
      </c>
      <c r="EO88">
        <v>1.825206785714286</v>
      </c>
      <c r="EP88">
        <v>17.17125714285714</v>
      </c>
      <c r="EQ88">
        <v>16.00435714285714</v>
      </c>
      <c r="ER88">
        <v>2000.02</v>
      </c>
      <c r="ES88">
        <v>0.9799978214285713</v>
      </c>
      <c r="ET88">
        <v>0.02000229285714286</v>
      </c>
      <c r="EU88">
        <v>0</v>
      </c>
      <c r="EV88">
        <v>305.5120714285714</v>
      </c>
      <c r="EW88">
        <v>5.00078</v>
      </c>
      <c r="EX88">
        <v>6028.981785714285</v>
      </c>
      <c r="EY88">
        <v>16379.77857142857</v>
      </c>
      <c r="EZ88">
        <v>38.86353571428571</v>
      </c>
      <c r="FA88">
        <v>39.68503571428572</v>
      </c>
      <c r="FB88">
        <v>39.0332857142857</v>
      </c>
      <c r="FC88">
        <v>39.36817857142857</v>
      </c>
      <c r="FD88">
        <v>40.21407142857142</v>
      </c>
      <c r="FE88">
        <v>1955.115714285714</v>
      </c>
      <c r="FF88">
        <v>39.90321428571428</v>
      </c>
      <c r="FG88">
        <v>0</v>
      </c>
      <c r="FH88">
        <v>1758814455.1</v>
      </c>
      <c r="FI88">
        <v>0</v>
      </c>
      <c r="FJ88">
        <v>305.484</v>
      </c>
      <c r="FK88">
        <v>-0.180846166980234</v>
      </c>
      <c r="FL88">
        <v>12.78538461496046</v>
      </c>
      <c r="FM88">
        <v>6029.2372</v>
      </c>
      <c r="FN88">
        <v>15</v>
      </c>
      <c r="FO88">
        <v>0</v>
      </c>
      <c r="FP88" t="s">
        <v>441</v>
      </c>
      <c r="FQ88">
        <v>1746989605.5</v>
      </c>
      <c r="FR88">
        <v>1746989593.5</v>
      </c>
      <c r="FS88">
        <v>0</v>
      </c>
      <c r="FT88">
        <v>-0.274</v>
      </c>
      <c r="FU88">
        <v>-0.002</v>
      </c>
      <c r="FV88">
        <v>2.549</v>
      </c>
      <c r="FW88">
        <v>0.129</v>
      </c>
      <c r="FX88">
        <v>420</v>
      </c>
      <c r="FY88">
        <v>17</v>
      </c>
      <c r="FZ88">
        <v>0.02</v>
      </c>
      <c r="GA88">
        <v>0.04</v>
      </c>
      <c r="GB88">
        <v>-37.44716097560975</v>
      </c>
      <c r="GC88">
        <v>0.06578675958188669</v>
      </c>
      <c r="GD88">
        <v>0.09578474056903588</v>
      </c>
      <c r="GE88">
        <v>1</v>
      </c>
      <c r="GF88">
        <v>305.451588235294</v>
      </c>
      <c r="GG88">
        <v>0.4763330712007245</v>
      </c>
      <c r="GH88">
        <v>0.1864132218308499</v>
      </c>
      <c r="GI88">
        <v>1</v>
      </c>
      <c r="GJ88">
        <v>1.54292243902439</v>
      </c>
      <c r="GK88">
        <v>-0.01488940766550314</v>
      </c>
      <c r="GL88">
        <v>0.003450053220153512</v>
      </c>
      <c r="GM88">
        <v>1</v>
      </c>
      <c r="GN88">
        <v>3</v>
      </c>
      <c r="GO88">
        <v>3</v>
      </c>
      <c r="GP88" t="s">
        <v>584</v>
      </c>
      <c r="GQ88">
        <v>3.1021</v>
      </c>
      <c r="GR88">
        <v>2.72565</v>
      </c>
      <c r="GS88">
        <v>0.173281</v>
      </c>
      <c r="GT88">
        <v>0.176861</v>
      </c>
      <c r="GU88">
        <v>0.100665</v>
      </c>
      <c r="GV88">
        <v>0.096858</v>
      </c>
      <c r="GW88">
        <v>21623.5</v>
      </c>
      <c r="GX88">
        <v>19563.1</v>
      </c>
      <c r="GY88">
        <v>26719.4</v>
      </c>
      <c r="GZ88">
        <v>23987.9</v>
      </c>
      <c r="HA88">
        <v>38459.3</v>
      </c>
      <c r="HB88">
        <v>32034.9</v>
      </c>
      <c r="HC88">
        <v>46656.3</v>
      </c>
      <c r="HD88">
        <v>37950.2</v>
      </c>
      <c r="HE88">
        <v>1.87088</v>
      </c>
      <c r="HF88">
        <v>1.87267</v>
      </c>
      <c r="HG88">
        <v>0.132799</v>
      </c>
      <c r="HH88">
        <v>0</v>
      </c>
      <c r="HI88">
        <v>27.8386</v>
      </c>
      <c r="HJ88">
        <v>999.9</v>
      </c>
      <c r="HK88">
        <v>49.3</v>
      </c>
      <c r="HL88">
        <v>31.1</v>
      </c>
      <c r="HM88">
        <v>24.5555</v>
      </c>
      <c r="HN88">
        <v>60.832</v>
      </c>
      <c r="HO88">
        <v>20.0561</v>
      </c>
      <c r="HP88">
        <v>1</v>
      </c>
      <c r="HQ88">
        <v>0.117721</v>
      </c>
      <c r="HR88">
        <v>-0.128848</v>
      </c>
      <c r="HS88">
        <v>20.2818</v>
      </c>
      <c r="HT88">
        <v>5.2128</v>
      </c>
      <c r="HU88">
        <v>11.98</v>
      </c>
      <c r="HV88">
        <v>4.96375</v>
      </c>
      <c r="HW88">
        <v>3.27453</v>
      </c>
      <c r="HX88">
        <v>9999</v>
      </c>
      <c r="HY88">
        <v>9999</v>
      </c>
      <c r="HZ88">
        <v>9999</v>
      </c>
      <c r="IA88">
        <v>1.9</v>
      </c>
      <c r="IB88">
        <v>1.86399</v>
      </c>
      <c r="IC88">
        <v>1.86009</v>
      </c>
      <c r="ID88">
        <v>1.8584</v>
      </c>
      <c r="IE88">
        <v>1.85977</v>
      </c>
      <c r="IF88">
        <v>1.85989</v>
      </c>
      <c r="IG88">
        <v>1.85838</v>
      </c>
      <c r="IH88">
        <v>1.85745</v>
      </c>
      <c r="II88">
        <v>1.85242</v>
      </c>
      <c r="IJ88">
        <v>0</v>
      </c>
      <c r="IK88">
        <v>0</v>
      </c>
      <c r="IL88">
        <v>0</v>
      </c>
      <c r="IM88">
        <v>0</v>
      </c>
      <c r="IN88" t="s">
        <v>443</v>
      </c>
      <c r="IO88" t="s">
        <v>444</v>
      </c>
      <c r="IP88" t="s">
        <v>445</v>
      </c>
      <c r="IQ88" t="s">
        <v>445</v>
      </c>
      <c r="IR88" t="s">
        <v>445</v>
      </c>
      <c r="IS88" t="s">
        <v>445</v>
      </c>
      <c r="IT88">
        <v>0</v>
      </c>
      <c r="IU88">
        <v>100</v>
      </c>
      <c r="IV88">
        <v>100</v>
      </c>
      <c r="IW88">
        <v>-0.96</v>
      </c>
      <c r="IX88">
        <v>0.2724</v>
      </c>
      <c r="IY88">
        <v>-1.085747647868322</v>
      </c>
      <c r="IZ88">
        <v>-0.001141660950335919</v>
      </c>
      <c r="JA88">
        <v>1.556549255047457E-06</v>
      </c>
      <c r="JB88">
        <v>-3.845636065895205E-10</v>
      </c>
      <c r="JC88">
        <v>0.01562767363184709</v>
      </c>
      <c r="JD88">
        <v>0.001629169780553792</v>
      </c>
      <c r="JE88">
        <v>0.0005448488767950686</v>
      </c>
      <c r="JF88">
        <v>-2.599574200195059E-06</v>
      </c>
      <c r="JG88">
        <v>2</v>
      </c>
      <c r="JH88">
        <v>2011</v>
      </c>
      <c r="JI88">
        <v>1</v>
      </c>
      <c r="JJ88">
        <v>26</v>
      </c>
      <c r="JK88">
        <v>197080.9</v>
      </c>
      <c r="JL88">
        <v>197081.1</v>
      </c>
      <c r="JM88">
        <v>2.6062</v>
      </c>
      <c r="JN88">
        <v>2.61108</v>
      </c>
      <c r="JO88">
        <v>1.49658</v>
      </c>
      <c r="JP88">
        <v>2.34375</v>
      </c>
      <c r="JQ88">
        <v>1.54907</v>
      </c>
      <c r="JR88">
        <v>2.49146</v>
      </c>
      <c r="JS88">
        <v>36.34</v>
      </c>
      <c r="JT88">
        <v>24.1838</v>
      </c>
      <c r="JU88">
        <v>18</v>
      </c>
      <c r="JV88">
        <v>483.094</v>
      </c>
      <c r="JW88">
        <v>499.358</v>
      </c>
      <c r="JX88">
        <v>27.4155</v>
      </c>
      <c r="JY88">
        <v>28.8055</v>
      </c>
      <c r="JZ88">
        <v>29.9999</v>
      </c>
      <c r="KA88">
        <v>29.0824</v>
      </c>
      <c r="KB88">
        <v>29.0914</v>
      </c>
      <c r="KC88">
        <v>52.4</v>
      </c>
      <c r="KD88">
        <v>20.9927</v>
      </c>
      <c r="KE88">
        <v>71.5603</v>
      </c>
      <c r="KF88">
        <v>27.4157</v>
      </c>
      <c r="KG88">
        <v>1175.47</v>
      </c>
      <c r="KH88">
        <v>20.1286</v>
      </c>
      <c r="KI88">
        <v>102.012</v>
      </c>
      <c r="KJ88">
        <v>91.52290000000001</v>
      </c>
    </row>
    <row r="89" spans="1:296">
      <c r="A89">
        <v>71</v>
      </c>
      <c r="B89">
        <v>1758814465.1</v>
      </c>
      <c r="C89">
        <v>441.5</v>
      </c>
      <c r="D89" t="s">
        <v>587</v>
      </c>
      <c r="E89" t="s">
        <v>588</v>
      </c>
      <c r="F89">
        <v>5</v>
      </c>
      <c r="G89" t="s">
        <v>438</v>
      </c>
      <c r="H89">
        <v>1758814457.6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1182.521780923915</v>
      </c>
      <c r="AJ89">
        <v>1154.911575757576</v>
      </c>
      <c r="AK89">
        <v>3.439995562636197</v>
      </c>
      <c r="AL89">
        <v>65.10275512811566</v>
      </c>
      <c r="AM89">
        <f>(AO89 - AN89 + DX89*1E3/(8.314*(DZ89+273.15)) * AQ89/DW89 * AP89) * DW89/(100*DK89) * 1000/(1000 - AO89)</f>
        <v>0</v>
      </c>
      <c r="AN89">
        <v>20.03591942503323</v>
      </c>
      <c r="AO89">
        <v>21.56153757575757</v>
      </c>
      <c r="AP89">
        <v>-1.387296672316451E-05</v>
      </c>
      <c r="AQ89">
        <v>106.0218527730332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439</v>
      </c>
      <c r="AX89" t="s">
        <v>439</v>
      </c>
      <c r="AY89">
        <v>0</v>
      </c>
      <c r="AZ89">
        <v>0</v>
      </c>
      <c r="BA89">
        <f>1-AY89/AZ89</f>
        <v>0</v>
      </c>
      <c r="BB89">
        <v>0</v>
      </c>
      <c r="BC89" t="s">
        <v>439</v>
      </c>
      <c r="BD89" t="s">
        <v>439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439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2.7</v>
      </c>
      <c r="DL89">
        <v>0.5</v>
      </c>
      <c r="DM89" t="s">
        <v>440</v>
      </c>
      <c r="DN89">
        <v>2</v>
      </c>
      <c r="DO89" t="b">
        <v>1</v>
      </c>
      <c r="DP89">
        <v>1758814457.6</v>
      </c>
      <c r="DQ89">
        <v>1106.456666666667</v>
      </c>
      <c r="DR89">
        <v>1143.944444444444</v>
      </c>
      <c r="DS89">
        <v>21.57352592592592</v>
      </c>
      <c r="DT89">
        <v>20.03672222222222</v>
      </c>
      <c r="DU89">
        <v>1107.42</v>
      </c>
      <c r="DV89">
        <v>21.30110740740741</v>
      </c>
      <c r="DW89">
        <v>500.0221481481481</v>
      </c>
      <c r="DX89">
        <v>91.09317407407407</v>
      </c>
      <c r="DY89">
        <v>0.0676747962962963</v>
      </c>
      <c r="DZ89">
        <v>28.64096296296296</v>
      </c>
      <c r="EA89">
        <v>29.99545925925926</v>
      </c>
      <c r="EB89">
        <v>999.9000000000001</v>
      </c>
      <c r="EC89">
        <v>0</v>
      </c>
      <c r="ED89">
        <v>0</v>
      </c>
      <c r="EE89">
        <v>9999.973703703705</v>
      </c>
      <c r="EF89">
        <v>0</v>
      </c>
      <c r="EG89">
        <v>11.05</v>
      </c>
      <c r="EH89">
        <v>-37.48807777777778</v>
      </c>
      <c r="EI89">
        <v>1130.852592592592</v>
      </c>
      <c r="EJ89">
        <v>1167.334444444444</v>
      </c>
      <c r="EK89">
        <v>1.536804814814815</v>
      </c>
      <c r="EL89">
        <v>1143.944444444444</v>
      </c>
      <c r="EM89">
        <v>20.03672222222222</v>
      </c>
      <c r="EN89">
        <v>1.96520037037037</v>
      </c>
      <c r="EO89">
        <v>1.825208888888889</v>
      </c>
      <c r="EP89">
        <v>17.16671481481481</v>
      </c>
      <c r="EQ89">
        <v>16.00437777777778</v>
      </c>
      <c r="ER89">
        <v>2000.025925925926</v>
      </c>
      <c r="ES89">
        <v>0.9799977777777776</v>
      </c>
      <c r="ET89">
        <v>0.02000232222222222</v>
      </c>
      <c r="EU89">
        <v>0</v>
      </c>
      <c r="EV89">
        <v>305.5543703703704</v>
      </c>
      <c r="EW89">
        <v>5.00078</v>
      </c>
      <c r="EX89">
        <v>6030.203333333333</v>
      </c>
      <c r="EY89">
        <v>16379.82592592592</v>
      </c>
      <c r="EZ89">
        <v>38.84929629629629</v>
      </c>
      <c r="FA89">
        <v>39.67337037037037</v>
      </c>
      <c r="FB89">
        <v>39.01362962962963</v>
      </c>
      <c r="FC89">
        <v>39.36788888888889</v>
      </c>
      <c r="FD89">
        <v>40.20348148148148</v>
      </c>
      <c r="FE89">
        <v>1955.120740740741</v>
      </c>
      <c r="FF89">
        <v>39.90666666666667</v>
      </c>
      <c r="FG89">
        <v>0</v>
      </c>
      <c r="FH89">
        <v>1758814459.9</v>
      </c>
      <c r="FI89">
        <v>0</v>
      </c>
      <c r="FJ89">
        <v>305.53828</v>
      </c>
      <c r="FK89">
        <v>0.6656153772090838</v>
      </c>
      <c r="FL89">
        <v>13.39230764644081</v>
      </c>
      <c r="FM89">
        <v>6030.2836</v>
      </c>
      <c r="FN89">
        <v>15</v>
      </c>
      <c r="FO89">
        <v>0</v>
      </c>
      <c r="FP89" t="s">
        <v>441</v>
      </c>
      <c r="FQ89">
        <v>1746989605.5</v>
      </c>
      <c r="FR89">
        <v>1746989593.5</v>
      </c>
      <c r="FS89">
        <v>0</v>
      </c>
      <c r="FT89">
        <v>-0.274</v>
      </c>
      <c r="FU89">
        <v>-0.002</v>
      </c>
      <c r="FV89">
        <v>2.549</v>
      </c>
      <c r="FW89">
        <v>0.129</v>
      </c>
      <c r="FX89">
        <v>420</v>
      </c>
      <c r="FY89">
        <v>17</v>
      </c>
      <c r="FZ89">
        <v>0.02</v>
      </c>
      <c r="GA89">
        <v>0.04</v>
      </c>
      <c r="GB89">
        <v>-37.45297560975609</v>
      </c>
      <c r="GC89">
        <v>-0.2978027874564286</v>
      </c>
      <c r="GD89">
        <v>0.09757170416620024</v>
      </c>
      <c r="GE89">
        <v>1</v>
      </c>
      <c r="GF89">
        <v>305.5203235294117</v>
      </c>
      <c r="GG89">
        <v>0.5243239042858457</v>
      </c>
      <c r="GH89">
        <v>0.2078381328013907</v>
      </c>
      <c r="GI89">
        <v>1</v>
      </c>
      <c r="GJ89">
        <v>1.541051463414634</v>
      </c>
      <c r="GK89">
        <v>-0.05351163763065851</v>
      </c>
      <c r="GL89">
        <v>0.005731132166265055</v>
      </c>
      <c r="GM89">
        <v>1</v>
      </c>
      <c r="GN89">
        <v>3</v>
      </c>
      <c r="GO89">
        <v>3</v>
      </c>
      <c r="GP89" t="s">
        <v>584</v>
      </c>
      <c r="GQ89">
        <v>3.10195</v>
      </c>
      <c r="GR89">
        <v>2.72586</v>
      </c>
      <c r="GS89">
        <v>0.174913</v>
      </c>
      <c r="GT89">
        <v>0.178476</v>
      </c>
      <c r="GU89">
        <v>0.100636</v>
      </c>
      <c r="GV89">
        <v>0.0969057</v>
      </c>
      <c r="GW89">
        <v>21580.9</v>
      </c>
      <c r="GX89">
        <v>19525</v>
      </c>
      <c r="GY89">
        <v>26719.5</v>
      </c>
      <c r="GZ89">
        <v>23988.2</v>
      </c>
      <c r="HA89">
        <v>38460.8</v>
      </c>
      <c r="HB89">
        <v>32033.5</v>
      </c>
      <c r="HC89">
        <v>46656.3</v>
      </c>
      <c r="HD89">
        <v>37950.4</v>
      </c>
      <c r="HE89">
        <v>1.87055</v>
      </c>
      <c r="HF89">
        <v>1.873</v>
      </c>
      <c r="HG89">
        <v>0.13227</v>
      </c>
      <c r="HH89">
        <v>0</v>
      </c>
      <c r="HI89">
        <v>27.8349</v>
      </c>
      <c r="HJ89">
        <v>999.9</v>
      </c>
      <c r="HK89">
        <v>49.3</v>
      </c>
      <c r="HL89">
        <v>31.1</v>
      </c>
      <c r="HM89">
        <v>24.5522</v>
      </c>
      <c r="HN89">
        <v>60.932</v>
      </c>
      <c r="HO89">
        <v>20.2043</v>
      </c>
      <c r="HP89">
        <v>1</v>
      </c>
      <c r="HQ89">
        <v>0.11767</v>
      </c>
      <c r="HR89">
        <v>-0.127734</v>
      </c>
      <c r="HS89">
        <v>20.2818</v>
      </c>
      <c r="HT89">
        <v>5.2125</v>
      </c>
      <c r="HU89">
        <v>11.98</v>
      </c>
      <c r="HV89">
        <v>4.9635</v>
      </c>
      <c r="HW89">
        <v>3.2746</v>
      </c>
      <c r="HX89">
        <v>9999</v>
      </c>
      <c r="HY89">
        <v>9999</v>
      </c>
      <c r="HZ89">
        <v>9999</v>
      </c>
      <c r="IA89">
        <v>1.9</v>
      </c>
      <c r="IB89">
        <v>1.864</v>
      </c>
      <c r="IC89">
        <v>1.86008</v>
      </c>
      <c r="ID89">
        <v>1.85843</v>
      </c>
      <c r="IE89">
        <v>1.85975</v>
      </c>
      <c r="IF89">
        <v>1.85989</v>
      </c>
      <c r="IG89">
        <v>1.85838</v>
      </c>
      <c r="IH89">
        <v>1.85745</v>
      </c>
      <c r="II89">
        <v>1.85242</v>
      </c>
      <c r="IJ89">
        <v>0</v>
      </c>
      <c r="IK89">
        <v>0</v>
      </c>
      <c r="IL89">
        <v>0</v>
      </c>
      <c r="IM89">
        <v>0</v>
      </c>
      <c r="IN89" t="s">
        <v>443</v>
      </c>
      <c r="IO89" t="s">
        <v>444</v>
      </c>
      <c r="IP89" t="s">
        <v>445</v>
      </c>
      <c r="IQ89" t="s">
        <v>445</v>
      </c>
      <c r="IR89" t="s">
        <v>445</v>
      </c>
      <c r="IS89" t="s">
        <v>445</v>
      </c>
      <c r="IT89">
        <v>0</v>
      </c>
      <c r="IU89">
        <v>100</v>
      </c>
      <c r="IV89">
        <v>100</v>
      </c>
      <c r="IW89">
        <v>-0.9399999999999999</v>
      </c>
      <c r="IX89">
        <v>0.2722</v>
      </c>
      <c r="IY89">
        <v>-1.085747647868322</v>
      </c>
      <c r="IZ89">
        <v>-0.001141660950335919</v>
      </c>
      <c r="JA89">
        <v>1.556549255047457E-06</v>
      </c>
      <c r="JB89">
        <v>-3.845636065895205E-10</v>
      </c>
      <c r="JC89">
        <v>0.01562767363184709</v>
      </c>
      <c r="JD89">
        <v>0.001629169780553792</v>
      </c>
      <c r="JE89">
        <v>0.0005448488767950686</v>
      </c>
      <c r="JF89">
        <v>-2.599574200195059E-06</v>
      </c>
      <c r="JG89">
        <v>2</v>
      </c>
      <c r="JH89">
        <v>2011</v>
      </c>
      <c r="JI89">
        <v>1</v>
      </c>
      <c r="JJ89">
        <v>26</v>
      </c>
      <c r="JK89">
        <v>197081</v>
      </c>
      <c r="JL89">
        <v>197081.2</v>
      </c>
      <c r="JM89">
        <v>2.63672</v>
      </c>
      <c r="JN89">
        <v>2.61108</v>
      </c>
      <c r="JO89">
        <v>1.49658</v>
      </c>
      <c r="JP89">
        <v>2.34375</v>
      </c>
      <c r="JQ89">
        <v>1.54907</v>
      </c>
      <c r="JR89">
        <v>2.42065</v>
      </c>
      <c r="JS89">
        <v>36.34</v>
      </c>
      <c r="JT89">
        <v>24.1751</v>
      </c>
      <c r="JU89">
        <v>18</v>
      </c>
      <c r="JV89">
        <v>482.875</v>
      </c>
      <c r="JW89">
        <v>499.547</v>
      </c>
      <c r="JX89">
        <v>27.4177</v>
      </c>
      <c r="JY89">
        <v>28.8029</v>
      </c>
      <c r="JZ89">
        <v>29.9999</v>
      </c>
      <c r="KA89">
        <v>29.0786</v>
      </c>
      <c r="KB89">
        <v>29.0882</v>
      </c>
      <c r="KC89">
        <v>52.9674</v>
      </c>
      <c r="KD89">
        <v>20.9927</v>
      </c>
      <c r="KE89">
        <v>71.5603</v>
      </c>
      <c r="KF89">
        <v>27.417</v>
      </c>
      <c r="KG89">
        <v>1188.84</v>
      </c>
      <c r="KH89">
        <v>20.1558</v>
      </c>
      <c r="KI89">
        <v>102.012</v>
      </c>
      <c r="KJ89">
        <v>91.5236</v>
      </c>
    </row>
    <row r="90" spans="1:296">
      <c r="A90">
        <v>72</v>
      </c>
      <c r="B90">
        <v>1758814470.1</v>
      </c>
      <c r="C90">
        <v>446.5</v>
      </c>
      <c r="D90" t="s">
        <v>589</v>
      </c>
      <c r="E90" t="s">
        <v>590</v>
      </c>
      <c r="F90">
        <v>5</v>
      </c>
      <c r="G90" t="s">
        <v>438</v>
      </c>
      <c r="H90">
        <v>1758814462.314285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1199.547437319777</v>
      </c>
      <c r="AJ90">
        <v>1171.994848484849</v>
      </c>
      <c r="AK90">
        <v>3.408056896296325</v>
      </c>
      <c r="AL90">
        <v>65.10275512811566</v>
      </c>
      <c r="AM90">
        <f>(AO90 - AN90 + DX90*1E3/(8.314*(DZ90+273.15)) * AQ90/DW90 * AP90) * DW90/(100*DK90) * 1000/(1000 - AO90)</f>
        <v>0</v>
      </c>
      <c r="AN90">
        <v>20.0682296782335</v>
      </c>
      <c r="AO90">
        <v>21.56399212121212</v>
      </c>
      <c r="AP90">
        <v>7.075396964362512E-06</v>
      </c>
      <c r="AQ90">
        <v>106.0218527730332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439</v>
      </c>
      <c r="AX90" t="s">
        <v>439</v>
      </c>
      <c r="AY90">
        <v>0</v>
      </c>
      <c r="AZ90">
        <v>0</v>
      </c>
      <c r="BA90">
        <f>1-AY90/AZ90</f>
        <v>0</v>
      </c>
      <c r="BB90">
        <v>0</v>
      </c>
      <c r="BC90" t="s">
        <v>439</v>
      </c>
      <c r="BD90" t="s">
        <v>439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439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2.7</v>
      </c>
      <c r="DL90">
        <v>0.5</v>
      </c>
      <c r="DM90" t="s">
        <v>440</v>
      </c>
      <c r="DN90">
        <v>2</v>
      </c>
      <c r="DO90" t="b">
        <v>1</v>
      </c>
      <c r="DP90">
        <v>1758814462.314285</v>
      </c>
      <c r="DQ90">
        <v>1122.299642857143</v>
      </c>
      <c r="DR90">
        <v>1159.759285714286</v>
      </c>
      <c r="DS90">
        <v>21.56770714285715</v>
      </c>
      <c r="DT90">
        <v>20.04556785714286</v>
      </c>
      <c r="DU90">
        <v>1123.247857142857</v>
      </c>
      <c r="DV90">
        <v>21.29541785714286</v>
      </c>
      <c r="DW90">
        <v>499.9961071428571</v>
      </c>
      <c r="DX90">
        <v>91.09362142857141</v>
      </c>
      <c r="DY90">
        <v>0.06769807500000001</v>
      </c>
      <c r="DZ90">
        <v>28.64232142857143</v>
      </c>
      <c r="EA90">
        <v>29.99406071428571</v>
      </c>
      <c r="EB90">
        <v>999.9000000000002</v>
      </c>
      <c r="EC90">
        <v>0</v>
      </c>
      <c r="ED90">
        <v>0</v>
      </c>
      <c r="EE90">
        <v>9992.120000000001</v>
      </c>
      <c r="EF90">
        <v>0</v>
      </c>
      <c r="EG90">
        <v>11.05398928571428</v>
      </c>
      <c r="EH90">
        <v>-37.46102857142858</v>
      </c>
      <c r="EI90">
        <v>1147.037857142857</v>
      </c>
      <c r="EJ90">
        <v>1183.483928571429</v>
      </c>
      <c r="EK90">
        <v>1.5221425</v>
      </c>
      <c r="EL90">
        <v>1159.759285714286</v>
      </c>
      <c r="EM90">
        <v>20.04556785714286</v>
      </c>
      <c r="EN90">
        <v>1.964680714285714</v>
      </c>
      <c r="EO90">
        <v>1.826023571428572</v>
      </c>
      <c r="EP90">
        <v>17.16252857142857</v>
      </c>
      <c r="EQ90">
        <v>16.01135714285714</v>
      </c>
      <c r="ER90">
        <v>2000.021428571429</v>
      </c>
      <c r="ES90">
        <v>0.9799977857142856</v>
      </c>
      <c r="ET90">
        <v>0.02000238928571429</v>
      </c>
      <c r="EU90">
        <v>0</v>
      </c>
      <c r="EV90">
        <v>305.5824642857143</v>
      </c>
      <c r="EW90">
        <v>5.00078</v>
      </c>
      <c r="EX90">
        <v>6031.0825</v>
      </c>
      <c r="EY90">
        <v>16379.78928571429</v>
      </c>
      <c r="EZ90">
        <v>38.85685714285713</v>
      </c>
      <c r="FA90">
        <v>39.67378571428571</v>
      </c>
      <c r="FB90">
        <v>39.04885714285714</v>
      </c>
      <c r="FC90">
        <v>39.37485714285714</v>
      </c>
      <c r="FD90">
        <v>40.2072857142857</v>
      </c>
      <c r="FE90">
        <v>1955.116428571428</v>
      </c>
      <c r="FF90">
        <v>39.90785714285715</v>
      </c>
      <c r="FG90">
        <v>0</v>
      </c>
      <c r="FH90">
        <v>1758814464.7</v>
      </c>
      <c r="FI90">
        <v>0</v>
      </c>
      <c r="FJ90">
        <v>305.5606399999999</v>
      </c>
      <c r="FK90">
        <v>0.07415383956387325</v>
      </c>
      <c r="FL90">
        <v>11.93461536748911</v>
      </c>
      <c r="FM90">
        <v>6031.184</v>
      </c>
      <c r="FN90">
        <v>15</v>
      </c>
      <c r="FO90">
        <v>0</v>
      </c>
      <c r="FP90" t="s">
        <v>441</v>
      </c>
      <c r="FQ90">
        <v>1746989605.5</v>
      </c>
      <c r="FR90">
        <v>1746989593.5</v>
      </c>
      <c r="FS90">
        <v>0</v>
      </c>
      <c r="FT90">
        <v>-0.274</v>
      </c>
      <c r="FU90">
        <v>-0.002</v>
      </c>
      <c r="FV90">
        <v>2.549</v>
      </c>
      <c r="FW90">
        <v>0.129</v>
      </c>
      <c r="FX90">
        <v>420</v>
      </c>
      <c r="FY90">
        <v>17</v>
      </c>
      <c r="FZ90">
        <v>0.02</v>
      </c>
      <c r="GA90">
        <v>0.04</v>
      </c>
      <c r="GB90">
        <v>-37.45526097560975</v>
      </c>
      <c r="GC90">
        <v>0.04015400696873607</v>
      </c>
      <c r="GD90">
        <v>0.07794086838688583</v>
      </c>
      <c r="GE90">
        <v>1</v>
      </c>
      <c r="GF90">
        <v>305.5448235294118</v>
      </c>
      <c r="GG90">
        <v>0.3729258929845818</v>
      </c>
      <c r="GH90">
        <v>0.2048727683492231</v>
      </c>
      <c r="GI90">
        <v>1</v>
      </c>
      <c r="GJ90">
        <v>1.528119024390244</v>
      </c>
      <c r="GK90">
        <v>-0.167498675958189</v>
      </c>
      <c r="GL90">
        <v>0.01802936085130925</v>
      </c>
      <c r="GM90">
        <v>0</v>
      </c>
      <c r="GN90">
        <v>2</v>
      </c>
      <c r="GO90">
        <v>3</v>
      </c>
      <c r="GP90" t="s">
        <v>442</v>
      </c>
      <c r="GQ90">
        <v>3.10196</v>
      </c>
      <c r="GR90">
        <v>2.72577</v>
      </c>
      <c r="GS90">
        <v>0.176522</v>
      </c>
      <c r="GT90">
        <v>0.180035</v>
      </c>
      <c r="GU90">
        <v>0.100647</v>
      </c>
      <c r="GV90">
        <v>0.09698850000000001</v>
      </c>
      <c r="GW90">
        <v>21538.9</v>
      </c>
      <c r="GX90">
        <v>19487.9</v>
      </c>
      <c r="GY90">
        <v>26719.6</v>
      </c>
      <c r="GZ90">
        <v>23988.1</v>
      </c>
      <c r="HA90">
        <v>38460.7</v>
      </c>
      <c r="HB90">
        <v>32030.7</v>
      </c>
      <c r="HC90">
        <v>46656.4</v>
      </c>
      <c r="HD90">
        <v>37950.4</v>
      </c>
      <c r="HE90">
        <v>1.8707</v>
      </c>
      <c r="HF90">
        <v>1.8732</v>
      </c>
      <c r="HG90">
        <v>0.132106</v>
      </c>
      <c r="HH90">
        <v>0</v>
      </c>
      <c r="HI90">
        <v>27.8333</v>
      </c>
      <c r="HJ90">
        <v>999.9</v>
      </c>
      <c r="HK90">
        <v>49.3</v>
      </c>
      <c r="HL90">
        <v>31.1</v>
      </c>
      <c r="HM90">
        <v>24.5558</v>
      </c>
      <c r="HN90">
        <v>61.152</v>
      </c>
      <c r="HO90">
        <v>20.3125</v>
      </c>
      <c r="HP90">
        <v>1</v>
      </c>
      <c r="HQ90">
        <v>0.117431</v>
      </c>
      <c r="HR90">
        <v>-0.129992</v>
      </c>
      <c r="HS90">
        <v>20.2818</v>
      </c>
      <c r="HT90">
        <v>5.2122</v>
      </c>
      <c r="HU90">
        <v>11.98</v>
      </c>
      <c r="HV90">
        <v>4.96355</v>
      </c>
      <c r="HW90">
        <v>3.27455</v>
      </c>
      <c r="HX90">
        <v>9999</v>
      </c>
      <c r="HY90">
        <v>9999</v>
      </c>
      <c r="HZ90">
        <v>9999</v>
      </c>
      <c r="IA90">
        <v>1.9</v>
      </c>
      <c r="IB90">
        <v>1.86399</v>
      </c>
      <c r="IC90">
        <v>1.86008</v>
      </c>
      <c r="ID90">
        <v>1.85839</v>
      </c>
      <c r="IE90">
        <v>1.85974</v>
      </c>
      <c r="IF90">
        <v>1.85989</v>
      </c>
      <c r="IG90">
        <v>1.85838</v>
      </c>
      <c r="IH90">
        <v>1.85745</v>
      </c>
      <c r="II90">
        <v>1.85241</v>
      </c>
      <c r="IJ90">
        <v>0</v>
      </c>
      <c r="IK90">
        <v>0</v>
      </c>
      <c r="IL90">
        <v>0</v>
      </c>
      <c r="IM90">
        <v>0</v>
      </c>
      <c r="IN90" t="s">
        <v>443</v>
      </c>
      <c r="IO90" t="s">
        <v>444</v>
      </c>
      <c r="IP90" t="s">
        <v>445</v>
      </c>
      <c r="IQ90" t="s">
        <v>445</v>
      </c>
      <c r="IR90" t="s">
        <v>445</v>
      </c>
      <c r="IS90" t="s">
        <v>445</v>
      </c>
      <c r="IT90">
        <v>0</v>
      </c>
      <c r="IU90">
        <v>100</v>
      </c>
      <c r="IV90">
        <v>100</v>
      </c>
      <c r="IW90">
        <v>-0.92</v>
      </c>
      <c r="IX90">
        <v>0.2722</v>
      </c>
      <c r="IY90">
        <v>-1.085747647868322</v>
      </c>
      <c r="IZ90">
        <v>-0.001141660950335919</v>
      </c>
      <c r="JA90">
        <v>1.556549255047457E-06</v>
      </c>
      <c r="JB90">
        <v>-3.845636065895205E-10</v>
      </c>
      <c r="JC90">
        <v>0.01562767363184709</v>
      </c>
      <c r="JD90">
        <v>0.001629169780553792</v>
      </c>
      <c r="JE90">
        <v>0.0005448488767950686</v>
      </c>
      <c r="JF90">
        <v>-2.599574200195059E-06</v>
      </c>
      <c r="JG90">
        <v>2</v>
      </c>
      <c r="JH90">
        <v>2011</v>
      </c>
      <c r="JI90">
        <v>1</v>
      </c>
      <c r="JJ90">
        <v>26</v>
      </c>
      <c r="JK90">
        <v>197081.1</v>
      </c>
      <c r="JL90">
        <v>197081.3</v>
      </c>
      <c r="JM90">
        <v>2.66602</v>
      </c>
      <c r="JN90">
        <v>2.61963</v>
      </c>
      <c r="JO90">
        <v>1.49658</v>
      </c>
      <c r="JP90">
        <v>2.34375</v>
      </c>
      <c r="JQ90">
        <v>1.54907</v>
      </c>
      <c r="JR90">
        <v>2.42188</v>
      </c>
      <c r="JS90">
        <v>36.34</v>
      </c>
      <c r="JT90">
        <v>24.1751</v>
      </c>
      <c r="JU90">
        <v>18</v>
      </c>
      <c r="JV90">
        <v>482.94</v>
      </c>
      <c r="JW90">
        <v>499.656</v>
      </c>
      <c r="JX90">
        <v>27.4189</v>
      </c>
      <c r="JY90">
        <v>28.8</v>
      </c>
      <c r="JZ90">
        <v>29.9998</v>
      </c>
      <c r="KA90">
        <v>29.0756</v>
      </c>
      <c r="KB90">
        <v>29.0852</v>
      </c>
      <c r="KC90">
        <v>53.6035</v>
      </c>
      <c r="KD90">
        <v>20.715</v>
      </c>
      <c r="KE90">
        <v>71.5603</v>
      </c>
      <c r="KF90">
        <v>27.4223</v>
      </c>
      <c r="KG90">
        <v>1208.87</v>
      </c>
      <c r="KH90">
        <v>20.1711</v>
      </c>
      <c r="KI90">
        <v>102.012</v>
      </c>
      <c r="KJ90">
        <v>91.5235</v>
      </c>
    </row>
    <row r="91" spans="1:296">
      <c r="A91">
        <v>73</v>
      </c>
      <c r="B91">
        <v>1758814475.1</v>
      </c>
      <c r="C91">
        <v>451.5</v>
      </c>
      <c r="D91" t="s">
        <v>591</v>
      </c>
      <c r="E91" t="s">
        <v>592</v>
      </c>
      <c r="F91">
        <v>5</v>
      </c>
      <c r="G91" t="s">
        <v>438</v>
      </c>
      <c r="H91">
        <v>1758814467.6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1216.636426876358</v>
      </c>
      <c r="AJ91">
        <v>1189.065393939393</v>
      </c>
      <c r="AK91">
        <v>3.401701770860357</v>
      </c>
      <c r="AL91">
        <v>65.10275512811566</v>
      </c>
      <c r="AM91">
        <f>(AO91 - AN91 + DX91*1E3/(8.314*(DZ91+273.15)) * AQ91/DW91 * AP91) * DW91/(100*DK91) * 1000/(1000 - AO91)</f>
        <v>0</v>
      </c>
      <c r="AN91">
        <v>20.11124265830089</v>
      </c>
      <c r="AO91">
        <v>21.57502909090908</v>
      </c>
      <c r="AP91">
        <v>2.009691062636324E-05</v>
      </c>
      <c r="AQ91">
        <v>106.0218527730332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439</v>
      </c>
      <c r="AX91" t="s">
        <v>439</v>
      </c>
      <c r="AY91">
        <v>0</v>
      </c>
      <c r="AZ91">
        <v>0</v>
      </c>
      <c r="BA91">
        <f>1-AY91/AZ91</f>
        <v>0</v>
      </c>
      <c r="BB91">
        <v>0</v>
      </c>
      <c r="BC91" t="s">
        <v>439</v>
      </c>
      <c r="BD91" t="s">
        <v>439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439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2.7</v>
      </c>
      <c r="DL91">
        <v>0.5</v>
      </c>
      <c r="DM91" t="s">
        <v>440</v>
      </c>
      <c r="DN91">
        <v>2</v>
      </c>
      <c r="DO91" t="b">
        <v>1</v>
      </c>
      <c r="DP91">
        <v>1758814467.6</v>
      </c>
      <c r="DQ91">
        <v>1140.027037037037</v>
      </c>
      <c r="DR91">
        <v>1177.461851851852</v>
      </c>
      <c r="DS91">
        <v>21.56534814814815</v>
      </c>
      <c r="DT91">
        <v>20.06845925925926</v>
      </c>
      <c r="DU91">
        <v>1140.95962962963</v>
      </c>
      <c r="DV91">
        <v>21.29310370370371</v>
      </c>
      <c r="DW91">
        <v>499.9872962962963</v>
      </c>
      <c r="DX91">
        <v>91.09412222222224</v>
      </c>
      <c r="DY91">
        <v>0.06774741111111111</v>
      </c>
      <c r="DZ91">
        <v>28.64197037037037</v>
      </c>
      <c r="EA91">
        <v>29.99062962962963</v>
      </c>
      <c r="EB91">
        <v>999.9000000000001</v>
      </c>
      <c r="EC91">
        <v>0</v>
      </c>
      <c r="ED91">
        <v>0</v>
      </c>
      <c r="EE91">
        <v>9996.109999999999</v>
      </c>
      <c r="EF91">
        <v>0</v>
      </c>
      <c r="EG91">
        <v>11.05626666666667</v>
      </c>
      <c r="EH91">
        <v>-37.4364962962963</v>
      </c>
      <c r="EI91">
        <v>1165.153703703704</v>
      </c>
      <c r="EJ91">
        <v>1201.577037037037</v>
      </c>
      <c r="EK91">
        <v>1.496891851851852</v>
      </c>
      <c r="EL91">
        <v>1177.461851851852</v>
      </c>
      <c r="EM91">
        <v>20.06845925925926</v>
      </c>
      <c r="EN91">
        <v>1.964476666666667</v>
      </c>
      <c r="EO91">
        <v>1.828118888888889</v>
      </c>
      <c r="EP91">
        <v>17.16088518518519</v>
      </c>
      <c r="EQ91">
        <v>16.0293037037037</v>
      </c>
      <c r="ER91">
        <v>2000.008518518518</v>
      </c>
      <c r="ES91">
        <v>0.9799976666666665</v>
      </c>
      <c r="ET91">
        <v>0.02000252222222223</v>
      </c>
      <c r="EU91">
        <v>0</v>
      </c>
      <c r="EV91">
        <v>305.6795185185185</v>
      </c>
      <c r="EW91">
        <v>5.00078</v>
      </c>
      <c r="EX91">
        <v>6032.078888888889</v>
      </c>
      <c r="EY91">
        <v>16379.67777777778</v>
      </c>
      <c r="EZ91">
        <v>38.85862962962963</v>
      </c>
      <c r="FA91">
        <v>39.6687037037037</v>
      </c>
      <c r="FB91">
        <v>39.03674074074074</v>
      </c>
      <c r="FC91">
        <v>39.37255555555556</v>
      </c>
      <c r="FD91">
        <v>40.21503703703703</v>
      </c>
      <c r="FE91">
        <v>1955.103703703704</v>
      </c>
      <c r="FF91">
        <v>39.90814814814815</v>
      </c>
      <c r="FG91">
        <v>0</v>
      </c>
      <c r="FH91">
        <v>1758814470.1</v>
      </c>
      <c r="FI91">
        <v>0</v>
      </c>
      <c r="FJ91">
        <v>305.666076923077</v>
      </c>
      <c r="FK91">
        <v>0.9575384491928153</v>
      </c>
      <c r="FL91">
        <v>8.745299123214807</v>
      </c>
      <c r="FM91">
        <v>6032.119230769231</v>
      </c>
      <c r="FN91">
        <v>15</v>
      </c>
      <c r="FO91">
        <v>0</v>
      </c>
      <c r="FP91" t="s">
        <v>441</v>
      </c>
      <c r="FQ91">
        <v>1746989605.5</v>
      </c>
      <c r="FR91">
        <v>1746989593.5</v>
      </c>
      <c r="FS91">
        <v>0</v>
      </c>
      <c r="FT91">
        <v>-0.274</v>
      </c>
      <c r="FU91">
        <v>-0.002</v>
      </c>
      <c r="FV91">
        <v>2.549</v>
      </c>
      <c r="FW91">
        <v>0.129</v>
      </c>
      <c r="FX91">
        <v>420</v>
      </c>
      <c r="FY91">
        <v>17</v>
      </c>
      <c r="FZ91">
        <v>0.02</v>
      </c>
      <c r="GA91">
        <v>0.04</v>
      </c>
      <c r="GB91">
        <v>-37.43931951219512</v>
      </c>
      <c r="GC91">
        <v>0.3868557491289221</v>
      </c>
      <c r="GD91">
        <v>0.08574486891997417</v>
      </c>
      <c r="GE91">
        <v>1</v>
      </c>
      <c r="GF91">
        <v>305.5906470588235</v>
      </c>
      <c r="GG91">
        <v>0.6790221478026741</v>
      </c>
      <c r="GH91">
        <v>0.2121851137364507</v>
      </c>
      <c r="GI91">
        <v>1</v>
      </c>
      <c r="GJ91">
        <v>1.514165853658537</v>
      </c>
      <c r="GK91">
        <v>-0.2537958188153294</v>
      </c>
      <c r="GL91">
        <v>0.0263626195981383</v>
      </c>
      <c r="GM91">
        <v>0</v>
      </c>
      <c r="GN91">
        <v>2</v>
      </c>
      <c r="GO91">
        <v>3</v>
      </c>
      <c r="GP91" t="s">
        <v>442</v>
      </c>
      <c r="GQ91">
        <v>3.1022</v>
      </c>
      <c r="GR91">
        <v>2.72591</v>
      </c>
      <c r="GS91">
        <v>0.178111</v>
      </c>
      <c r="GT91">
        <v>0.181627</v>
      </c>
      <c r="GU91">
        <v>0.100691</v>
      </c>
      <c r="GV91">
        <v>0.09721009999999999</v>
      </c>
      <c r="GW91">
        <v>21497.5</v>
      </c>
      <c r="GX91">
        <v>19450.1</v>
      </c>
      <c r="GY91">
        <v>26719.8</v>
      </c>
      <c r="GZ91">
        <v>23988.2</v>
      </c>
      <c r="HA91">
        <v>38459.1</v>
      </c>
      <c r="HB91">
        <v>32023</v>
      </c>
      <c r="HC91">
        <v>46656.6</v>
      </c>
      <c r="HD91">
        <v>37950.4</v>
      </c>
      <c r="HE91">
        <v>1.87083</v>
      </c>
      <c r="HF91">
        <v>1.87297</v>
      </c>
      <c r="HG91">
        <v>0.132278</v>
      </c>
      <c r="HH91">
        <v>0</v>
      </c>
      <c r="HI91">
        <v>27.8312</v>
      </c>
      <c r="HJ91">
        <v>999.9</v>
      </c>
      <c r="HK91">
        <v>49.3</v>
      </c>
      <c r="HL91">
        <v>31.1</v>
      </c>
      <c r="HM91">
        <v>24.5562</v>
      </c>
      <c r="HN91">
        <v>60.982</v>
      </c>
      <c r="HO91">
        <v>20.0681</v>
      </c>
      <c r="HP91">
        <v>1</v>
      </c>
      <c r="HQ91">
        <v>0.117066</v>
      </c>
      <c r="HR91">
        <v>-0.149513</v>
      </c>
      <c r="HS91">
        <v>20.2818</v>
      </c>
      <c r="HT91">
        <v>5.21085</v>
      </c>
      <c r="HU91">
        <v>11.98</v>
      </c>
      <c r="HV91">
        <v>4.9634</v>
      </c>
      <c r="HW91">
        <v>3.2744</v>
      </c>
      <c r="HX91">
        <v>9999</v>
      </c>
      <c r="HY91">
        <v>9999</v>
      </c>
      <c r="HZ91">
        <v>9999</v>
      </c>
      <c r="IA91">
        <v>1.9</v>
      </c>
      <c r="IB91">
        <v>1.86399</v>
      </c>
      <c r="IC91">
        <v>1.86008</v>
      </c>
      <c r="ID91">
        <v>1.8584</v>
      </c>
      <c r="IE91">
        <v>1.85974</v>
      </c>
      <c r="IF91">
        <v>1.85989</v>
      </c>
      <c r="IG91">
        <v>1.85838</v>
      </c>
      <c r="IH91">
        <v>1.85745</v>
      </c>
      <c r="II91">
        <v>1.85242</v>
      </c>
      <c r="IJ91">
        <v>0</v>
      </c>
      <c r="IK91">
        <v>0</v>
      </c>
      <c r="IL91">
        <v>0</v>
      </c>
      <c r="IM91">
        <v>0</v>
      </c>
      <c r="IN91" t="s">
        <v>443</v>
      </c>
      <c r="IO91" t="s">
        <v>444</v>
      </c>
      <c r="IP91" t="s">
        <v>445</v>
      </c>
      <c r="IQ91" t="s">
        <v>445</v>
      </c>
      <c r="IR91" t="s">
        <v>445</v>
      </c>
      <c r="IS91" t="s">
        <v>445</v>
      </c>
      <c r="IT91">
        <v>0</v>
      </c>
      <c r="IU91">
        <v>100</v>
      </c>
      <c r="IV91">
        <v>100</v>
      </c>
      <c r="IW91">
        <v>-0.91</v>
      </c>
      <c r="IX91">
        <v>0.2725</v>
      </c>
      <c r="IY91">
        <v>-1.085747647868322</v>
      </c>
      <c r="IZ91">
        <v>-0.001141660950335919</v>
      </c>
      <c r="JA91">
        <v>1.556549255047457E-06</v>
      </c>
      <c r="JB91">
        <v>-3.845636065895205E-10</v>
      </c>
      <c r="JC91">
        <v>0.01562767363184709</v>
      </c>
      <c r="JD91">
        <v>0.001629169780553792</v>
      </c>
      <c r="JE91">
        <v>0.0005448488767950686</v>
      </c>
      <c r="JF91">
        <v>-2.599574200195059E-06</v>
      </c>
      <c r="JG91">
        <v>2</v>
      </c>
      <c r="JH91">
        <v>2011</v>
      </c>
      <c r="JI91">
        <v>1</v>
      </c>
      <c r="JJ91">
        <v>26</v>
      </c>
      <c r="JK91">
        <v>197081.2</v>
      </c>
      <c r="JL91">
        <v>197081.4</v>
      </c>
      <c r="JM91">
        <v>2.69775</v>
      </c>
      <c r="JN91">
        <v>2.60986</v>
      </c>
      <c r="JO91">
        <v>1.49658</v>
      </c>
      <c r="JP91">
        <v>2.34375</v>
      </c>
      <c r="JQ91">
        <v>1.54907</v>
      </c>
      <c r="JR91">
        <v>2.4939</v>
      </c>
      <c r="JS91">
        <v>36.34</v>
      </c>
      <c r="JT91">
        <v>24.1838</v>
      </c>
      <c r="JU91">
        <v>18</v>
      </c>
      <c r="JV91">
        <v>482.989</v>
      </c>
      <c r="JW91">
        <v>499.484</v>
      </c>
      <c r="JX91">
        <v>27.4239</v>
      </c>
      <c r="JY91">
        <v>28.7968</v>
      </c>
      <c r="JZ91">
        <v>29.9999</v>
      </c>
      <c r="KA91">
        <v>29.0724</v>
      </c>
      <c r="KB91">
        <v>29.0826</v>
      </c>
      <c r="KC91">
        <v>54.1677</v>
      </c>
      <c r="KD91">
        <v>20.715</v>
      </c>
      <c r="KE91">
        <v>71.5603</v>
      </c>
      <c r="KF91">
        <v>27.4317</v>
      </c>
      <c r="KG91">
        <v>1222.25</v>
      </c>
      <c r="KH91">
        <v>20.1744</v>
      </c>
      <c r="KI91">
        <v>102.013</v>
      </c>
      <c r="KJ91">
        <v>91.5236</v>
      </c>
    </row>
    <row r="92" spans="1:296">
      <c r="A92">
        <v>74</v>
      </c>
      <c r="B92">
        <v>1758814480.1</v>
      </c>
      <c r="C92">
        <v>456.5</v>
      </c>
      <c r="D92" t="s">
        <v>593</v>
      </c>
      <c r="E92" t="s">
        <v>594</v>
      </c>
      <c r="F92">
        <v>5</v>
      </c>
      <c r="G92" t="s">
        <v>438</v>
      </c>
      <c r="H92">
        <v>1758814472.314285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1233.833734641177</v>
      </c>
      <c r="AJ92">
        <v>1206.299636363636</v>
      </c>
      <c r="AK92">
        <v>3.442376005555531</v>
      </c>
      <c r="AL92">
        <v>65.10275512811566</v>
      </c>
      <c r="AM92">
        <f>(AO92 - AN92 + DX92*1E3/(8.314*(DZ92+273.15)) * AQ92/DW92 * AP92) * DW92/(100*DK92) * 1000/(1000 - AO92)</f>
        <v>0</v>
      </c>
      <c r="AN92">
        <v>20.14465614988221</v>
      </c>
      <c r="AO92">
        <v>21.59989515151515</v>
      </c>
      <c r="AP92">
        <v>0.003183161380012765</v>
      </c>
      <c r="AQ92">
        <v>106.0218527730332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439</v>
      </c>
      <c r="AX92" t="s">
        <v>439</v>
      </c>
      <c r="AY92">
        <v>0</v>
      </c>
      <c r="AZ92">
        <v>0</v>
      </c>
      <c r="BA92">
        <f>1-AY92/AZ92</f>
        <v>0</v>
      </c>
      <c r="BB92">
        <v>0</v>
      </c>
      <c r="BC92" t="s">
        <v>439</v>
      </c>
      <c r="BD92" t="s">
        <v>439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439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2.7</v>
      </c>
      <c r="DL92">
        <v>0.5</v>
      </c>
      <c r="DM92" t="s">
        <v>440</v>
      </c>
      <c r="DN92">
        <v>2</v>
      </c>
      <c r="DO92" t="b">
        <v>1</v>
      </c>
      <c r="DP92">
        <v>1758814472.314285</v>
      </c>
      <c r="DQ92">
        <v>1155.82</v>
      </c>
      <c r="DR92">
        <v>1193.238571428572</v>
      </c>
      <c r="DS92">
        <v>21.57331785714285</v>
      </c>
      <c r="DT92">
        <v>20.10191785714286</v>
      </c>
      <c r="DU92">
        <v>1156.738571428572</v>
      </c>
      <c r="DV92">
        <v>21.30090714285714</v>
      </c>
      <c r="DW92">
        <v>499.9920714285714</v>
      </c>
      <c r="DX92">
        <v>91.09459285714286</v>
      </c>
      <c r="DY92">
        <v>0.06784907142857143</v>
      </c>
      <c r="DZ92">
        <v>28.64047142857143</v>
      </c>
      <c r="EA92">
        <v>29.98977142857143</v>
      </c>
      <c r="EB92">
        <v>999.9000000000002</v>
      </c>
      <c r="EC92">
        <v>0</v>
      </c>
      <c r="ED92">
        <v>0</v>
      </c>
      <c r="EE92">
        <v>9988.145714285714</v>
      </c>
      <c r="EF92">
        <v>0</v>
      </c>
      <c r="EG92">
        <v>11.06578214285715</v>
      </c>
      <c r="EH92">
        <v>-37.41929285714286</v>
      </c>
      <c r="EI92">
        <v>1181.304642857143</v>
      </c>
      <c r="EJ92">
        <v>1217.717857142857</v>
      </c>
      <c r="EK92">
        <v>1.471401785714285</v>
      </c>
      <c r="EL92">
        <v>1193.238571428572</v>
      </c>
      <c r="EM92">
        <v>20.10191785714286</v>
      </c>
      <c r="EN92">
        <v>1.965213571428571</v>
      </c>
      <c r="EO92">
        <v>1.831175714285714</v>
      </c>
      <c r="EP92">
        <v>17.16679642857143</v>
      </c>
      <c r="EQ92">
        <v>16.05546428571429</v>
      </c>
      <c r="ER92">
        <v>1999.985714285714</v>
      </c>
      <c r="ES92">
        <v>0.9799972499999999</v>
      </c>
      <c r="ET92">
        <v>0.02000281785714286</v>
      </c>
      <c r="EU92">
        <v>0</v>
      </c>
      <c r="EV92">
        <v>305.6908571428571</v>
      </c>
      <c r="EW92">
        <v>5.00078</v>
      </c>
      <c r="EX92">
        <v>6032.899285714287</v>
      </c>
      <c r="EY92">
        <v>16379.5</v>
      </c>
      <c r="EZ92">
        <v>38.86585714285714</v>
      </c>
      <c r="FA92">
        <v>39.66492857142857</v>
      </c>
      <c r="FB92">
        <v>39.05996428571428</v>
      </c>
      <c r="FC92">
        <v>39.36592857142857</v>
      </c>
      <c r="FD92">
        <v>40.14260714285714</v>
      </c>
      <c r="FE92">
        <v>1955.078928571429</v>
      </c>
      <c r="FF92">
        <v>39.90821428571429</v>
      </c>
      <c r="FG92">
        <v>0</v>
      </c>
      <c r="FH92">
        <v>1758814474.9</v>
      </c>
      <c r="FI92">
        <v>0</v>
      </c>
      <c r="FJ92">
        <v>305.6796538461538</v>
      </c>
      <c r="FK92">
        <v>0.3253675119709181</v>
      </c>
      <c r="FL92">
        <v>12.64205126787402</v>
      </c>
      <c r="FM92">
        <v>6033.005384615385</v>
      </c>
      <c r="FN92">
        <v>15</v>
      </c>
      <c r="FO92">
        <v>0</v>
      </c>
      <c r="FP92" t="s">
        <v>441</v>
      </c>
      <c r="FQ92">
        <v>1746989605.5</v>
      </c>
      <c r="FR92">
        <v>1746989593.5</v>
      </c>
      <c r="FS92">
        <v>0</v>
      </c>
      <c r="FT92">
        <v>-0.274</v>
      </c>
      <c r="FU92">
        <v>-0.002</v>
      </c>
      <c r="FV92">
        <v>2.549</v>
      </c>
      <c r="FW92">
        <v>0.129</v>
      </c>
      <c r="FX92">
        <v>420</v>
      </c>
      <c r="FY92">
        <v>17</v>
      </c>
      <c r="FZ92">
        <v>0.02</v>
      </c>
      <c r="GA92">
        <v>0.04</v>
      </c>
      <c r="GB92">
        <v>-37.44706829268293</v>
      </c>
      <c r="GC92">
        <v>0.1450766550522621</v>
      </c>
      <c r="GD92">
        <v>0.08881259369889023</v>
      </c>
      <c r="GE92">
        <v>1</v>
      </c>
      <c r="GF92">
        <v>305.6658823529412</v>
      </c>
      <c r="GG92">
        <v>0.6052559179588692</v>
      </c>
      <c r="GH92">
        <v>0.2224954414213638</v>
      </c>
      <c r="GI92">
        <v>1</v>
      </c>
      <c r="GJ92">
        <v>1.486788292682927</v>
      </c>
      <c r="GK92">
        <v>-0.3293933101045283</v>
      </c>
      <c r="GL92">
        <v>0.03355434746304022</v>
      </c>
      <c r="GM92">
        <v>0</v>
      </c>
      <c r="GN92">
        <v>2</v>
      </c>
      <c r="GO92">
        <v>3</v>
      </c>
      <c r="GP92" t="s">
        <v>442</v>
      </c>
      <c r="GQ92">
        <v>3.10177</v>
      </c>
      <c r="GR92">
        <v>2.72618</v>
      </c>
      <c r="GS92">
        <v>0.179703</v>
      </c>
      <c r="GT92">
        <v>0.183196</v>
      </c>
      <c r="GU92">
        <v>0.100774</v>
      </c>
      <c r="GV92">
        <v>0.0972447</v>
      </c>
      <c r="GW92">
        <v>21456</v>
      </c>
      <c r="GX92">
        <v>19412.9</v>
      </c>
      <c r="GY92">
        <v>26720</v>
      </c>
      <c r="GZ92">
        <v>23988.3</v>
      </c>
      <c r="HA92">
        <v>38455.9</v>
      </c>
      <c r="HB92">
        <v>32021.8</v>
      </c>
      <c r="HC92">
        <v>46656.8</v>
      </c>
      <c r="HD92">
        <v>37950.3</v>
      </c>
      <c r="HE92">
        <v>1.87022</v>
      </c>
      <c r="HF92">
        <v>1.87365</v>
      </c>
      <c r="HG92">
        <v>0.133283</v>
      </c>
      <c r="HH92">
        <v>0</v>
      </c>
      <c r="HI92">
        <v>27.8288</v>
      </c>
      <c r="HJ92">
        <v>999.9</v>
      </c>
      <c r="HK92">
        <v>49.3</v>
      </c>
      <c r="HL92">
        <v>31.1</v>
      </c>
      <c r="HM92">
        <v>24.5535</v>
      </c>
      <c r="HN92">
        <v>61.442</v>
      </c>
      <c r="HO92">
        <v>20.2885</v>
      </c>
      <c r="HP92">
        <v>1</v>
      </c>
      <c r="HQ92">
        <v>0.117025</v>
      </c>
      <c r="HR92">
        <v>-0.159594</v>
      </c>
      <c r="HS92">
        <v>20.2816</v>
      </c>
      <c r="HT92">
        <v>5.211</v>
      </c>
      <c r="HU92">
        <v>11.98</v>
      </c>
      <c r="HV92">
        <v>4.9636</v>
      </c>
      <c r="HW92">
        <v>3.27445</v>
      </c>
      <c r="HX92">
        <v>9999</v>
      </c>
      <c r="HY92">
        <v>9999</v>
      </c>
      <c r="HZ92">
        <v>9999</v>
      </c>
      <c r="IA92">
        <v>1.9</v>
      </c>
      <c r="IB92">
        <v>1.86398</v>
      </c>
      <c r="IC92">
        <v>1.86008</v>
      </c>
      <c r="ID92">
        <v>1.85838</v>
      </c>
      <c r="IE92">
        <v>1.85975</v>
      </c>
      <c r="IF92">
        <v>1.85988</v>
      </c>
      <c r="IG92">
        <v>1.85838</v>
      </c>
      <c r="IH92">
        <v>1.85745</v>
      </c>
      <c r="II92">
        <v>1.85242</v>
      </c>
      <c r="IJ92">
        <v>0</v>
      </c>
      <c r="IK92">
        <v>0</v>
      </c>
      <c r="IL92">
        <v>0</v>
      </c>
      <c r="IM92">
        <v>0</v>
      </c>
      <c r="IN92" t="s">
        <v>443</v>
      </c>
      <c r="IO92" t="s">
        <v>444</v>
      </c>
      <c r="IP92" t="s">
        <v>445</v>
      </c>
      <c r="IQ92" t="s">
        <v>445</v>
      </c>
      <c r="IR92" t="s">
        <v>445</v>
      </c>
      <c r="IS92" t="s">
        <v>445</v>
      </c>
      <c r="IT92">
        <v>0</v>
      </c>
      <c r="IU92">
        <v>100</v>
      </c>
      <c r="IV92">
        <v>100</v>
      </c>
      <c r="IW92">
        <v>-0.89</v>
      </c>
      <c r="IX92">
        <v>0.273</v>
      </c>
      <c r="IY92">
        <v>-1.085747647868322</v>
      </c>
      <c r="IZ92">
        <v>-0.001141660950335919</v>
      </c>
      <c r="JA92">
        <v>1.556549255047457E-06</v>
      </c>
      <c r="JB92">
        <v>-3.845636065895205E-10</v>
      </c>
      <c r="JC92">
        <v>0.01562767363184709</v>
      </c>
      <c r="JD92">
        <v>0.001629169780553792</v>
      </c>
      <c r="JE92">
        <v>0.0005448488767950686</v>
      </c>
      <c r="JF92">
        <v>-2.599574200195059E-06</v>
      </c>
      <c r="JG92">
        <v>2</v>
      </c>
      <c r="JH92">
        <v>2011</v>
      </c>
      <c r="JI92">
        <v>1</v>
      </c>
      <c r="JJ92">
        <v>26</v>
      </c>
      <c r="JK92">
        <v>197081.2</v>
      </c>
      <c r="JL92">
        <v>197081.4</v>
      </c>
      <c r="JM92">
        <v>2.72461</v>
      </c>
      <c r="JN92">
        <v>2.60742</v>
      </c>
      <c r="JO92">
        <v>1.49658</v>
      </c>
      <c r="JP92">
        <v>2.34375</v>
      </c>
      <c r="JQ92">
        <v>1.54907</v>
      </c>
      <c r="JR92">
        <v>2.4707</v>
      </c>
      <c r="JS92">
        <v>36.34</v>
      </c>
      <c r="JT92">
        <v>24.1838</v>
      </c>
      <c r="JU92">
        <v>18</v>
      </c>
      <c r="JV92">
        <v>482.621</v>
      </c>
      <c r="JW92">
        <v>499.909</v>
      </c>
      <c r="JX92">
        <v>27.4327</v>
      </c>
      <c r="JY92">
        <v>28.7944</v>
      </c>
      <c r="JZ92">
        <v>29.9999</v>
      </c>
      <c r="KA92">
        <v>29.0699</v>
      </c>
      <c r="KB92">
        <v>29.0796</v>
      </c>
      <c r="KC92">
        <v>54.7974</v>
      </c>
      <c r="KD92">
        <v>20.715</v>
      </c>
      <c r="KE92">
        <v>71.5603</v>
      </c>
      <c r="KF92">
        <v>27.4395</v>
      </c>
      <c r="KG92">
        <v>1242.3</v>
      </c>
      <c r="KH92">
        <v>20.1676</v>
      </c>
      <c r="KI92">
        <v>102.013</v>
      </c>
      <c r="KJ92">
        <v>91.52370000000001</v>
      </c>
    </row>
    <row r="93" spans="1:296">
      <c r="A93">
        <v>75</v>
      </c>
      <c r="B93">
        <v>1758814485.1</v>
      </c>
      <c r="C93">
        <v>461.5</v>
      </c>
      <c r="D93" t="s">
        <v>595</v>
      </c>
      <c r="E93" t="s">
        <v>596</v>
      </c>
      <c r="F93">
        <v>5</v>
      </c>
      <c r="G93" t="s">
        <v>438</v>
      </c>
      <c r="H93">
        <v>1758814477.6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1251.199710676795</v>
      </c>
      <c r="AJ93">
        <v>1223.385939393939</v>
      </c>
      <c r="AK93">
        <v>3.4222782201526</v>
      </c>
      <c r="AL93">
        <v>65.10275512811566</v>
      </c>
      <c r="AM93">
        <f>(AO93 - AN93 + DX93*1E3/(8.314*(DZ93+273.15)) * AQ93/DW93 * AP93) * DW93/(100*DK93) * 1000/(1000 - AO93)</f>
        <v>0</v>
      </c>
      <c r="AN93">
        <v>20.14638429027833</v>
      </c>
      <c r="AO93">
        <v>21.61342424242424</v>
      </c>
      <c r="AP93">
        <v>0.0005866767290711858</v>
      </c>
      <c r="AQ93">
        <v>106.0218527730332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439</v>
      </c>
      <c r="AX93" t="s">
        <v>439</v>
      </c>
      <c r="AY93">
        <v>0</v>
      </c>
      <c r="AZ93">
        <v>0</v>
      </c>
      <c r="BA93">
        <f>1-AY93/AZ93</f>
        <v>0</v>
      </c>
      <c r="BB93">
        <v>0</v>
      </c>
      <c r="BC93" t="s">
        <v>439</v>
      </c>
      <c r="BD93" t="s">
        <v>439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439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2.7</v>
      </c>
      <c r="DL93">
        <v>0.5</v>
      </c>
      <c r="DM93" t="s">
        <v>440</v>
      </c>
      <c r="DN93">
        <v>2</v>
      </c>
      <c r="DO93" t="b">
        <v>1</v>
      </c>
      <c r="DP93">
        <v>1758814477.6</v>
      </c>
      <c r="DQ93">
        <v>1173.513703703704</v>
      </c>
      <c r="DR93">
        <v>1211.010740740741</v>
      </c>
      <c r="DS93">
        <v>21.58936666666667</v>
      </c>
      <c r="DT93">
        <v>20.13131851851852</v>
      </c>
      <c r="DU93">
        <v>1174.415925925926</v>
      </c>
      <c r="DV93">
        <v>21.31662222222222</v>
      </c>
      <c r="DW93">
        <v>499.9594814814815</v>
      </c>
      <c r="DX93">
        <v>91.09514814814814</v>
      </c>
      <c r="DY93">
        <v>0.06795198148148147</v>
      </c>
      <c r="DZ93">
        <v>28.63972962962962</v>
      </c>
      <c r="EA93">
        <v>29.99133703703704</v>
      </c>
      <c r="EB93">
        <v>999.9000000000001</v>
      </c>
      <c r="EC93">
        <v>0</v>
      </c>
      <c r="ED93">
        <v>0</v>
      </c>
      <c r="EE93">
        <v>9990.880000000001</v>
      </c>
      <c r="EF93">
        <v>0</v>
      </c>
      <c r="EG93">
        <v>11.07232962962963</v>
      </c>
      <c r="EH93">
        <v>-37.4974</v>
      </c>
      <c r="EI93">
        <v>1199.407777777778</v>
      </c>
      <c r="EJ93">
        <v>1235.890740740741</v>
      </c>
      <c r="EK93">
        <v>1.458047037037037</v>
      </c>
      <c r="EL93">
        <v>1211.010740740741</v>
      </c>
      <c r="EM93">
        <v>20.13131851851852</v>
      </c>
      <c r="EN93">
        <v>1.966687037037037</v>
      </c>
      <c r="EO93">
        <v>1.833865925925926</v>
      </c>
      <c r="EP93">
        <v>17.17864814814815</v>
      </c>
      <c r="EQ93">
        <v>16.07847037037037</v>
      </c>
      <c r="ER93">
        <v>1999.974074074074</v>
      </c>
      <c r="ES93">
        <v>0.9799968888888887</v>
      </c>
      <c r="ET93">
        <v>0.02000309629629629</v>
      </c>
      <c r="EU93">
        <v>0</v>
      </c>
      <c r="EV93">
        <v>305.7722962962963</v>
      </c>
      <c r="EW93">
        <v>5.00078</v>
      </c>
      <c r="EX93">
        <v>6033.986296296296</v>
      </c>
      <c r="EY93">
        <v>16379.3962962963</v>
      </c>
      <c r="EZ93">
        <v>38.84462962962962</v>
      </c>
      <c r="FA93">
        <v>39.65944444444444</v>
      </c>
      <c r="FB93">
        <v>38.99507407407408</v>
      </c>
      <c r="FC93">
        <v>39.35162962962963</v>
      </c>
      <c r="FD93">
        <v>40.12485185185186</v>
      </c>
      <c r="FE93">
        <v>1955.065925925926</v>
      </c>
      <c r="FF93">
        <v>39.90888888888889</v>
      </c>
      <c r="FG93">
        <v>0</v>
      </c>
      <c r="FH93">
        <v>1758814479.7</v>
      </c>
      <c r="FI93">
        <v>0</v>
      </c>
      <c r="FJ93">
        <v>305.7594615384616</v>
      </c>
      <c r="FK93">
        <v>0.6547692252163526</v>
      </c>
      <c r="FL93">
        <v>14.24205129570107</v>
      </c>
      <c r="FM93">
        <v>6034.01923076923</v>
      </c>
      <c r="FN93">
        <v>15</v>
      </c>
      <c r="FO93">
        <v>0</v>
      </c>
      <c r="FP93" t="s">
        <v>441</v>
      </c>
      <c r="FQ93">
        <v>1746989605.5</v>
      </c>
      <c r="FR93">
        <v>1746989593.5</v>
      </c>
      <c r="FS93">
        <v>0</v>
      </c>
      <c r="FT93">
        <v>-0.274</v>
      </c>
      <c r="FU93">
        <v>-0.002</v>
      </c>
      <c r="FV93">
        <v>2.549</v>
      </c>
      <c r="FW93">
        <v>0.129</v>
      </c>
      <c r="FX93">
        <v>420</v>
      </c>
      <c r="FY93">
        <v>17</v>
      </c>
      <c r="FZ93">
        <v>0.02</v>
      </c>
      <c r="GA93">
        <v>0.04</v>
      </c>
      <c r="GB93">
        <v>-37.47394146341464</v>
      </c>
      <c r="GC93">
        <v>-0.6049588850173742</v>
      </c>
      <c r="GD93">
        <v>0.1177142260412592</v>
      </c>
      <c r="GE93">
        <v>0</v>
      </c>
      <c r="GF93">
        <v>305.6872058823529</v>
      </c>
      <c r="GG93">
        <v>0.7230710419518643</v>
      </c>
      <c r="GH93">
        <v>0.2189406015891541</v>
      </c>
      <c r="GI93">
        <v>1</v>
      </c>
      <c r="GJ93">
        <v>1.472589512195122</v>
      </c>
      <c r="GK93">
        <v>-0.2082288501742158</v>
      </c>
      <c r="GL93">
        <v>0.02514963675742332</v>
      </c>
      <c r="GM93">
        <v>0</v>
      </c>
      <c r="GN93">
        <v>1</v>
      </c>
      <c r="GO93">
        <v>3</v>
      </c>
      <c r="GP93" t="s">
        <v>448</v>
      </c>
      <c r="GQ93">
        <v>3.10195</v>
      </c>
      <c r="GR93">
        <v>2.72623</v>
      </c>
      <c r="GS93">
        <v>0.181271</v>
      </c>
      <c r="GT93">
        <v>0.184734</v>
      </c>
      <c r="GU93">
        <v>0.100816</v>
      </c>
      <c r="GV93">
        <v>0.0972508</v>
      </c>
      <c r="GW93">
        <v>21415.1</v>
      </c>
      <c r="GX93">
        <v>19376.6</v>
      </c>
      <c r="GY93">
        <v>26720.1</v>
      </c>
      <c r="GZ93">
        <v>23988.5</v>
      </c>
      <c r="HA93">
        <v>38454.6</v>
      </c>
      <c r="HB93">
        <v>32022.1</v>
      </c>
      <c r="HC93">
        <v>46657.2</v>
      </c>
      <c r="HD93">
        <v>37950.7</v>
      </c>
      <c r="HE93">
        <v>1.87068</v>
      </c>
      <c r="HF93">
        <v>1.87348</v>
      </c>
      <c r="HG93">
        <v>0.132278</v>
      </c>
      <c r="HH93">
        <v>0</v>
      </c>
      <c r="HI93">
        <v>27.8303</v>
      </c>
      <c r="HJ93">
        <v>999.9</v>
      </c>
      <c r="HK93">
        <v>49.3</v>
      </c>
      <c r="HL93">
        <v>31.1</v>
      </c>
      <c r="HM93">
        <v>24.5536</v>
      </c>
      <c r="HN93">
        <v>61.272</v>
      </c>
      <c r="HO93">
        <v>20.3846</v>
      </c>
      <c r="HP93">
        <v>1</v>
      </c>
      <c r="HQ93">
        <v>0.116446</v>
      </c>
      <c r="HR93">
        <v>-0.15259</v>
      </c>
      <c r="HS93">
        <v>20.2815</v>
      </c>
      <c r="HT93">
        <v>5.2107</v>
      </c>
      <c r="HU93">
        <v>11.9798</v>
      </c>
      <c r="HV93">
        <v>4.9635</v>
      </c>
      <c r="HW93">
        <v>3.27448</v>
      </c>
      <c r="HX93">
        <v>9999</v>
      </c>
      <c r="HY93">
        <v>9999</v>
      </c>
      <c r="HZ93">
        <v>9999</v>
      </c>
      <c r="IA93">
        <v>1.9</v>
      </c>
      <c r="IB93">
        <v>1.86401</v>
      </c>
      <c r="IC93">
        <v>1.86006</v>
      </c>
      <c r="ID93">
        <v>1.85838</v>
      </c>
      <c r="IE93">
        <v>1.85974</v>
      </c>
      <c r="IF93">
        <v>1.85987</v>
      </c>
      <c r="IG93">
        <v>1.85838</v>
      </c>
      <c r="IH93">
        <v>1.85745</v>
      </c>
      <c r="II93">
        <v>1.85242</v>
      </c>
      <c r="IJ93">
        <v>0</v>
      </c>
      <c r="IK93">
        <v>0</v>
      </c>
      <c r="IL93">
        <v>0</v>
      </c>
      <c r="IM93">
        <v>0</v>
      </c>
      <c r="IN93" t="s">
        <v>443</v>
      </c>
      <c r="IO93" t="s">
        <v>444</v>
      </c>
      <c r="IP93" t="s">
        <v>445</v>
      </c>
      <c r="IQ93" t="s">
        <v>445</v>
      </c>
      <c r="IR93" t="s">
        <v>445</v>
      </c>
      <c r="IS93" t="s">
        <v>445</v>
      </c>
      <c r="IT93">
        <v>0</v>
      </c>
      <c r="IU93">
        <v>100</v>
      </c>
      <c r="IV93">
        <v>100</v>
      </c>
      <c r="IW93">
        <v>-0.88</v>
      </c>
      <c r="IX93">
        <v>0.2733</v>
      </c>
      <c r="IY93">
        <v>-1.085747647868322</v>
      </c>
      <c r="IZ93">
        <v>-0.001141660950335919</v>
      </c>
      <c r="JA93">
        <v>1.556549255047457E-06</v>
      </c>
      <c r="JB93">
        <v>-3.845636065895205E-10</v>
      </c>
      <c r="JC93">
        <v>0.01562767363184709</v>
      </c>
      <c r="JD93">
        <v>0.001629169780553792</v>
      </c>
      <c r="JE93">
        <v>0.0005448488767950686</v>
      </c>
      <c r="JF93">
        <v>-2.599574200195059E-06</v>
      </c>
      <c r="JG93">
        <v>2</v>
      </c>
      <c r="JH93">
        <v>2011</v>
      </c>
      <c r="JI93">
        <v>1</v>
      </c>
      <c r="JJ93">
        <v>26</v>
      </c>
      <c r="JK93">
        <v>197081.3</v>
      </c>
      <c r="JL93">
        <v>197081.5</v>
      </c>
      <c r="JM93">
        <v>2.75757</v>
      </c>
      <c r="JN93">
        <v>2.61841</v>
      </c>
      <c r="JO93">
        <v>1.49658</v>
      </c>
      <c r="JP93">
        <v>2.34375</v>
      </c>
      <c r="JQ93">
        <v>1.54907</v>
      </c>
      <c r="JR93">
        <v>2.37061</v>
      </c>
      <c r="JS93">
        <v>36.34</v>
      </c>
      <c r="JT93">
        <v>24.1751</v>
      </c>
      <c r="JU93">
        <v>18</v>
      </c>
      <c r="JV93">
        <v>482.859</v>
      </c>
      <c r="JW93">
        <v>499.765</v>
      </c>
      <c r="JX93">
        <v>27.4406</v>
      </c>
      <c r="JY93">
        <v>28.7912</v>
      </c>
      <c r="JZ93">
        <v>29.9999</v>
      </c>
      <c r="KA93">
        <v>29.0668</v>
      </c>
      <c r="KB93">
        <v>29.0765</v>
      </c>
      <c r="KC93">
        <v>55.3598</v>
      </c>
      <c r="KD93">
        <v>20.715</v>
      </c>
      <c r="KE93">
        <v>71.5603</v>
      </c>
      <c r="KF93">
        <v>27.4404</v>
      </c>
      <c r="KG93">
        <v>1255.7</v>
      </c>
      <c r="KH93">
        <v>20.1628</v>
      </c>
      <c r="KI93">
        <v>102.014</v>
      </c>
      <c r="KJ93">
        <v>91.52460000000001</v>
      </c>
    </row>
    <row r="94" spans="1:296">
      <c r="A94">
        <v>76</v>
      </c>
      <c r="B94">
        <v>1758814490.1</v>
      </c>
      <c r="C94">
        <v>466.5</v>
      </c>
      <c r="D94" t="s">
        <v>597</v>
      </c>
      <c r="E94" t="s">
        <v>598</v>
      </c>
      <c r="F94">
        <v>5</v>
      </c>
      <c r="G94" t="s">
        <v>438</v>
      </c>
      <c r="H94">
        <v>1758814482.314285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1268.056770776061</v>
      </c>
      <c r="AJ94">
        <v>1240.448303030303</v>
      </c>
      <c r="AK94">
        <v>3.412384009150473</v>
      </c>
      <c r="AL94">
        <v>65.10275512811566</v>
      </c>
      <c r="AM94">
        <f>(AO94 - AN94 + DX94*1E3/(8.314*(DZ94+273.15)) * AQ94/DW94 * AP94) * DW94/(100*DK94) * 1000/(1000 - AO94)</f>
        <v>0</v>
      </c>
      <c r="AN94">
        <v>20.14513528657915</v>
      </c>
      <c r="AO94">
        <v>21.61816181818181</v>
      </c>
      <c r="AP94">
        <v>4.29660369741189E-05</v>
      </c>
      <c r="AQ94">
        <v>106.0218527730332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439</v>
      </c>
      <c r="AX94" t="s">
        <v>439</v>
      </c>
      <c r="AY94">
        <v>0</v>
      </c>
      <c r="AZ94">
        <v>0</v>
      </c>
      <c r="BA94">
        <f>1-AY94/AZ94</f>
        <v>0</v>
      </c>
      <c r="BB94">
        <v>0</v>
      </c>
      <c r="BC94" t="s">
        <v>439</v>
      </c>
      <c r="BD94" t="s">
        <v>439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439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2.7</v>
      </c>
      <c r="DL94">
        <v>0.5</v>
      </c>
      <c r="DM94" t="s">
        <v>440</v>
      </c>
      <c r="DN94">
        <v>2</v>
      </c>
      <c r="DO94" t="b">
        <v>1</v>
      </c>
      <c r="DP94">
        <v>1758814482.314285</v>
      </c>
      <c r="DQ94">
        <v>1189.279285714286</v>
      </c>
      <c r="DR94">
        <v>1226.799642857143</v>
      </c>
      <c r="DS94">
        <v>21.60456785714286</v>
      </c>
      <c r="DT94">
        <v>20.14469285714286</v>
      </c>
      <c r="DU94">
        <v>1190.167142857143</v>
      </c>
      <c r="DV94">
        <v>21.33150357142858</v>
      </c>
      <c r="DW94">
        <v>499.9638571428571</v>
      </c>
      <c r="DX94">
        <v>91.09593571428573</v>
      </c>
      <c r="DY94">
        <v>0.06808552857142856</v>
      </c>
      <c r="DZ94">
        <v>28.64085</v>
      </c>
      <c r="EA94">
        <v>29.98930357142857</v>
      </c>
      <c r="EB94">
        <v>999.9000000000002</v>
      </c>
      <c r="EC94">
        <v>0</v>
      </c>
      <c r="ED94">
        <v>0</v>
      </c>
      <c r="EE94">
        <v>9989.350357142856</v>
      </c>
      <c r="EF94">
        <v>0</v>
      </c>
      <c r="EG94">
        <v>11.08388571428572</v>
      </c>
      <c r="EH94">
        <v>-37.51943928571428</v>
      </c>
      <c r="EI94">
        <v>1215.54</v>
      </c>
      <c r="EJ94">
        <v>1252.019642857143</v>
      </c>
      <c r="EK94">
        <v>1.459871428571429</v>
      </c>
      <c r="EL94">
        <v>1226.799642857143</v>
      </c>
      <c r="EM94">
        <v>20.14469285714286</v>
      </c>
      <c r="EN94">
        <v>1.968088571428572</v>
      </c>
      <c r="EO94">
        <v>1.835099285714286</v>
      </c>
      <c r="EP94">
        <v>17.18990357142857</v>
      </c>
      <c r="EQ94">
        <v>16.08901428571428</v>
      </c>
      <c r="ER94">
        <v>1999.985</v>
      </c>
      <c r="ES94">
        <v>0.9799967857142855</v>
      </c>
      <c r="ET94">
        <v>0.02000315357142857</v>
      </c>
      <c r="EU94">
        <v>0</v>
      </c>
      <c r="EV94">
        <v>305.7668214285714</v>
      </c>
      <c r="EW94">
        <v>5.00078</v>
      </c>
      <c r="EX94">
        <v>6035.106785714285</v>
      </c>
      <c r="EY94">
        <v>16379.48214285714</v>
      </c>
      <c r="EZ94">
        <v>38.84121428571429</v>
      </c>
      <c r="FA94">
        <v>39.66042857142856</v>
      </c>
      <c r="FB94">
        <v>38.97957142857143</v>
      </c>
      <c r="FC94">
        <v>39.34125</v>
      </c>
      <c r="FD94">
        <v>40.10021428571428</v>
      </c>
      <c r="FE94">
        <v>1955.075357142857</v>
      </c>
      <c r="FF94">
        <v>39.91</v>
      </c>
      <c r="FG94">
        <v>0</v>
      </c>
      <c r="FH94">
        <v>1758814485.1</v>
      </c>
      <c r="FI94">
        <v>0</v>
      </c>
      <c r="FJ94">
        <v>305.77676</v>
      </c>
      <c r="FK94">
        <v>0.865461544719787</v>
      </c>
      <c r="FL94">
        <v>13.51384615357158</v>
      </c>
      <c r="FM94">
        <v>6035.351200000001</v>
      </c>
      <c r="FN94">
        <v>15</v>
      </c>
      <c r="FO94">
        <v>0</v>
      </c>
      <c r="FP94" t="s">
        <v>441</v>
      </c>
      <c r="FQ94">
        <v>1746989605.5</v>
      </c>
      <c r="FR94">
        <v>1746989593.5</v>
      </c>
      <c r="FS94">
        <v>0</v>
      </c>
      <c r="FT94">
        <v>-0.274</v>
      </c>
      <c r="FU94">
        <v>-0.002</v>
      </c>
      <c r="FV94">
        <v>2.549</v>
      </c>
      <c r="FW94">
        <v>0.129</v>
      </c>
      <c r="FX94">
        <v>420</v>
      </c>
      <c r="FY94">
        <v>17</v>
      </c>
      <c r="FZ94">
        <v>0.02</v>
      </c>
      <c r="GA94">
        <v>0.04</v>
      </c>
      <c r="GB94">
        <v>-37.4889125</v>
      </c>
      <c r="GC94">
        <v>-0.6018270168854244</v>
      </c>
      <c r="GD94">
        <v>0.1087304101608658</v>
      </c>
      <c r="GE94">
        <v>0</v>
      </c>
      <c r="GF94">
        <v>305.753</v>
      </c>
      <c r="GG94">
        <v>0.4488922822946805</v>
      </c>
      <c r="GH94">
        <v>0.2290847518483284</v>
      </c>
      <c r="GI94">
        <v>1</v>
      </c>
      <c r="GJ94">
        <v>1.46224475</v>
      </c>
      <c r="GK94">
        <v>0.006856998123824638</v>
      </c>
      <c r="GL94">
        <v>0.01397675444935268</v>
      </c>
      <c r="GM94">
        <v>1</v>
      </c>
      <c r="GN94">
        <v>2</v>
      </c>
      <c r="GO94">
        <v>3</v>
      </c>
      <c r="GP94" t="s">
        <v>442</v>
      </c>
      <c r="GQ94">
        <v>3.102</v>
      </c>
      <c r="GR94">
        <v>2.72619</v>
      </c>
      <c r="GS94">
        <v>0.182824</v>
      </c>
      <c r="GT94">
        <v>0.18624</v>
      </c>
      <c r="GU94">
        <v>0.100827</v>
      </c>
      <c r="GV94">
        <v>0.0972344</v>
      </c>
      <c r="GW94">
        <v>21374.3</v>
      </c>
      <c r="GX94">
        <v>19340.6</v>
      </c>
      <c r="GY94">
        <v>26719.9</v>
      </c>
      <c r="GZ94">
        <v>23988.3</v>
      </c>
      <c r="HA94">
        <v>38454.2</v>
      </c>
      <c r="HB94">
        <v>32022.5</v>
      </c>
      <c r="HC94">
        <v>46657.1</v>
      </c>
      <c r="HD94">
        <v>37950.3</v>
      </c>
      <c r="HE94">
        <v>1.87092</v>
      </c>
      <c r="HF94">
        <v>1.87337</v>
      </c>
      <c r="HG94">
        <v>0.13173</v>
      </c>
      <c r="HH94">
        <v>0</v>
      </c>
      <c r="HI94">
        <v>27.8315</v>
      </c>
      <c r="HJ94">
        <v>999.9</v>
      </c>
      <c r="HK94">
        <v>49.2</v>
      </c>
      <c r="HL94">
        <v>31.1</v>
      </c>
      <c r="HM94">
        <v>24.502</v>
      </c>
      <c r="HN94">
        <v>61.432</v>
      </c>
      <c r="HO94">
        <v>20.3285</v>
      </c>
      <c r="HP94">
        <v>1</v>
      </c>
      <c r="HQ94">
        <v>0.116507</v>
      </c>
      <c r="HR94">
        <v>-0.166111</v>
      </c>
      <c r="HS94">
        <v>20.2817</v>
      </c>
      <c r="HT94">
        <v>5.21085</v>
      </c>
      <c r="HU94">
        <v>11.98</v>
      </c>
      <c r="HV94">
        <v>4.96365</v>
      </c>
      <c r="HW94">
        <v>3.2745</v>
      </c>
      <c r="HX94">
        <v>9999</v>
      </c>
      <c r="HY94">
        <v>9999</v>
      </c>
      <c r="HZ94">
        <v>9999</v>
      </c>
      <c r="IA94">
        <v>1.9</v>
      </c>
      <c r="IB94">
        <v>1.86401</v>
      </c>
      <c r="IC94">
        <v>1.86006</v>
      </c>
      <c r="ID94">
        <v>1.85838</v>
      </c>
      <c r="IE94">
        <v>1.85974</v>
      </c>
      <c r="IF94">
        <v>1.85989</v>
      </c>
      <c r="IG94">
        <v>1.85837</v>
      </c>
      <c r="IH94">
        <v>1.85746</v>
      </c>
      <c r="II94">
        <v>1.85242</v>
      </c>
      <c r="IJ94">
        <v>0</v>
      </c>
      <c r="IK94">
        <v>0</v>
      </c>
      <c r="IL94">
        <v>0</v>
      </c>
      <c r="IM94">
        <v>0</v>
      </c>
      <c r="IN94" t="s">
        <v>443</v>
      </c>
      <c r="IO94" t="s">
        <v>444</v>
      </c>
      <c r="IP94" t="s">
        <v>445</v>
      </c>
      <c r="IQ94" t="s">
        <v>445</v>
      </c>
      <c r="IR94" t="s">
        <v>445</v>
      </c>
      <c r="IS94" t="s">
        <v>445</v>
      </c>
      <c r="IT94">
        <v>0</v>
      </c>
      <c r="IU94">
        <v>100</v>
      </c>
      <c r="IV94">
        <v>100</v>
      </c>
      <c r="IW94">
        <v>-0.86</v>
      </c>
      <c r="IX94">
        <v>0.2734</v>
      </c>
      <c r="IY94">
        <v>-1.085747647868322</v>
      </c>
      <c r="IZ94">
        <v>-0.001141660950335919</v>
      </c>
      <c r="JA94">
        <v>1.556549255047457E-06</v>
      </c>
      <c r="JB94">
        <v>-3.845636065895205E-10</v>
      </c>
      <c r="JC94">
        <v>0.01562767363184709</v>
      </c>
      <c r="JD94">
        <v>0.001629169780553792</v>
      </c>
      <c r="JE94">
        <v>0.0005448488767950686</v>
      </c>
      <c r="JF94">
        <v>-2.599574200195059E-06</v>
      </c>
      <c r="JG94">
        <v>2</v>
      </c>
      <c r="JH94">
        <v>2011</v>
      </c>
      <c r="JI94">
        <v>1</v>
      </c>
      <c r="JJ94">
        <v>26</v>
      </c>
      <c r="JK94">
        <v>197081.4</v>
      </c>
      <c r="JL94">
        <v>197081.6</v>
      </c>
      <c r="JM94">
        <v>2.78442</v>
      </c>
      <c r="JN94">
        <v>2.60864</v>
      </c>
      <c r="JO94">
        <v>1.49658</v>
      </c>
      <c r="JP94">
        <v>2.34375</v>
      </c>
      <c r="JQ94">
        <v>1.54907</v>
      </c>
      <c r="JR94">
        <v>2.45972</v>
      </c>
      <c r="JS94">
        <v>36.34</v>
      </c>
      <c r="JT94">
        <v>24.1751</v>
      </c>
      <c r="JU94">
        <v>18</v>
      </c>
      <c r="JV94">
        <v>482.982</v>
      </c>
      <c r="JW94">
        <v>499.673</v>
      </c>
      <c r="JX94">
        <v>27.4425</v>
      </c>
      <c r="JY94">
        <v>28.7886</v>
      </c>
      <c r="JZ94">
        <v>29.9999</v>
      </c>
      <c r="KA94">
        <v>29.0637</v>
      </c>
      <c r="KB94">
        <v>29.0734</v>
      </c>
      <c r="KC94">
        <v>55.9746</v>
      </c>
      <c r="KD94">
        <v>20.715</v>
      </c>
      <c r="KE94">
        <v>71.5603</v>
      </c>
      <c r="KF94">
        <v>27.4513</v>
      </c>
      <c r="KG94">
        <v>1275.74</v>
      </c>
      <c r="KH94">
        <v>20.1643</v>
      </c>
      <c r="KI94">
        <v>102.013</v>
      </c>
      <c r="KJ94">
        <v>91.5236</v>
      </c>
    </row>
    <row r="95" spans="1:296">
      <c r="A95">
        <v>77</v>
      </c>
      <c r="B95">
        <v>1758814495.1</v>
      </c>
      <c r="C95">
        <v>471.5</v>
      </c>
      <c r="D95" t="s">
        <v>599</v>
      </c>
      <c r="E95" t="s">
        <v>600</v>
      </c>
      <c r="F95">
        <v>5</v>
      </c>
      <c r="G95" t="s">
        <v>438</v>
      </c>
      <c r="H95">
        <v>1758814487.6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1284.582258669465</v>
      </c>
      <c r="AJ95">
        <v>1257.289151515151</v>
      </c>
      <c r="AK95">
        <v>3.376621775762474</v>
      </c>
      <c r="AL95">
        <v>65.10275512811566</v>
      </c>
      <c r="AM95">
        <f>(AO95 - AN95 + DX95*1E3/(8.314*(DZ95+273.15)) * AQ95/DW95 * AP95) * DW95/(100*DK95) * 1000/(1000 - AO95)</f>
        <v>0</v>
      </c>
      <c r="AN95">
        <v>20.14009515686635</v>
      </c>
      <c r="AO95">
        <v>21.61791515151515</v>
      </c>
      <c r="AP95">
        <v>1.817091478252042E-05</v>
      </c>
      <c r="AQ95">
        <v>106.0218527730332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439</v>
      </c>
      <c r="AX95" t="s">
        <v>439</v>
      </c>
      <c r="AY95">
        <v>0</v>
      </c>
      <c r="AZ95">
        <v>0</v>
      </c>
      <c r="BA95">
        <f>1-AY95/AZ95</f>
        <v>0</v>
      </c>
      <c r="BB95">
        <v>0</v>
      </c>
      <c r="BC95" t="s">
        <v>439</v>
      </c>
      <c r="BD95" t="s">
        <v>439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439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2.7</v>
      </c>
      <c r="DL95">
        <v>0.5</v>
      </c>
      <c r="DM95" t="s">
        <v>440</v>
      </c>
      <c r="DN95">
        <v>2</v>
      </c>
      <c r="DO95" t="b">
        <v>1</v>
      </c>
      <c r="DP95">
        <v>1758814487.6</v>
      </c>
      <c r="DQ95">
        <v>1206.901851851852</v>
      </c>
      <c r="DR95">
        <v>1244.366296296296</v>
      </c>
      <c r="DS95">
        <v>21.6147</v>
      </c>
      <c r="DT95">
        <v>20.14416666666666</v>
      </c>
      <c r="DU95">
        <v>1207.773333333333</v>
      </c>
      <c r="DV95">
        <v>21.34141481481482</v>
      </c>
      <c r="DW95">
        <v>499.9625185185185</v>
      </c>
      <c r="DX95">
        <v>91.0967962962963</v>
      </c>
      <c r="DY95">
        <v>0.06814957407407408</v>
      </c>
      <c r="DZ95">
        <v>28.64155555555555</v>
      </c>
      <c r="EA95">
        <v>29.99002592592593</v>
      </c>
      <c r="EB95">
        <v>999.9000000000001</v>
      </c>
      <c r="EC95">
        <v>0</v>
      </c>
      <c r="ED95">
        <v>0</v>
      </c>
      <c r="EE95">
        <v>9997.35888888889</v>
      </c>
      <c r="EF95">
        <v>0</v>
      </c>
      <c r="EG95">
        <v>11.08452222222222</v>
      </c>
      <c r="EH95">
        <v>-37.46327037037037</v>
      </c>
      <c r="EI95">
        <v>1233.564444444445</v>
      </c>
      <c r="EJ95">
        <v>1269.945925925926</v>
      </c>
      <c r="EK95">
        <v>1.470533703703704</v>
      </c>
      <c r="EL95">
        <v>1244.366296296296</v>
      </c>
      <c r="EM95">
        <v>20.14416666666666</v>
      </c>
      <c r="EN95">
        <v>1.96902962962963</v>
      </c>
      <c r="EO95">
        <v>1.835068518518519</v>
      </c>
      <c r="EP95">
        <v>17.19747037037037</v>
      </c>
      <c r="EQ95">
        <v>16.08875185185185</v>
      </c>
      <c r="ER95">
        <v>1999.981481481482</v>
      </c>
      <c r="ES95">
        <v>0.9799965925925924</v>
      </c>
      <c r="ET95">
        <v>0.02000332592592593</v>
      </c>
      <c r="EU95">
        <v>0</v>
      </c>
      <c r="EV95">
        <v>305.8437037037037</v>
      </c>
      <c r="EW95">
        <v>5.00078</v>
      </c>
      <c r="EX95">
        <v>6036.205555555555</v>
      </c>
      <c r="EY95">
        <v>16379.45185185185</v>
      </c>
      <c r="EZ95">
        <v>38.82844444444444</v>
      </c>
      <c r="FA95">
        <v>39.65944444444444</v>
      </c>
      <c r="FB95">
        <v>38.96955555555555</v>
      </c>
      <c r="FC95">
        <v>39.32603703703703</v>
      </c>
      <c r="FD95">
        <v>40.14107407407408</v>
      </c>
      <c r="FE95">
        <v>1955.071481481481</v>
      </c>
      <c r="FF95">
        <v>39.91</v>
      </c>
      <c r="FG95">
        <v>0</v>
      </c>
      <c r="FH95">
        <v>1758814489.9</v>
      </c>
      <c r="FI95">
        <v>0</v>
      </c>
      <c r="FJ95">
        <v>305.87416</v>
      </c>
      <c r="FK95">
        <v>0.9076153898869179</v>
      </c>
      <c r="FL95">
        <v>11.26923071322269</v>
      </c>
      <c r="FM95">
        <v>6036.2808</v>
      </c>
      <c r="FN95">
        <v>15</v>
      </c>
      <c r="FO95">
        <v>0</v>
      </c>
      <c r="FP95" t="s">
        <v>441</v>
      </c>
      <c r="FQ95">
        <v>1746989605.5</v>
      </c>
      <c r="FR95">
        <v>1746989593.5</v>
      </c>
      <c r="FS95">
        <v>0</v>
      </c>
      <c r="FT95">
        <v>-0.274</v>
      </c>
      <c r="FU95">
        <v>-0.002</v>
      </c>
      <c r="FV95">
        <v>2.549</v>
      </c>
      <c r="FW95">
        <v>0.129</v>
      </c>
      <c r="FX95">
        <v>420</v>
      </c>
      <c r="FY95">
        <v>17</v>
      </c>
      <c r="FZ95">
        <v>0.02</v>
      </c>
      <c r="GA95">
        <v>0.04</v>
      </c>
      <c r="GB95">
        <v>-37.46122</v>
      </c>
      <c r="GC95">
        <v>0.8614784240150568</v>
      </c>
      <c r="GD95">
        <v>0.159917780749984</v>
      </c>
      <c r="GE95">
        <v>0</v>
      </c>
      <c r="GF95">
        <v>305.8155588235294</v>
      </c>
      <c r="GG95">
        <v>0.6412681462659452</v>
      </c>
      <c r="GH95">
        <v>0.2343848257455921</v>
      </c>
      <c r="GI95">
        <v>1</v>
      </c>
      <c r="GJ95">
        <v>1.46325675</v>
      </c>
      <c r="GK95">
        <v>0.1244880675422147</v>
      </c>
      <c r="GL95">
        <v>0.01227465017576875</v>
      </c>
      <c r="GM95">
        <v>0</v>
      </c>
      <c r="GN95">
        <v>1</v>
      </c>
      <c r="GO95">
        <v>3</v>
      </c>
      <c r="GP95" t="s">
        <v>448</v>
      </c>
      <c r="GQ95">
        <v>3.10203</v>
      </c>
      <c r="GR95">
        <v>2.72642</v>
      </c>
      <c r="GS95">
        <v>0.18435</v>
      </c>
      <c r="GT95">
        <v>0.187787</v>
      </c>
      <c r="GU95">
        <v>0.100826</v>
      </c>
      <c r="GV95">
        <v>0.0972273</v>
      </c>
      <c r="GW95">
        <v>21334.5</v>
      </c>
      <c r="GX95">
        <v>19304</v>
      </c>
      <c r="GY95">
        <v>26720</v>
      </c>
      <c r="GZ95">
        <v>23988.4</v>
      </c>
      <c r="HA95">
        <v>38454.4</v>
      </c>
      <c r="HB95">
        <v>32022.9</v>
      </c>
      <c r="HC95">
        <v>46657.1</v>
      </c>
      <c r="HD95">
        <v>37950.4</v>
      </c>
      <c r="HE95">
        <v>1.87095</v>
      </c>
      <c r="HF95">
        <v>1.87357</v>
      </c>
      <c r="HG95">
        <v>0.132985</v>
      </c>
      <c r="HH95">
        <v>0</v>
      </c>
      <c r="HI95">
        <v>27.8345</v>
      </c>
      <c r="HJ95">
        <v>999.9</v>
      </c>
      <c r="HK95">
        <v>49.2</v>
      </c>
      <c r="HL95">
        <v>31.1</v>
      </c>
      <c r="HM95">
        <v>24.5058</v>
      </c>
      <c r="HN95">
        <v>60.872</v>
      </c>
      <c r="HO95">
        <v>20.1923</v>
      </c>
      <c r="HP95">
        <v>1</v>
      </c>
      <c r="HQ95">
        <v>0.116438</v>
      </c>
      <c r="HR95">
        <v>-0.186228</v>
      </c>
      <c r="HS95">
        <v>20.2817</v>
      </c>
      <c r="HT95">
        <v>5.20995</v>
      </c>
      <c r="HU95">
        <v>11.98</v>
      </c>
      <c r="HV95">
        <v>4.9634</v>
      </c>
      <c r="HW95">
        <v>3.2744</v>
      </c>
      <c r="HX95">
        <v>9999</v>
      </c>
      <c r="HY95">
        <v>9999</v>
      </c>
      <c r="HZ95">
        <v>9999</v>
      </c>
      <c r="IA95">
        <v>1.9</v>
      </c>
      <c r="IB95">
        <v>1.86401</v>
      </c>
      <c r="IC95">
        <v>1.86008</v>
      </c>
      <c r="ID95">
        <v>1.85838</v>
      </c>
      <c r="IE95">
        <v>1.85975</v>
      </c>
      <c r="IF95">
        <v>1.85989</v>
      </c>
      <c r="IG95">
        <v>1.85839</v>
      </c>
      <c r="IH95">
        <v>1.85746</v>
      </c>
      <c r="II95">
        <v>1.85242</v>
      </c>
      <c r="IJ95">
        <v>0</v>
      </c>
      <c r="IK95">
        <v>0</v>
      </c>
      <c r="IL95">
        <v>0</v>
      </c>
      <c r="IM95">
        <v>0</v>
      </c>
      <c r="IN95" t="s">
        <v>443</v>
      </c>
      <c r="IO95" t="s">
        <v>444</v>
      </c>
      <c r="IP95" t="s">
        <v>445</v>
      </c>
      <c r="IQ95" t="s">
        <v>445</v>
      </c>
      <c r="IR95" t="s">
        <v>445</v>
      </c>
      <c r="IS95" t="s">
        <v>445</v>
      </c>
      <c r="IT95">
        <v>0</v>
      </c>
      <c r="IU95">
        <v>100</v>
      </c>
      <c r="IV95">
        <v>100</v>
      </c>
      <c r="IW95">
        <v>-0.85</v>
      </c>
      <c r="IX95">
        <v>0.2734</v>
      </c>
      <c r="IY95">
        <v>-1.085747647868322</v>
      </c>
      <c r="IZ95">
        <v>-0.001141660950335919</v>
      </c>
      <c r="JA95">
        <v>1.556549255047457E-06</v>
      </c>
      <c r="JB95">
        <v>-3.845636065895205E-10</v>
      </c>
      <c r="JC95">
        <v>0.01562767363184709</v>
      </c>
      <c r="JD95">
        <v>0.001629169780553792</v>
      </c>
      <c r="JE95">
        <v>0.0005448488767950686</v>
      </c>
      <c r="JF95">
        <v>-2.599574200195059E-06</v>
      </c>
      <c r="JG95">
        <v>2</v>
      </c>
      <c r="JH95">
        <v>2011</v>
      </c>
      <c r="JI95">
        <v>1</v>
      </c>
      <c r="JJ95">
        <v>26</v>
      </c>
      <c r="JK95">
        <v>197081.5</v>
      </c>
      <c r="JL95">
        <v>197081.7</v>
      </c>
      <c r="JM95">
        <v>2.81616</v>
      </c>
      <c r="JN95">
        <v>2.60498</v>
      </c>
      <c r="JO95">
        <v>1.49658</v>
      </c>
      <c r="JP95">
        <v>2.34375</v>
      </c>
      <c r="JQ95">
        <v>1.54907</v>
      </c>
      <c r="JR95">
        <v>2.49146</v>
      </c>
      <c r="JS95">
        <v>36.34</v>
      </c>
      <c r="JT95">
        <v>24.1838</v>
      </c>
      <c r="JU95">
        <v>18</v>
      </c>
      <c r="JV95">
        <v>482.973</v>
      </c>
      <c r="JW95">
        <v>499.78</v>
      </c>
      <c r="JX95">
        <v>27.4527</v>
      </c>
      <c r="JY95">
        <v>28.7856</v>
      </c>
      <c r="JZ95">
        <v>29.9999</v>
      </c>
      <c r="KA95">
        <v>29.0606</v>
      </c>
      <c r="KB95">
        <v>29.0703</v>
      </c>
      <c r="KC95">
        <v>56.5381</v>
      </c>
      <c r="KD95">
        <v>20.715</v>
      </c>
      <c r="KE95">
        <v>71.5603</v>
      </c>
      <c r="KF95">
        <v>27.4611</v>
      </c>
      <c r="KG95">
        <v>1289.1</v>
      </c>
      <c r="KH95">
        <v>20.1688</v>
      </c>
      <c r="KI95">
        <v>102.013</v>
      </c>
      <c r="KJ95">
        <v>91.52379999999999</v>
      </c>
    </row>
    <row r="96" spans="1:296">
      <c r="A96">
        <v>78</v>
      </c>
      <c r="B96">
        <v>1758814500.1</v>
      </c>
      <c r="C96">
        <v>476.5</v>
      </c>
      <c r="D96" t="s">
        <v>601</v>
      </c>
      <c r="E96" t="s">
        <v>602</v>
      </c>
      <c r="F96">
        <v>5</v>
      </c>
      <c r="G96" t="s">
        <v>438</v>
      </c>
      <c r="H96">
        <v>1758814492.314285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1302.215374265076</v>
      </c>
      <c r="AJ96">
        <v>1274.508424242425</v>
      </c>
      <c r="AK96">
        <v>3.441578667973713</v>
      </c>
      <c r="AL96">
        <v>65.10275512811566</v>
      </c>
      <c r="AM96">
        <f>(AO96 - AN96 + DX96*1E3/(8.314*(DZ96+273.15)) * AQ96/DW96 * AP96) * DW96/(100*DK96) * 1000/(1000 - AO96)</f>
        <v>0</v>
      </c>
      <c r="AN96">
        <v>20.13961057211206</v>
      </c>
      <c r="AO96">
        <v>21.61204606060606</v>
      </c>
      <c r="AP96">
        <v>-0.0001025164263856954</v>
      </c>
      <c r="AQ96">
        <v>106.0218527730332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439</v>
      </c>
      <c r="AX96" t="s">
        <v>439</v>
      </c>
      <c r="AY96">
        <v>0</v>
      </c>
      <c r="AZ96">
        <v>0</v>
      </c>
      <c r="BA96">
        <f>1-AY96/AZ96</f>
        <v>0</v>
      </c>
      <c r="BB96">
        <v>0</v>
      </c>
      <c r="BC96" t="s">
        <v>439</v>
      </c>
      <c r="BD96" t="s">
        <v>439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439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2.7</v>
      </c>
      <c r="DL96">
        <v>0.5</v>
      </c>
      <c r="DM96" t="s">
        <v>440</v>
      </c>
      <c r="DN96">
        <v>2</v>
      </c>
      <c r="DO96" t="b">
        <v>1</v>
      </c>
      <c r="DP96">
        <v>1758814492.314285</v>
      </c>
      <c r="DQ96">
        <v>1222.607142857143</v>
      </c>
      <c r="DR96">
        <v>1260.103928571428</v>
      </c>
      <c r="DS96">
        <v>21.616475</v>
      </c>
      <c r="DT96">
        <v>20.14211785714286</v>
      </c>
      <c r="DU96">
        <v>1223.463928571429</v>
      </c>
      <c r="DV96">
        <v>21.34313928571428</v>
      </c>
      <c r="DW96">
        <v>500.0678214285713</v>
      </c>
      <c r="DX96">
        <v>91.09639285714286</v>
      </c>
      <c r="DY96">
        <v>0.06801159285714285</v>
      </c>
      <c r="DZ96">
        <v>28.64341071428572</v>
      </c>
      <c r="EA96">
        <v>29.99299285714286</v>
      </c>
      <c r="EB96">
        <v>999.9000000000002</v>
      </c>
      <c r="EC96">
        <v>0</v>
      </c>
      <c r="ED96">
        <v>0</v>
      </c>
      <c r="EE96">
        <v>10010.915</v>
      </c>
      <c r="EF96">
        <v>0</v>
      </c>
      <c r="EG96">
        <v>11.08844285714286</v>
      </c>
      <c r="EH96">
        <v>-37.495275</v>
      </c>
      <c r="EI96">
        <v>1249.619642857143</v>
      </c>
      <c r="EJ96">
        <v>1286.005</v>
      </c>
      <c r="EK96">
        <v>1.474358928571428</v>
      </c>
      <c r="EL96">
        <v>1260.103928571428</v>
      </c>
      <c r="EM96">
        <v>20.14211785714286</v>
      </c>
      <c r="EN96">
        <v>1.9691825</v>
      </c>
      <c r="EO96">
        <v>1.834872857142857</v>
      </c>
      <c r="EP96">
        <v>17.19868928571428</v>
      </c>
      <c r="EQ96">
        <v>16.08707857142857</v>
      </c>
      <c r="ER96">
        <v>1999.989642857143</v>
      </c>
      <c r="ES96">
        <v>0.9799966428571426</v>
      </c>
      <c r="ET96">
        <v>0.02000326071428571</v>
      </c>
      <c r="EU96">
        <v>0</v>
      </c>
      <c r="EV96">
        <v>305.9129285714286</v>
      </c>
      <c r="EW96">
        <v>5.00078</v>
      </c>
      <c r="EX96">
        <v>6037.096428571429</v>
      </c>
      <c r="EY96">
        <v>16379.525</v>
      </c>
      <c r="EZ96">
        <v>38.82339285714285</v>
      </c>
      <c r="FA96">
        <v>39.656</v>
      </c>
      <c r="FB96">
        <v>38.99960714285714</v>
      </c>
      <c r="FC96">
        <v>39.32557142857142</v>
      </c>
      <c r="FD96">
        <v>40.13160714285714</v>
      </c>
      <c r="FE96">
        <v>1955.079642857143</v>
      </c>
      <c r="FF96">
        <v>39.91</v>
      </c>
      <c r="FG96">
        <v>0</v>
      </c>
      <c r="FH96">
        <v>1758814494.7</v>
      </c>
      <c r="FI96">
        <v>0</v>
      </c>
      <c r="FJ96">
        <v>305.93116</v>
      </c>
      <c r="FK96">
        <v>1.442538466911618</v>
      </c>
      <c r="FL96">
        <v>9.716923024114759</v>
      </c>
      <c r="FM96">
        <v>6037.189200000001</v>
      </c>
      <c r="FN96">
        <v>15</v>
      </c>
      <c r="FO96">
        <v>0</v>
      </c>
      <c r="FP96" t="s">
        <v>441</v>
      </c>
      <c r="FQ96">
        <v>1746989605.5</v>
      </c>
      <c r="FR96">
        <v>1746989593.5</v>
      </c>
      <c r="FS96">
        <v>0</v>
      </c>
      <c r="FT96">
        <v>-0.274</v>
      </c>
      <c r="FU96">
        <v>-0.002</v>
      </c>
      <c r="FV96">
        <v>2.549</v>
      </c>
      <c r="FW96">
        <v>0.129</v>
      </c>
      <c r="FX96">
        <v>420</v>
      </c>
      <c r="FY96">
        <v>17</v>
      </c>
      <c r="FZ96">
        <v>0.02</v>
      </c>
      <c r="GA96">
        <v>0.04</v>
      </c>
      <c r="GB96">
        <v>-37.52690975609756</v>
      </c>
      <c r="GC96">
        <v>-0.1630578397212294</v>
      </c>
      <c r="GD96">
        <v>0.1957037729173528</v>
      </c>
      <c r="GE96">
        <v>1</v>
      </c>
      <c r="GF96">
        <v>305.8844411764707</v>
      </c>
      <c r="GG96">
        <v>1.384980904616062</v>
      </c>
      <c r="GH96">
        <v>0.2638844657149647</v>
      </c>
      <c r="GI96">
        <v>0</v>
      </c>
      <c r="GJ96">
        <v>1.470850243902439</v>
      </c>
      <c r="GK96">
        <v>0.05765790940766716</v>
      </c>
      <c r="GL96">
        <v>0.006734517017032962</v>
      </c>
      <c r="GM96">
        <v>1</v>
      </c>
      <c r="GN96">
        <v>2</v>
      </c>
      <c r="GO96">
        <v>3</v>
      </c>
      <c r="GP96" t="s">
        <v>442</v>
      </c>
      <c r="GQ96">
        <v>3.10216</v>
      </c>
      <c r="GR96">
        <v>2.72577</v>
      </c>
      <c r="GS96">
        <v>0.185885</v>
      </c>
      <c r="GT96">
        <v>0.189304</v>
      </c>
      <c r="GU96">
        <v>0.100803</v>
      </c>
      <c r="GV96">
        <v>0.0972166</v>
      </c>
      <c r="GW96">
        <v>21294.5</v>
      </c>
      <c r="GX96">
        <v>19267.9</v>
      </c>
      <c r="GY96">
        <v>26720.1</v>
      </c>
      <c r="GZ96">
        <v>23988.4</v>
      </c>
      <c r="HA96">
        <v>38455.7</v>
      </c>
      <c r="HB96">
        <v>32023.4</v>
      </c>
      <c r="HC96">
        <v>46657.2</v>
      </c>
      <c r="HD96">
        <v>37950.3</v>
      </c>
      <c r="HE96">
        <v>1.87143</v>
      </c>
      <c r="HF96">
        <v>1.87337</v>
      </c>
      <c r="HG96">
        <v>0.13274</v>
      </c>
      <c r="HH96">
        <v>0</v>
      </c>
      <c r="HI96">
        <v>27.8368</v>
      </c>
      <c r="HJ96">
        <v>999.9</v>
      </c>
      <c r="HK96">
        <v>49.2</v>
      </c>
      <c r="HL96">
        <v>31.1</v>
      </c>
      <c r="HM96">
        <v>24.5083</v>
      </c>
      <c r="HN96">
        <v>60.852</v>
      </c>
      <c r="HO96">
        <v>20.2804</v>
      </c>
      <c r="HP96">
        <v>1</v>
      </c>
      <c r="HQ96">
        <v>0.115879</v>
      </c>
      <c r="HR96">
        <v>-0.118317</v>
      </c>
      <c r="HS96">
        <v>20.2819</v>
      </c>
      <c r="HT96">
        <v>5.21085</v>
      </c>
      <c r="HU96">
        <v>11.98</v>
      </c>
      <c r="HV96">
        <v>4.9635</v>
      </c>
      <c r="HW96">
        <v>3.27448</v>
      </c>
      <c r="HX96">
        <v>9999</v>
      </c>
      <c r="HY96">
        <v>9999</v>
      </c>
      <c r="HZ96">
        <v>9999</v>
      </c>
      <c r="IA96">
        <v>1.9</v>
      </c>
      <c r="IB96">
        <v>1.86399</v>
      </c>
      <c r="IC96">
        <v>1.86009</v>
      </c>
      <c r="ID96">
        <v>1.85841</v>
      </c>
      <c r="IE96">
        <v>1.85974</v>
      </c>
      <c r="IF96">
        <v>1.85989</v>
      </c>
      <c r="IG96">
        <v>1.85838</v>
      </c>
      <c r="IH96">
        <v>1.85746</v>
      </c>
      <c r="II96">
        <v>1.85242</v>
      </c>
      <c r="IJ96">
        <v>0</v>
      </c>
      <c r="IK96">
        <v>0</v>
      </c>
      <c r="IL96">
        <v>0</v>
      </c>
      <c r="IM96">
        <v>0</v>
      </c>
      <c r="IN96" t="s">
        <v>443</v>
      </c>
      <c r="IO96" t="s">
        <v>444</v>
      </c>
      <c r="IP96" t="s">
        <v>445</v>
      </c>
      <c r="IQ96" t="s">
        <v>445</v>
      </c>
      <c r="IR96" t="s">
        <v>445</v>
      </c>
      <c r="IS96" t="s">
        <v>445</v>
      </c>
      <c r="IT96">
        <v>0</v>
      </c>
      <c r="IU96">
        <v>100</v>
      </c>
      <c r="IV96">
        <v>100</v>
      </c>
      <c r="IW96">
        <v>-0.83</v>
      </c>
      <c r="IX96">
        <v>0.2732</v>
      </c>
      <c r="IY96">
        <v>-1.085747647868322</v>
      </c>
      <c r="IZ96">
        <v>-0.001141660950335919</v>
      </c>
      <c r="JA96">
        <v>1.556549255047457E-06</v>
      </c>
      <c r="JB96">
        <v>-3.845636065895205E-10</v>
      </c>
      <c r="JC96">
        <v>0.01562767363184709</v>
      </c>
      <c r="JD96">
        <v>0.001629169780553792</v>
      </c>
      <c r="JE96">
        <v>0.0005448488767950686</v>
      </c>
      <c r="JF96">
        <v>-2.599574200195059E-06</v>
      </c>
      <c r="JG96">
        <v>2</v>
      </c>
      <c r="JH96">
        <v>2011</v>
      </c>
      <c r="JI96">
        <v>1</v>
      </c>
      <c r="JJ96">
        <v>26</v>
      </c>
      <c r="JK96">
        <v>197081.6</v>
      </c>
      <c r="JL96">
        <v>197081.8</v>
      </c>
      <c r="JM96">
        <v>2.84302</v>
      </c>
      <c r="JN96">
        <v>2.6123</v>
      </c>
      <c r="JO96">
        <v>1.49658</v>
      </c>
      <c r="JP96">
        <v>2.34375</v>
      </c>
      <c r="JQ96">
        <v>1.54907</v>
      </c>
      <c r="JR96">
        <v>2.40967</v>
      </c>
      <c r="JS96">
        <v>36.34</v>
      </c>
      <c r="JT96">
        <v>24.1751</v>
      </c>
      <c r="JU96">
        <v>18</v>
      </c>
      <c r="JV96">
        <v>483.227</v>
      </c>
      <c r="JW96">
        <v>499.62</v>
      </c>
      <c r="JX96">
        <v>27.4603</v>
      </c>
      <c r="JY96">
        <v>28.7827</v>
      </c>
      <c r="JZ96">
        <v>29.9999</v>
      </c>
      <c r="KA96">
        <v>29.0575</v>
      </c>
      <c r="KB96">
        <v>29.0673</v>
      </c>
      <c r="KC96">
        <v>57.1567</v>
      </c>
      <c r="KD96">
        <v>20.715</v>
      </c>
      <c r="KE96">
        <v>71.5603</v>
      </c>
      <c r="KF96">
        <v>27.4331</v>
      </c>
      <c r="KG96">
        <v>1309.13</v>
      </c>
      <c r="KH96">
        <v>20.1796</v>
      </c>
      <c r="KI96">
        <v>102.014</v>
      </c>
      <c r="KJ96">
        <v>91.52379999999999</v>
      </c>
    </row>
    <row r="97" spans="1:296">
      <c r="A97">
        <v>79</v>
      </c>
      <c r="B97">
        <v>1758814505.1</v>
      </c>
      <c r="C97">
        <v>481.5</v>
      </c>
      <c r="D97" t="s">
        <v>603</v>
      </c>
      <c r="E97" t="s">
        <v>604</v>
      </c>
      <c r="F97">
        <v>5</v>
      </c>
      <c r="G97" t="s">
        <v>438</v>
      </c>
      <c r="H97">
        <v>1758814497.6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1319.45632931557</v>
      </c>
      <c r="AJ97">
        <v>1291.586242424242</v>
      </c>
      <c r="AK97">
        <v>3.40976266895426</v>
      </c>
      <c r="AL97">
        <v>65.10275512811566</v>
      </c>
      <c r="AM97">
        <f>(AO97 - AN97 + DX97*1E3/(8.314*(DZ97+273.15)) * AQ97/DW97 * AP97) * DW97/(100*DK97) * 1000/(1000 - AO97)</f>
        <v>0</v>
      </c>
      <c r="AN97">
        <v>20.13556261099011</v>
      </c>
      <c r="AO97">
        <v>21.60476363636363</v>
      </c>
      <c r="AP97">
        <v>-0.000100114998913591</v>
      </c>
      <c r="AQ97">
        <v>106.0218527730332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439</v>
      </c>
      <c r="AX97" t="s">
        <v>439</v>
      </c>
      <c r="AY97">
        <v>0</v>
      </c>
      <c r="AZ97">
        <v>0</v>
      </c>
      <c r="BA97">
        <f>1-AY97/AZ97</f>
        <v>0</v>
      </c>
      <c r="BB97">
        <v>0</v>
      </c>
      <c r="BC97" t="s">
        <v>439</v>
      </c>
      <c r="BD97" t="s">
        <v>439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439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2.7</v>
      </c>
      <c r="DL97">
        <v>0.5</v>
      </c>
      <c r="DM97" t="s">
        <v>440</v>
      </c>
      <c r="DN97">
        <v>2</v>
      </c>
      <c r="DO97" t="b">
        <v>1</v>
      </c>
      <c r="DP97">
        <v>1758814497.6</v>
      </c>
      <c r="DQ97">
        <v>1240.244074074074</v>
      </c>
      <c r="DR97">
        <v>1277.849259259259</v>
      </c>
      <c r="DS97">
        <v>21.61314074074074</v>
      </c>
      <c r="DT97">
        <v>20.13867777777778</v>
      </c>
      <c r="DU97">
        <v>1241.083703703704</v>
      </c>
      <c r="DV97">
        <v>21.33987777777778</v>
      </c>
      <c r="DW97">
        <v>500.0311111111111</v>
      </c>
      <c r="DX97">
        <v>91.09626666666666</v>
      </c>
      <c r="DY97">
        <v>0.06790133703703703</v>
      </c>
      <c r="DZ97">
        <v>28.64524814814815</v>
      </c>
      <c r="EA97">
        <v>30.00166666666667</v>
      </c>
      <c r="EB97">
        <v>999.9000000000001</v>
      </c>
      <c r="EC97">
        <v>0</v>
      </c>
      <c r="ED97">
        <v>0</v>
      </c>
      <c r="EE97">
        <v>10004.7937037037</v>
      </c>
      <c r="EF97">
        <v>0</v>
      </c>
      <c r="EG97">
        <v>11.08452222222222</v>
      </c>
      <c r="EH97">
        <v>-37.60495925925926</v>
      </c>
      <c r="EI97">
        <v>1267.641851851852</v>
      </c>
      <c r="EJ97">
        <v>1304.111851851852</v>
      </c>
      <c r="EK97">
        <v>1.474454814814815</v>
      </c>
      <c r="EL97">
        <v>1277.849259259259</v>
      </c>
      <c r="EM97">
        <v>20.13867777777778</v>
      </c>
      <c r="EN97">
        <v>1.968874814814815</v>
      </c>
      <c r="EO97">
        <v>1.834557777777778</v>
      </c>
      <c r="EP97">
        <v>17.19622592592593</v>
      </c>
      <c r="EQ97">
        <v>16.08438888888889</v>
      </c>
      <c r="ER97">
        <v>2000.004074074074</v>
      </c>
      <c r="ES97">
        <v>0.9799968518518517</v>
      </c>
      <c r="ET97">
        <v>0.0200031</v>
      </c>
      <c r="EU97">
        <v>0</v>
      </c>
      <c r="EV97">
        <v>306.0568148148148</v>
      </c>
      <c r="EW97">
        <v>5.00078</v>
      </c>
      <c r="EX97">
        <v>6038.262962962962</v>
      </c>
      <c r="EY97">
        <v>16379.65555555556</v>
      </c>
      <c r="EZ97">
        <v>38.80755555555556</v>
      </c>
      <c r="FA97">
        <v>39.65485185185184</v>
      </c>
      <c r="FB97">
        <v>39.02748148148148</v>
      </c>
      <c r="FC97">
        <v>39.32844444444444</v>
      </c>
      <c r="FD97">
        <v>40.14340740740741</v>
      </c>
      <c r="FE97">
        <v>1955.094074074074</v>
      </c>
      <c r="FF97">
        <v>39.91</v>
      </c>
      <c r="FG97">
        <v>0</v>
      </c>
      <c r="FH97">
        <v>1758814500.1</v>
      </c>
      <c r="FI97">
        <v>0</v>
      </c>
      <c r="FJ97">
        <v>306.058076923077</v>
      </c>
      <c r="FK97">
        <v>1.248000000636616</v>
      </c>
      <c r="FL97">
        <v>14.35623925430041</v>
      </c>
      <c r="FM97">
        <v>6038.321538461539</v>
      </c>
      <c r="FN97">
        <v>15</v>
      </c>
      <c r="FO97">
        <v>0</v>
      </c>
      <c r="FP97" t="s">
        <v>441</v>
      </c>
      <c r="FQ97">
        <v>1746989605.5</v>
      </c>
      <c r="FR97">
        <v>1746989593.5</v>
      </c>
      <c r="FS97">
        <v>0</v>
      </c>
      <c r="FT97">
        <v>-0.274</v>
      </c>
      <c r="FU97">
        <v>-0.002</v>
      </c>
      <c r="FV97">
        <v>2.549</v>
      </c>
      <c r="FW97">
        <v>0.129</v>
      </c>
      <c r="FX97">
        <v>420</v>
      </c>
      <c r="FY97">
        <v>17</v>
      </c>
      <c r="FZ97">
        <v>0.02</v>
      </c>
      <c r="GA97">
        <v>0.04</v>
      </c>
      <c r="GB97">
        <v>-37.55998048780488</v>
      </c>
      <c r="GC97">
        <v>-1.391381184669015</v>
      </c>
      <c r="GD97">
        <v>0.2230680156796893</v>
      </c>
      <c r="GE97">
        <v>0</v>
      </c>
      <c r="GF97">
        <v>305.9807352941177</v>
      </c>
      <c r="GG97">
        <v>1.348831171308299</v>
      </c>
      <c r="GH97">
        <v>0.2564486313455986</v>
      </c>
      <c r="GI97">
        <v>0</v>
      </c>
      <c r="GJ97">
        <v>1.473295853658537</v>
      </c>
      <c r="GK97">
        <v>0.01184822299651947</v>
      </c>
      <c r="GL97">
        <v>0.003466690961491445</v>
      </c>
      <c r="GM97">
        <v>1</v>
      </c>
      <c r="GN97">
        <v>1</v>
      </c>
      <c r="GO97">
        <v>3</v>
      </c>
      <c r="GP97" t="s">
        <v>448</v>
      </c>
      <c r="GQ97">
        <v>3.10176</v>
      </c>
      <c r="GR97">
        <v>2.72601</v>
      </c>
      <c r="GS97">
        <v>0.187411</v>
      </c>
      <c r="GT97">
        <v>0.190808</v>
      </c>
      <c r="GU97">
        <v>0.100785</v>
      </c>
      <c r="GV97">
        <v>0.0971962</v>
      </c>
      <c r="GW97">
        <v>21254.7</v>
      </c>
      <c r="GX97">
        <v>19232.2</v>
      </c>
      <c r="GY97">
        <v>26720.2</v>
      </c>
      <c r="GZ97">
        <v>23988.4</v>
      </c>
      <c r="HA97">
        <v>38456.9</v>
      </c>
      <c r="HB97">
        <v>32024.4</v>
      </c>
      <c r="HC97">
        <v>46657.5</v>
      </c>
      <c r="HD97">
        <v>37950.5</v>
      </c>
      <c r="HE97">
        <v>1.87048</v>
      </c>
      <c r="HF97">
        <v>1.87392</v>
      </c>
      <c r="HG97">
        <v>0.133082</v>
      </c>
      <c r="HH97">
        <v>0</v>
      </c>
      <c r="HI97">
        <v>27.8398</v>
      </c>
      <c r="HJ97">
        <v>999.9</v>
      </c>
      <c r="HK97">
        <v>49.2</v>
      </c>
      <c r="HL97">
        <v>31.1</v>
      </c>
      <c r="HM97">
        <v>24.5048</v>
      </c>
      <c r="HN97">
        <v>61.132</v>
      </c>
      <c r="HO97">
        <v>20.4046</v>
      </c>
      <c r="HP97">
        <v>1</v>
      </c>
      <c r="HQ97">
        <v>0.115861</v>
      </c>
      <c r="HR97">
        <v>-0.09245100000000001</v>
      </c>
      <c r="HS97">
        <v>20.2817</v>
      </c>
      <c r="HT97">
        <v>5.21115</v>
      </c>
      <c r="HU97">
        <v>11.98</v>
      </c>
      <c r="HV97">
        <v>4.96355</v>
      </c>
      <c r="HW97">
        <v>3.27455</v>
      </c>
      <c r="HX97">
        <v>9999</v>
      </c>
      <c r="HY97">
        <v>9999</v>
      </c>
      <c r="HZ97">
        <v>9999</v>
      </c>
      <c r="IA97">
        <v>1.9</v>
      </c>
      <c r="IB97">
        <v>1.86397</v>
      </c>
      <c r="IC97">
        <v>1.86007</v>
      </c>
      <c r="ID97">
        <v>1.85839</v>
      </c>
      <c r="IE97">
        <v>1.85974</v>
      </c>
      <c r="IF97">
        <v>1.85989</v>
      </c>
      <c r="IG97">
        <v>1.85838</v>
      </c>
      <c r="IH97">
        <v>1.85745</v>
      </c>
      <c r="II97">
        <v>1.85242</v>
      </c>
      <c r="IJ97">
        <v>0</v>
      </c>
      <c r="IK97">
        <v>0</v>
      </c>
      <c r="IL97">
        <v>0</v>
      </c>
      <c r="IM97">
        <v>0</v>
      </c>
      <c r="IN97" t="s">
        <v>443</v>
      </c>
      <c r="IO97" t="s">
        <v>444</v>
      </c>
      <c r="IP97" t="s">
        <v>445</v>
      </c>
      <c r="IQ97" t="s">
        <v>445</v>
      </c>
      <c r="IR97" t="s">
        <v>445</v>
      </c>
      <c r="IS97" t="s">
        <v>445</v>
      </c>
      <c r="IT97">
        <v>0</v>
      </c>
      <c r="IU97">
        <v>100</v>
      </c>
      <c r="IV97">
        <v>100</v>
      </c>
      <c r="IW97">
        <v>-0.82</v>
      </c>
      <c r="IX97">
        <v>0.273</v>
      </c>
      <c r="IY97">
        <v>-1.085747647868322</v>
      </c>
      <c r="IZ97">
        <v>-0.001141660950335919</v>
      </c>
      <c r="JA97">
        <v>1.556549255047457E-06</v>
      </c>
      <c r="JB97">
        <v>-3.845636065895205E-10</v>
      </c>
      <c r="JC97">
        <v>0.01562767363184709</v>
      </c>
      <c r="JD97">
        <v>0.001629169780553792</v>
      </c>
      <c r="JE97">
        <v>0.0005448488767950686</v>
      </c>
      <c r="JF97">
        <v>-2.599574200195059E-06</v>
      </c>
      <c r="JG97">
        <v>2</v>
      </c>
      <c r="JH97">
        <v>2011</v>
      </c>
      <c r="JI97">
        <v>1</v>
      </c>
      <c r="JJ97">
        <v>26</v>
      </c>
      <c r="JK97">
        <v>197081.7</v>
      </c>
      <c r="JL97">
        <v>197081.9</v>
      </c>
      <c r="JM97">
        <v>2.87476</v>
      </c>
      <c r="JN97">
        <v>2.61353</v>
      </c>
      <c r="JO97">
        <v>1.49658</v>
      </c>
      <c r="JP97">
        <v>2.34375</v>
      </c>
      <c r="JQ97">
        <v>1.54907</v>
      </c>
      <c r="JR97">
        <v>2.41211</v>
      </c>
      <c r="JS97">
        <v>36.34</v>
      </c>
      <c r="JT97">
        <v>24.1751</v>
      </c>
      <c r="JU97">
        <v>18</v>
      </c>
      <c r="JV97">
        <v>482.65</v>
      </c>
      <c r="JW97">
        <v>499.956</v>
      </c>
      <c r="JX97">
        <v>27.4364</v>
      </c>
      <c r="JY97">
        <v>28.7802</v>
      </c>
      <c r="JZ97">
        <v>29.9999</v>
      </c>
      <c r="KA97">
        <v>29.0544</v>
      </c>
      <c r="KB97">
        <v>29.0635</v>
      </c>
      <c r="KC97">
        <v>57.7122</v>
      </c>
      <c r="KD97">
        <v>20.715</v>
      </c>
      <c r="KE97">
        <v>71.1871</v>
      </c>
      <c r="KF97">
        <v>27.4303</v>
      </c>
      <c r="KG97">
        <v>1322.49</v>
      </c>
      <c r="KH97">
        <v>20.1872</v>
      </c>
      <c r="KI97">
        <v>102.014</v>
      </c>
      <c r="KJ97">
        <v>91.524</v>
      </c>
    </row>
    <row r="98" spans="1:296">
      <c r="A98">
        <v>80</v>
      </c>
      <c r="B98">
        <v>1758814510.1</v>
      </c>
      <c r="C98">
        <v>486.5</v>
      </c>
      <c r="D98" t="s">
        <v>605</v>
      </c>
      <c r="E98" t="s">
        <v>606</v>
      </c>
      <c r="F98">
        <v>5</v>
      </c>
      <c r="G98" t="s">
        <v>438</v>
      </c>
      <c r="H98">
        <v>1758814502.314285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1336.626456538147</v>
      </c>
      <c r="AJ98">
        <v>1308.698848484848</v>
      </c>
      <c r="AK98">
        <v>3.417153334150221</v>
      </c>
      <c r="AL98">
        <v>65.10275512811566</v>
      </c>
      <c r="AM98">
        <f>(AO98 - AN98 + DX98*1E3/(8.314*(DZ98+273.15)) * AQ98/DW98 * AP98) * DW98/(100*DK98) * 1000/(1000 - AO98)</f>
        <v>0</v>
      </c>
      <c r="AN98">
        <v>20.10455394257668</v>
      </c>
      <c r="AO98">
        <v>21.59201636363636</v>
      </c>
      <c r="AP98">
        <v>-0.0002084961501758351</v>
      </c>
      <c r="AQ98">
        <v>106.0218527730332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439</v>
      </c>
      <c r="AX98" t="s">
        <v>439</v>
      </c>
      <c r="AY98">
        <v>0</v>
      </c>
      <c r="AZ98">
        <v>0</v>
      </c>
      <c r="BA98">
        <f>1-AY98/AZ98</f>
        <v>0</v>
      </c>
      <c r="BB98">
        <v>0</v>
      </c>
      <c r="BC98" t="s">
        <v>439</v>
      </c>
      <c r="BD98" t="s">
        <v>439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439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2.7</v>
      </c>
      <c r="DL98">
        <v>0.5</v>
      </c>
      <c r="DM98" t="s">
        <v>440</v>
      </c>
      <c r="DN98">
        <v>2</v>
      </c>
      <c r="DO98" t="b">
        <v>1</v>
      </c>
      <c r="DP98">
        <v>1758814502.314285</v>
      </c>
      <c r="DQ98">
        <v>1256.031071428571</v>
      </c>
      <c r="DR98">
        <v>1293.835714285715</v>
      </c>
      <c r="DS98">
        <v>21.60743571428571</v>
      </c>
      <c r="DT98">
        <v>20.12882857142857</v>
      </c>
      <c r="DU98">
        <v>1256.855357142857</v>
      </c>
      <c r="DV98">
        <v>21.33429285714286</v>
      </c>
      <c r="DW98">
        <v>500.0640357142858</v>
      </c>
      <c r="DX98">
        <v>91.09584285714288</v>
      </c>
      <c r="DY98">
        <v>0.067709425</v>
      </c>
      <c r="DZ98">
        <v>28.64660714285714</v>
      </c>
      <c r="EA98">
        <v>30.00624642857142</v>
      </c>
      <c r="EB98">
        <v>999.9000000000002</v>
      </c>
      <c r="EC98">
        <v>0</v>
      </c>
      <c r="ED98">
        <v>0</v>
      </c>
      <c r="EE98">
        <v>10015.5425</v>
      </c>
      <c r="EF98">
        <v>0</v>
      </c>
      <c r="EG98">
        <v>11.084425</v>
      </c>
      <c r="EH98">
        <v>-37.80457142857143</v>
      </c>
      <c r="EI98">
        <v>1283.770357142857</v>
      </c>
      <c r="EJ98">
        <v>1320.414285714286</v>
      </c>
      <c r="EK98">
        <v>1.478601785714286</v>
      </c>
      <c r="EL98">
        <v>1293.835714285715</v>
      </c>
      <c r="EM98">
        <v>20.12882857142857</v>
      </c>
      <c r="EN98">
        <v>1.968345714285714</v>
      </c>
      <c r="EO98">
        <v>1.8336525</v>
      </c>
      <c r="EP98">
        <v>17.19197857142857</v>
      </c>
      <c r="EQ98">
        <v>16.07665714285715</v>
      </c>
      <c r="ER98">
        <v>2000.004642857143</v>
      </c>
      <c r="ES98">
        <v>0.9799968928571428</v>
      </c>
      <c r="ET98">
        <v>0.02000304642857143</v>
      </c>
      <c r="EU98">
        <v>0</v>
      </c>
      <c r="EV98">
        <v>306.0777499999999</v>
      </c>
      <c r="EW98">
        <v>5.00078</v>
      </c>
      <c r="EX98">
        <v>6039.383571428571</v>
      </c>
      <c r="EY98">
        <v>16379.65714285715</v>
      </c>
      <c r="EZ98">
        <v>38.78764285714286</v>
      </c>
      <c r="FA98">
        <v>39.656</v>
      </c>
      <c r="FB98">
        <v>39.00196428571428</v>
      </c>
      <c r="FC98">
        <v>39.33460714285714</v>
      </c>
      <c r="FD98">
        <v>40.16714285714284</v>
      </c>
      <c r="FE98">
        <v>1955.094642857143</v>
      </c>
      <c r="FF98">
        <v>39.91</v>
      </c>
      <c r="FG98">
        <v>0</v>
      </c>
      <c r="FH98">
        <v>1758814504.9</v>
      </c>
      <c r="FI98">
        <v>0</v>
      </c>
      <c r="FJ98">
        <v>306.0913846153846</v>
      </c>
      <c r="FK98">
        <v>-0.01634188367115031</v>
      </c>
      <c r="FL98">
        <v>16.62153842605807</v>
      </c>
      <c r="FM98">
        <v>6039.48</v>
      </c>
      <c r="FN98">
        <v>15</v>
      </c>
      <c r="FO98">
        <v>0</v>
      </c>
      <c r="FP98" t="s">
        <v>441</v>
      </c>
      <c r="FQ98">
        <v>1746989605.5</v>
      </c>
      <c r="FR98">
        <v>1746989593.5</v>
      </c>
      <c r="FS98">
        <v>0</v>
      </c>
      <c r="FT98">
        <v>-0.274</v>
      </c>
      <c r="FU98">
        <v>-0.002</v>
      </c>
      <c r="FV98">
        <v>2.549</v>
      </c>
      <c r="FW98">
        <v>0.129</v>
      </c>
      <c r="FX98">
        <v>420</v>
      </c>
      <c r="FY98">
        <v>17</v>
      </c>
      <c r="FZ98">
        <v>0.02</v>
      </c>
      <c r="GA98">
        <v>0.04</v>
      </c>
      <c r="GB98">
        <v>-37.66752926829269</v>
      </c>
      <c r="GC98">
        <v>-2.215354703832716</v>
      </c>
      <c r="GD98">
        <v>0.2578164588625794</v>
      </c>
      <c r="GE98">
        <v>0</v>
      </c>
      <c r="GF98">
        <v>306.0543823529412</v>
      </c>
      <c r="GG98">
        <v>0.5755385797299549</v>
      </c>
      <c r="GH98">
        <v>0.2237118701925566</v>
      </c>
      <c r="GI98">
        <v>1</v>
      </c>
      <c r="GJ98">
        <v>1.477791219512195</v>
      </c>
      <c r="GK98">
        <v>0.03693156794425522</v>
      </c>
      <c r="GL98">
        <v>0.007438610936131242</v>
      </c>
      <c r="GM98">
        <v>1</v>
      </c>
      <c r="GN98">
        <v>2</v>
      </c>
      <c r="GO98">
        <v>3</v>
      </c>
      <c r="GP98" t="s">
        <v>442</v>
      </c>
      <c r="GQ98">
        <v>3.10213</v>
      </c>
      <c r="GR98">
        <v>2.72571</v>
      </c>
      <c r="GS98">
        <v>0.188922</v>
      </c>
      <c r="GT98">
        <v>0.192298</v>
      </c>
      <c r="GU98">
        <v>0.100739</v>
      </c>
      <c r="GV98">
        <v>0.09707159999999999</v>
      </c>
      <c r="GW98">
        <v>21215.1</v>
      </c>
      <c r="GX98">
        <v>19196.9</v>
      </c>
      <c r="GY98">
        <v>26720.1</v>
      </c>
      <c r="GZ98">
        <v>23988.5</v>
      </c>
      <c r="HA98">
        <v>38459.1</v>
      </c>
      <c r="HB98">
        <v>32028.9</v>
      </c>
      <c r="HC98">
        <v>46657.6</v>
      </c>
      <c r="HD98">
        <v>37950.3</v>
      </c>
      <c r="HE98">
        <v>1.87122</v>
      </c>
      <c r="HF98">
        <v>1.87353</v>
      </c>
      <c r="HG98">
        <v>0.132825</v>
      </c>
      <c r="HH98">
        <v>0</v>
      </c>
      <c r="HI98">
        <v>27.8406</v>
      </c>
      <c r="HJ98">
        <v>999.9</v>
      </c>
      <c r="HK98">
        <v>49.2</v>
      </c>
      <c r="HL98">
        <v>31.1</v>
      </c>
      <c r="HM98">
        <v>24.504</v>
      </c>
      <c r="HN98">
        <v>61.442</v>
      </c>
      <c r="HO98">
        <v>20.3325</v>
      </c>
      <c r="HP98">
        <v>1</v>
      </c>
      <c r="HQ98">
        <v>0.115793</v>
      </c>
      <c r="HR98">
        <v>-0.0953268</v>
      </c>
      <c r="HS98">
        <v>20.2818</v>
      </c>
      <c r="HT98">
        <v>5.2107</v>
      </c>
      <c r="HU98">
        <v>11.9793</v>
      </c>
      <c r="HV98">
        <v>4.96345</v>
      </c>
      <c r="HW98">
        <v>3.27455</v>
      </c>
      <c r="HX98">
        <v>9999</v>
      </c>
      <c r="HY98">
        <v>9999</v>
      </c>
      <c r="HZ98">
        <v>9999</v>
      </c>
      <c r="IA98">
        <v>1.9</v>
      </c>
      <c r="IB98">
        <v>1.86399</v>
      </c>
      <c r="IC98">
        <v>1.86007</v>
      </c>
      <c r="ID98">
        <v>1.8584</v>
      </c>
      <c r="IE98">
        <v>1.85975</v>
      </c>
      <c r="IF98">
        <v>1.85989</v>
      </c>
      <c r="IG98">
        <v>1.85838</v>
      </c>
      <c r="IH98">
        <v>1.85745</v>
      </c>
      <c r="II98">
        <v>1.85242</v>
      </c>
      <c r="IJ98">
        <v>0</v>
      </c>
      <c r="IK98">
        <v>0</v>
      </c>
      <c r="IL98">
        <v>0</v>
      </c>
      <c r="IM98">
        <v>0</v>
      </c>
      <c r="IN98" t="s">
        <v>443</v>
      </c>
      <c r="IO98" t="s">
        <v>444</v>
      </c>
      <c r="IP98" t="s">
        <v>445</v>
      </c>
      <c r="IQ98" t="s">
        <v>445</v>
      </c>
      <c r="IR98" t="s">
        <v>445</v>
      </c>
      <c r="IS98" t="s">
        <v>445</v>
      </c>
      <c r="IT98">
        <v>0</v>
      </c>
      <c r="IU98">
        <v>100</v>
      </c>
      <c r="IV98">
        <v>100</v>
      </c>
      <c r="IW98">
        <v>-0.8</v>
      </c>
      <c r="IX98">
        <v>0.2728</v>
      </c>
      <c r="IY98">
        <v>-1.085747647868322</v>
      </c>
      <c r="IZ98">
        <v>-0.001141660950335919</v>
      </c>
      <c r="JA98">
        <v>1.556549255047457E-06</v>
      </c>
      <c r="JB98">
        <v>-3.845636065895205E-10</v>
      </c>
      <c r="JC98">
        <v>0.01562767363184709</v>
      </c>
      <c r="JD98">
        <v>0.001629169780553792</v>
      </c>
      <c r="JE98">
        <v>0.0005448488767950686</v>
      </c>
      <c r="JF98">
        <v>-2.599574200195059E-06</v>
      </c>
      <c r="JG98">
        <v>2</v>
      </c>
      <c r="JH98">
        <v>2011</v>
      </c>
      <c r="JI98">
        <v>1</v>
      </c>
      <c r="JJ98">
        <v>26</v>
      </c>
      <c r="JK98">
        <v>197081.7</v>
      </c>
      <c r="JL98">
        <v>197081.9</v>
      </c>
      <c r="JM98">
        <v>2.90039</v>
      </c>
      <c r="JN98">
        <v>2.60986</v>
      </c>
      <c r="JO98">
        <v>1.49658</v>
      </c>
      <c r="JP98">
        <v>2.34375</v>
      </c>
      <c r="JQ98">
        <v>1.54907</v>
      </c>
      <c r="JR98">
        <v>2.49146</v>
      </c>
      <c r="JS98">
        <v>36.3165</v>
      </c>
      <c r="JT98">
        <v>24.1838</v>
      </c>
      <c r="JU98">
        <v>18</v>
      </c>
      <c r="JV98">
        <v>483.064</v>
      </c>
      <c r="JW98">
        <v>499.663</v>
      </c>
      <c r="JX98">
        <v>27.4285</v>
      </c>
      <c r="JY98">
        <v>28.7771</v>
      </c>
      <c r="JZ98">
        <v>29.9999</v>
      </c>
      <c r="KA98">
        <v>29.0513</v>
      </c>
      <c r="KB98">
        <v>29.0605</v>
      </c>
      <c r="KC98">
        <v>58.2202</v>
      </c>
      <c r="KD98">
        <v>20.4196</v>
      </c>
      <c r="KE98">
        <v>71.1871</v>
      </c>
      <c r="KF98">
        <v>27.4212</v>
      </c>
      <c r="KG98">
        <v>1342.53</v>
      </c>
      <c r="KH98">
        <v>20.2122</v>
      </c>
      <c r="KI98">
        <v>102.014</v>
      </c>
      <c r="KJ98">
        <v>91.5239</v>
      </c>
    </row>
    <row r="99" spans="1:296">
      <c r="A99">
        <v>81</v>
      </c>
      <c r="B99">
        <v>1758814515.1</v>
      </c>
      <c r="C99">
        <v>491.5</v>
      </c>
      <c r="D99" t="s">
        <v>607</v>
      </c>
      <c r="E99" t="s">
        <v>608</v>
      </c>
      <c r="F99">
        <v>5</v>
      </c>
      <c r="G99" t="s">
        <v>438</v>
      </c>
      <c r="H99">
        <v>1758814507.6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1353.011034430016</v>
      </c>
      <c r="AJ99">
        <v>1325.559212121211</v>
      </c>
      <c r="AK99">
        <v>3.36293818992281</v>
      </c>
      <c r="AL99">
        <v>65.10275512811566</v>
      </c>
      <c r="AM99">
        <f>(AO99 - AN99 + DX99*1E3/(8.314*(DZ99+273.15)) * AQ99/DW99 * AP99) * DW99/(100*DK99) * 1000/(1000 - AO99)</f>
        <v>0</v>
      </c>
      <c r="AN99">
        <v>20.09859304164052</v>
      </c>
      <c r="AO99">
        <v>21.57438121212121</v>
      </c>
      <c r="AP99">
        <v>-0.0001568723437574433</v>
      </c>
      <c r="AQ99">
        <v>106.0218527730332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439</v>
      </c>
      <c r="AX99" t="s">
        <v>439</v>
      </c>
      <c r="AY99">
        <v>0</v>
      </c>
      <c r="AZ99">
        <v>0</v>
      </c>
      <c r="BA99">
        <f>1-AY99/AZ99</f>
        <v>0</v>
      </c>
      <c r="BB99">
        <v>0</v>
      </c>
      <c r="BC99" t="s">
        <v>439</v>
      </c>
      <c r="BD99" t="s">
        <v>439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439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2.7</v>
      </c>
      <c r="DL99">
        <v>0.5</v>
      </c>
      <c r="DM99" t="s">
        <v>440</v>
      </c>
      <c r="DN99">
        <v>2</v>
      </c>
      <c r="DO99" t="b">
        <v>1</v>
      </c>
      <c r="DP99">
        <v>1758814507.6</v>
      </c>
      <c r="DQ99">
        <v>1273.722222222222</v>
      </c>
      <c r="DR99">
        <v>1311.36</v>
      </c>
      <c r="DS99">
        <v>21.59562962962963</v>
      </c>
      <c r="DT99">
        <v>20.11442962962963</v>
      </c>
      <c r="DU99">
        <v>1274.53037037037</v>
      </c>
      <c r="DV99">
        <v>21.32274444444445</v>
      </c>
      <c r="DW99">
        <v>499.9235555555556</v>
      </c>
      <c r="DX99">
        <v>91.09660370370368</v>
      </c>
      <c r="DY99">
        <v>0.06781544444444444</v>
      </c>
      <c r="DZ99">
        <v>28.64688888888889</v>
      </c>
      <c r="EA99">
        <v>30.00648148148148</v>
      </c>
      <c r="EB99">
        <v>999.9000000000001</v>
      </c>
      <c r="EC99">
        <v>0</v>
      </c>
      <c r="ED99">
        <v>0</v>
      </c>
      <c r="EE99">
        <v>9999.124444444444</v>
      </c>
      <c r="EF99">
        <v>0</v>
      </c>
      <c r="EG99">
        <v>11.08542222222222</v>
      </c>
      <c r="EH99">
        <v>-37.63826296296296</v>
      </c>
      <c r="EI99">
        <v>1301.835925925926</v>
      </c>
      <c r="EJ99">
        <v>1338.279259259259</v>
      </c>
      <c r="EK99">
        <v>1.481195555555556</v>
      </c>
      <c r="EL99">
        <v>1311.36</v>
      </c>
      <c r="EM99">
        <v>20.11442962962963</v>
      </c>
      <c r="EN99">
        <v>1.967287037037037</v>
      </c>
      <c r="EO99">
        <v>1.832356296296296</v>
      </c>
      <c r="EP99">
        <v>17.18347777777778</v>
      </c>
      <c r="EQ99">
        <v>16.06558518518518</v>
      </c>
      <c r="ER99">
        <v>2000.004074074074</v>
      </c>
      <c r="ES99">
        <v>0.9799969259259257</v>
      </c>
      <c r="ET99">
        <v>0.0200029962962963</v>
      </c>
      <c r="EU99">
        <v>0</v>
      </c>
      <c r="EV99">
        <v>306.1293703703703</v>
      </c>
      <c r="EW99">
        <v>5.00078</v>
      </c>
      <c r="EX99">
        <v>6040.825555555555</v>
      </c>
      <c r="EY99">
        <v>16379.65925925926</v>
      </c>
      <c r="EZ99">
        <v>38.7844074074074</v>
      </c>
      <c r="FA99">
        <v>39.65485185185184</v>
      </c>
      <c r="FB99">
        <v>38.98133333333333</v>
      </c>
      <c r="FC99">
        <v>39.32848148148148</v>
      </c>
      <c r="FD99">
        <v>40.1594074074074</v>
      </c>
      <c r="FE99">
        <v>1955.094074074074</v>
      </c>
      <c r="FF99">
        <v>39.91</v>
      </c>
      <c r="FG99">
        <v>0</v>
      </c>
      <c r="FH99">
        <v>1758814509.7</v>
      </c>
      <c r="FI99">
        <v>0</v>
      </c>
      <c r="FJ99">
        <v>306.1339615384615</v>
      </c>
      <c r="FK99">
        <v>0.2226666649916133</v>
      </c>
      <c r="FL99">
        <v>15.62393162274207</v>
      </c>
      <c r="FM99">
        <v>6040.803076923077</v>
      </c>
      <c r="FN99">
        <v>15</v>
      </c>
      <c r="FO99">
        <v>0</v>
      </c>
      <c r="FP99" t="s">
        <v>441</v>
      </c>
      <c r="FQ99">
        <v>1746989605.5</v>
      </c>
      <c r="FR99">
        <v>1746989593.5</v>
      </c>
      <c r="FS99">
        <v>0</v>
      </c>
      <c r="FT99">
        <v>-0.274</v>
      </c>
      <c r="FU99">
        <v>-0.002</v>
      </c>
      <c r="FV99">
        <v>2.549</v>
      </c>
      <c r="FW99">
        <v>0.129</v>
      </c>
      <c r="FX99">
        <v>420</v>
      </c>
      <c r="FY99">
        <v>17</v>
      </c>
      <c r="FZ99">
        <v>0.02</v>
      </c>
      <c r="GA99">
        <v>0.04</v>
      </c>
      <c r="GB99">
        <v>-37.70010975609756</v>
      </c>
      <c r="GC99">
        <v>0.6833163763065803</v>
      </c>
      <c r="GD99">
        <v>0.2284829628113709</v>
      </c>
      <c r="GE99">
        <v>0</v>
      </c>
      <c r="GF99">
        <v>306.1074705882353</v>
      </c>
      <c r="GG99">
        <v>0.4142704352850804</v>
      </c>
      <c r="GH99">
        <v>0.1991937034343416</v>
      </c>
      <c r="GI99">
        <v>1</v>
      </c>
      <c r="GJ99">
        <v>1.479885853658537</v>
      </c>
      <c r="GK99">
        <v>0.0534206968641124</v>
      </c>
      <c r="GL99">
        <v>0.008746699719241772</v>
      </c>
      <c r="GM99">
        <v>1</v>
      </c>
      <c r="GN99">
        <v>2</v>
      </c>
      <c r="GO99">
        <v>3</v>
      </c>
      <c r="GP99" t="s">
        <v>442</v>
      </c>
      <c r="GQ99">
        <v>3.102</v>
      </c>
      <c r="GR99">
        <v>2.72632</v>
      </c>
      <c r="GS99">
        <v>0.1904</v>
      </c>
      <c r="GT99">
        <v>0.193673</v>
      </c>
      <c r="GU99">
        <v>0.100686</v>
      </c>
      <c r="GV99">
        <v>0.09712079999999999</v>
      </c>
      <c r="GW99">
        <v>21176.9</v>
      </c>
      <c r="GX99">
        <v>19164.2</v>
      </c>
      <c r="GY99">
        <v>26720.7</v>
      </c>
      <c r="GZ99">
        <v>23988.5</v>
      </c>
      <c r="HA99">
        <v>38462.2</v>
      </c>
      <c r="HB99">
        <v>32027.5</v>
      </c>
      <c r="HC99">
        <v>46658.3</v>
      </c>
      <c r="HD99">
        <v>37950.6</v>
      </c>
      <c r="HE99">
        <v>1.87088</v>
      </c>
      <c r="HF99">
        <v>1.87392</v>
      </c>
      <c r="HG99">
        <v>0.132151</v>
      </c>
      <c r="HH99">
        <v>0</v>
      </c>
      <c r="HI99">
        <v>27.8422</v>
      </c>
      <c r="HJ99">
        <v>999.9</v>
      </c>
      <c r="HK99">
        <v>49.2</v>
      </c>
      <c r="HL99">
        <v>31.1</v>
      </c>
      <c r="HM99">
        <v>24.5045</v>
      </c>
      <c r="HN99">
        <v>61.002</v>
      </c>
      <c r="HO99">
        <v>20.1482</v>
      </c>
      <c r="HP99">
        <v>1</v>
      </c>
      <c r="HQ99">
        <v>0.115173</v>
      </c>
      <c r="HR99">
        <v>-0.0921106</v>
      </c>
      <c r="HS99">
        <v>20.2816</v>
      </c>
      <c r="HT99">
        <v>5.2104</v>
      </c>
      <c r="HU99">
        <v>11.98</v>
      </c>
      <c r="HV99">
        <v>4.9634</v>
      </c>
      <c r="HW99">
        <v>3.2744</v>
      </c>
      <c r="HX99">
        <v>9999</v>
      </c>
      <c r="HY99">
        <v>9999</v>
      </c>
      <c r="HZ99">
        <v>9999</v>
      </c>
      <c r="IA99">
        <v>1.9</v>
      </c>
      <c r="IB99">
        <v>1.86399</v>
      </c>
      <c r="IC99">
        <v>1.86005</v>
      </c>
      <c r="ID99">
        <v>1.85838</v>
      </c>
      <c r="IE99">
        <v>1.85975</v>
      </c>
      <c r="IF99">
        <v>1.85989</v>
      </c>
      <c r="IG99">
        <v>1.85837</v>
      </c>
      <c r="IH99">
        <v>1.85745</v>
      </c>
      <c r="II99">
        <v>1.85242</v>
      </c>
      <c r="IJ99">
        <v>0</v>
      </c>
      <c r="IK99">
        <v>0</v>
      </c>
      <c r="IL99">
        <v>0</v>
      </c>
      <c r="IM99">
        <v>0</v>
      </c>
      <c r="IN99" t="s">
        <v>443</v>
      </c>
      <c r="IO99" t="s">
        <v>444</v>
      </c>
      <c r="IP99" t="s">
        <v>445</v>
      </c>
      <c r="IQ99" t="s">
        <v>445</v>
      </c>
      <c r="IR99" t="s">
        <v>445</v>
      </c>
      <c r="IS99" t="s">
        <v>445</v>
      </c>
      <c r="IT99">
        <v>0</v>
      </c>
      <c r="IU99">
        <v>100</v>
      </c>
      <c r="IV99">
        <v>100</v>
      </c>
      <c r="IW99">
        <v>-0.78</v>
      </c>
      <c r="IX99">
        <v>0.2725</v>
      </c>
      <c r="IY99">
        <v>-1.085747647868322</v>
      </c>
      <c r="IZ99">
        <v>-0.001141660950335919</v>
      </c>
      <c r="JA99">
        <v>1.556549255047457E-06</v>
      </c>
      <c r="JB99">
        <v>-3.845636065895205E-10</v>
      </c>
      <c r="JC99">
        <v>0.01562767363184709</v>
      </c>
      <c r="JD99">
        <v>0.001629169780553792</v>
      </c>
      <c r="JE99">
        <v>0.0005448488767950686</v>
      </c>
      <c r="JF99">
        <v>-2.599574200195059E-06</v>
      </c>
      <c r="JG99">
        <v>2</v>
      </c>
      <c r="JH99">
        <v>2011</v>
      </c>
      <c r="JI99">
        <v>1</v>
      </c>
      <c r="JJ99">
        <v>26</v>
      </c>
      <c r="JK99">
        <v>197081.8</v>
      </c>
      <c r="JL99">
        <v>197082</v>
      </c>
      <c r="JM99">
        <v>2.92969</v>
      </c>
      <c r="JN99">
        <v>2.60132</v>
      </c>
      <c r="JO99">
        <v>1.49658</v>
      </c>
      <c r="JP99">
        <v>2.34375</v>
      </c>
      <c r="JQ99">
        <v>1.54907</v>
      </c>
      <c r="JR99">
        <v>2.50244</v>
      </c>
      <c r="JS99">
        <v>36.34</v>
      </c>
      <c r="JT99">
        <v>24.1751</v>
      </c>
      <c r="JU99">
        <v>18</v>
      </c>
      <c r="JV99">
        <v>482.832</v>
      </c>
      <c r="JW99">
        <v>499.903</v>
      </c>
      <c r="JX99">
        <v>27.4188</v>
      </c>
      <c r="JY99">
        <v>28.774</v>
      </c>
      <c r="JZ99">
        <v>29.9998</v>
      </c>
      <c r="KA99">
        <v>29.0476</v>
      </c>
      <c r="KB99">
        <v>29.0573</v>
      </c>
      <c r="KC99">
        <v>58.8256</v>
      </c>
      <c r="KD99">
        <v>20.1204</v>
      </c>
      <c r="KE99">
        <v>71.1871</v>
      </c>
      <c r="KF99">
        <v>27.4143</v>
      </c>
      <c r="KG99">
        <v>1355.9</v>
      </c>
      <c r="KH99">
        <v>20.2375</v>
      </c>
      <c r="KI99">
        <v>102.016</v>
      </c>
      <c r="KJ99">
        <v>91.5244</v>
      </c>
    </row>
    <row r="100" spans="1:296">
      <c r="A100">
        <v>82</v>
      </c>
      <c r="B100">
        <v>1758814520.1</v>
      </c>
      <c r="C100">
        <v>496.5</v>
      </c>
      <c r="D100" t="s">
        <v>609</v>
      </c>
      <c r="E100" t="s">
        <v>610</v>
      </c>
      <c r="F100">
        <v>5</v>
      </c>
      <c r="G100" t="s">
        <v>438</v>
      </c>
      <c r="H100">
        <v>1758814512.314285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1369.205010360988</v>
      </c>
      <c r="AJ100">
        <v>1342.043696969696</v>
      </c>
      <c r="AK100">
        <v>3.294270652123643</v>
      </c>
      <c r="AL100">
        <v>65.10275512811566</v>
      </c>
      <c r="AM100">
        <f>(AO100 - AN100 + DX100*1E3/(8.314*(DZ100+273.15)) * AQ100/DW100 * AP100) * DW100/(100*DK100) * 1000/(1000 - AO100)</f>
        <v>0</v>
      </c>
      <c r="AN100">
        <v>20.15559254575154</v>
      </c>
      <c r="AO100">
        <v>21.577</v>
      </c>
      <c r="AP100">
        <v>8.047463888214867E-05</v>
      </c>
      <c r="AQ100">
        <v>106.0218527730332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439</v>
      </c>
      <c r="AX100" t="s">
        <v>439</v>
      </c>
      <c r="AY100">
        <v>0</v>
      </c>
      <c r="AZ100">
        <v>0</v>
      </c>
      <c r="BA100">
        <f>1-AY100/AZ100</f>
        <v>0</v>
      </c>
      <c r="BB100">
        <v>0</v>
      </c>
      <c r="BC100" t="s">
        <v>439</v>
      </c>
      <c r="BD100" t="s">
        <v>439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439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2.7</v>
      </c>
      <c r="DL100">
        <v>0.5</v>
      </c>
      <c r="DM100" t="s">
        <v>440</v>
      </c>
      <c r="DN100">
        <v>2</v>
      </c>
      <c r="DO100" t="b">
        <v>1</v>
      </c>
      <c r="DP100">
        <v>1758814512.314285</v>
      </c>
      <c r="DQ100">
        <v>1289.326785714286</v>
      </c>
      <c r="DR100">
        <v>1326.685357142857</v>
      </c>
      <c r="DS100">
        <v>21.58487857142857</v>
      </c>
      <c r="DT100">
        <v>20.11911428571429</v>
      </c>
      <c r="DU100">
        <v>1290.121071428571</v>
      </c>
      <c r="DV100">
        <v>21.31221428571428</v>
      </c>
      <c r="DW100">
        <v>499.9849285714285</v>
      </c>
      <c r="DX100">
        <v>91.09665714285714</v>
      </c>
      <c r="DY100">
        <v>0.06784963928571429</v>
      </c>
      <c r="DZ100">
        <v>28.64764285714286</v>
      </c>
      <c r="EA100">
        <v>30.0035</v>
      </c>
      <c r="EB100">
        <v>999.9000000000002</v>
      </c>
      <c r="EC100">
        <v>0</v>
      </c>
      <c r="ED100">
        <v>0</v>
      </c>
      <c r="EE100">
        <v>10008.11107142857</v>
      </c>
      <c r="EF100">
        <v>0</v>
      </c>
      <c r="EG100">
        <v>11.09224285714286</v>
      </c>
      <c r="EH100">
        <v>-37.35866428571428</v>
      </c>
      <c r="EI100">
        <v>1317.770357142857</v>
      </c>
      <c r="EJ100">
        <v>1353.926071428572</v>
      </c>
      <c r="EK100">
        <v>1.4657625</v>
      </c>
      <c r="EL100">
        <v>1326.685357142857</v>
      </c>
      <c r="EM100">
        <v>20.11911428571429</v>
      </c>
      <c r="EN100">
        <v>1.96631</v>
      </c>
      <c r="EO100">
        <v>1.832783928571428</v>
      </c>
      <c r="EP100">
        <v>17.17561428571429</v>
      </c>
      <c r="EQ100">
        <v>16.06923214285714</v>
      </c>
      <c r="ER100">
        <v>1999.97</v>
      </c>
      <c r="ES100">
        <v>0.9799965714285712</v>
      </c>
      <c r="ET100">
        <v>0.02000327142857143</v>
      </c>
      <c r="EU100">
        <v>0</v>
      </c>
      <c r="EV100">
        <v>306.16925</v>
      </c>
      <c r="EW100">
        <v>5.00078</v>
      </c>
      <c r="EX100">
        <v>6041.87107142857</v>
      </c>
      <c r="EY100">
        <v>16379.37857142857</v>
      </c>
      <c r="EZ100">
        <v>38.78096428571428</v>
      </c>
      <c r="FA100">
        <v>39.65378571428572</v>
      </c>
      <c r="FB100">
        <v>38.94846428571428</v>
      </c>
      <c r="FC100">
        <v>39.32564285714285</v>
      </c>
      <c r="FD100">
        <v>40.14253571428571</v>
      </c>
      <c r="FE100">
        <v>1955.06</v>
      </c>
      <c r="FF100">
        <v>39.91</v>
      </c>
      <c r="FG100">
        <v>0</v>
      </c>
      <c r="FH100">
        <v>1758814515.1</v>
      </c>
      <c r="FI100">
        <v>0</v>
      </c>
      <c r="FJ100">
        <v>306.22564</v>
      </c>
      <c r="FK100">
        <v>2.280307698661657</v>
      </c>
      <c r="FL100">
        <v>12.89000005499033</v>
      </c>
      <c r="FM100">
        <v>6042.102800000001</v>
      </c>
      <c r="FN100">
        <v>15</v>
      </c>
      <c r="FO100">
        <v>0</v>
      </c>
      <c r="FP100" t="s">
        <v>441</v>
      </c>
      <c r="FQ100">
        <v>1746989605.5</v>
      </c>
      <c r="FR100">
        <v>1746989593.5</v>
      </c>
      <c r="FS100">
        <v>0</v>
      </c>
      <c r="FT100">
        <v>-0.274</v>
      </c>
      <c r="FU100">
        <v>-0.002</v>
      </c>
      <c r="FV100">
        <v>2.549</v>
      </c>
      <c r="FW100">
        <v>0.129</v>
      </c>
      <c r="FX100">
        <v>420</v>
      </c>
      <c r="FY100">
        <v>17</v>
      </c>
      <c r="FZ100">
        <v>0.02</v>
      </c>
      <c r="GA100">
        <v>0.04</v>
      </c>
      <c r="GB100">
        <v>-37.47338780487805</v>
      </c>
      <c r="GC100">
        <v>3.65786550522648</v>
      </c>
      <c r="GD100">
        <v>0.4284332023497586</v>
      </c>
      <c r="GE100">
        <v>0</v>
      </c>
      <c r="GF100">
        <v>306.181</v>
      </c>
      <c r="GG100">
        <v>0.7817876250193222</v>
      </c>
      <c r="GH100">
        <v>0.1876348142787297</v>
      </c>
      <c r="GI100">
        <v>1</v>
      </c>
      <c r="GJ100">
        <v>1.468176341463415</v>
      </c>
      <c r="GK100">
        <v>-0.161150592334498</v>
      </c>
      <c r="GL100">
        <v>0.02861752957210374</v>
      </c>
      <c r="GM100">
        <v>0</v>
      </c>
      <c r="GN100">
        <v>1</v>
      </c>
      <c r="GO100">
        <v>3</v>
      </c>
      <c r="GP100" t="s">
        <v>448</v>
      </c>
      <c r="GQ100">
        <v>3.10202</v>
      </c>
      <c r="GR100">
        <v>2.72611</v>
      </c>
      <c r="GS100">
        <v>0.191829</v>
      </c>
      <c r="GT100">
        <v>0.195109</v>
      </c>
      <c r="GU100">
        <v>0.100711</v>
      </c>
      <c r="GV100">
        <v>0.09749819999999999</v>
      </c>
      <c r="GW100">
        <v>21139.6</v>
      </c>
      <c r="GX100">
        <v>19130.3</v>
      </c>
      <c r="GY100">
        <v>26720.7</v>
      </c>
      <c r="GZ100">
        <v>23988.8</v>
      </c>
      <c r="HA100">
        <v>38461.3</v>
      </c>
      <c r="HB100">
        <v>32014.3</v>
      </c>
      <c r="HC100">
        <v>46658.4</v>
      </c>
      <c r="HD100">
        <v>37950.7</v>
      </c>
      <c r="HE100">
        <v>1.87105</v>
      </c>
      <c r="HF100">
        <v>1.8743</v>
      </c>
      <c r="HG100">
        <v>0.13265</v>
      </c>
      <c r="HH100">
        <v>0</v>
      </c>
      <c r="HI100">
        <v>27.8406</v>
      </c>
      <c r="HJ100">
        <v>999.9</v>
      </c>
      <c r="HK100">
        <v>49.2</v>
      </c>
      <c r="HL100">
        <v>31.2</v>
      </c>
      <c r="HM100">
        <v>24.6447</v>
      </c>
      <c r="HN100">
        <v>61.252</v>
      </c>
      <c r="HO100">
        <v>20.1362</v>
      </c>
      <c r="HP100">
        <v>1</v>
      </c>
      <c r="HQ100">
        <v>0.115193</v>
      </c>
      <c r="HR100">
        <v>-0.122157</v>
      </c>
      <c r="HS100">
        <v>20.2818</v>
      </c>
      <c r="HT100">
        <v>5.2101</v>
      </c>
      <c r="HU100">
        <v>11.98</v>
      </c>
      <c r="HV100">
        <v>4.9632</v>
      </c>
      <c r="HW100">
        <v>3.2744</v>
      </c>
      <c r="HX100">
        <v>9999</v>
      </c>
      <c r="HY100">
        <v>9999</v>
      </c>
      <c r="HZ100">
        <v>9999</v>
      </c>
      <c r="IA100">
        <v>1.9</v>
      </c>
      <c r="IB100">
        <v>1.86399</v>
      </c>
      <c r="IC100">
        <v>1.86007</v>
      </c>
      <c r="ID100">
        <v>1.85839</v>
      </c>
      <c r="IE100">
        <v>1.85974</v>
      </c>
      <c r="IF100">
        <v>1.85989</v>
      </c>
      <c r="IG100">
        <v>1.85837</v>
      </c>
      <c r="IH100">
        <v>1.85745</v>
      </c>
      <c r="II100">
        <v>1.85242</v>
      </c>
      <c r="IJ100">
        <v>0</v>
      </c>
      <c r="IK100">
        <v>0</v>
      </c>
      <c r="IL100">
        <v>0</v>
      </c>
      <c r="IM100">
        <v>0</v>
      </c>
      <c r="IN100" t="s">
        <v>443</v>
      </c>
      <c r="IO100" t="s">
        <v>444</v>
      </c>
      <c r="IP100" t="s">
        <v>445</v>
      </c>
      <c r="IQ100" t="s">
        <v>445</v>
      </c>
      <c r="IR100" t="s">
        <v>445</v>
      </c>
      <c r="IS100" t="s">
        <v>445</v>
      </c>
      <c r="IT100">
        <v>0</v>
      </c>
      <c r="IU100">
        <v>100</v>
      </c>
      <c r="IV100">
        <v>100</v>
      </c>
      <c r="IW100">
        <v>-0.77</v>
      </c>
      <c r="IX100">
        <v>0.2726</v>
      </c>
      <c r="IY100">
        <v>-1.085747647868322</v>
      </c>
      <c r="IZ100">
        <v>-0.001141660950335919</v>
      </c>
      <c r="JA100">
        <v>1.556549255047457E-06</v>
      </c>
      <c r="JB100">
        <v>-3.845636065895205E-10</v>
      </c>
      <c r="JC100">
        <v>0.01562767363184709</v>
      </c>
      <c r="JD100">
        <v>0.001629169780553792</v>
      </c>
      <c r="JE100">
        <v>0.0005448488767950686</v>
      </c>
      <c r="JF100">
        <v>-2.599574200195059E-06</v>
      </c>
      <c r="JG100">
        <v>2</v>
      </c>
      <c r="JH100">
        <v>2011</v>
      </c>
      <c r="JI100">
        <v>1</v>
      </c>
      <c r="JJ100">
        <v>26</v>
      </c>
      <c r="JK100">
        <v>197081.9</v>
      </c>
      <c r="JL100">
        <v>197082.1</v>
      </c>
      <c r="JM100">
        <v>2.95654</v>
      </c>
      <c r="JN100">
        <v>2.60986</v>
      </c>
      <c r="JO100">
        <v>1.49658</v>
      </c>
      <c r="JP100">
        <v>2.34497</v>
      </c>
      <c r="JQ100">
        <v>1.54907</v>
      </c>
      <c r="JR100">
        <v>2.39258</v>
      </c>
      <c r="JS100">
        <v>36.34</v>
      </c>
      <c r="JT100">
        <v>24.1751</v>
      </c>
      <c r="JU100">
        <v>18</v>
      </c>
      <c r="JV100">
        <v>482.916</v>
      </c>
      <c r="JW100">
        <v>500.133</v>
      </c>
      <c r="JX100">
        <v>27.4131</v>
      </c>
      <c r="JY100">
        <v>28.7714</v>
      </c>
      <c r="JZ100">
        <v>29.9999</v>
      </c>
      <c r="KA100">
        <v>29.0452</v>
      </c>
      <c r="KB100">
        <v>29.0549</v>
      </c>
      <c r="KC100">
        <v>59.3688</v>
      </c>
      <c r="KD100">
        <v>20.1204</v>
      </c>
      <c r="KE100">
        <v>71.1871</v>
      </c>
      <c r="KF100">
        <v>27.4238</v>
      </c>
      <c r="KG100">
        <v>1375.94</v>
      </c>
      <c r="KH100">
        <v>20.2337</v>
      </c>
      <c r="KI100">
        <v>102.016</v>
      </c>
      <c r="KJ100">
        <v>91.5248</v>
      </c>
    </row>
    <row r="101" spans="1:296">
      <c r="A101">
        <v>83</v>
      </c>
      <c r="B101">
        <v>1758814525.1</v>
      </c>
      <c r="C101">
        <v>501.5</v>
      </c>
      <c r="D101" t="s">
        <v>611</v>
      </c>
      <c r="E101" t="s">
        <v>612</v>
      </c>
      <c r="F101">
        <v>5</v>
      </c>
      <c r="G101" t="s">
        <v>438</v>
      </c>
      <c r="H101">
        <v>1758814517.6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1386.23035000914</v>
      </c>
      <c r="AJ101">
        <v>1358.817757575758</v>
      </c>
      <c r="AK101">
        <v>3.370907999509812</v>
      </c>
      <c r="AL101">
        <v>65.10275512811566</v>
      </c>
      <c r="AM101">
        <f>(AO101 - AN101 + DX101*1E3/(8.314*(DZ101+273.15)) * AQ101/DW101 * AP101) * DW101/(100*DK101) * 1000/(1000 - AO101)</f>
        <v>0</v>
      </c>
      <c r="AN101">
        <v>20.24872065672361</v>
      </c>
      <c r="AO101">
        <v>21.6228703030303</v>
      </c>
      <c r="AP101">
        <v>0.009366469152052968</v>
      </c>
      <c r="AQ101">
        <v>106.0218527730332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439</v>
      </c>
      <c r="AX101" t="s">
        <v>439</v>
      </c>
      <c r="AY101">
        <v>0</v>
      </c>
      <c r="AZ101">
        <v>0</v>
      </c>
      <c r="BA101">
        <f>1-AY101/AZ101</f>
        <v>0</v>
      </c>
      <c r="BB101">
        <v>0</v>
      </c>
      <c r="BC101" t="s">
        <v>439</v>
      </c>
      <c r="BD101" t="s">
        <v>439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439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2.7</v>
      </c>
      <c r="DL101">
        <v>0.5</v>
      </c>
      <c r="DM101" t="s">
        <v>440</v>
      </c>
      <c r="DN101">
        <v>2</v>
      </c>
      <c r="DO101" t="b">
        <v>1</v>
      </c>
      <c r="DP101">
        <v>1758814517.6</v>
      </c>
      <c r="DQ101">
        <v>1306.651481481481</v>
      </c>
      <c r="DR101">
        <v>1343.791481481482</v>
      </c>
      <c r="DS101">
        <v>21.58583333333334</v>
      </c>
      <c r="DT101">
        <v>20.16331111111112</v>
      </c>
      <c r="DU101">
        <v>1307.428888888889</v>
      </c>
      <c r="DV101">
        <v>21.31315925925926</v>
      </c>
      <c r="DW101">
        <v>499.9942962962963</v>
      </c>
      <c r="DX101">
        <v>91.09607777777777</v>
      </c>
      <c r="DY101">
        <v>0.06790277037037036</v>
      </c>
      <c r="DZ101">
        <v>28.64682222222222</v>
      </c>
      <c r="EA101">
        <v>30.00231851851852</v>
      </c>
      <c r="EB101">
        <v>999.9000000000001</v>
      </c>
      <c r="EC101">
        <v>0</v>
      </c>
      <c r="ED101">
        <v>0</v>
      </c>
      <c r="EE101">
        <v>10009.98518518518</v>
      </c>
      <c r="EF101">
        <v>0</v>
      </c>
      <c r="EG101">
        <v>11.09262962962963</v>
      </c>
      <c r="EH101">
        <v>-37.14058148148148</v>
      </c>
      <c r="EI101">
        <v>1335.478148148148</v>
      </c>
      <c r="EJ101">
        <v>1371.445555555556</v>
      </c>
      <c r="EK101">
        <v>1.422518888888889</v>
      </c>
      <c r="EL101">
        <v>1343.791481481482</v>
      </c>
      <c r="EM101">
        <v>20.16331111111112</v>
      </c>
      <c r="EN101">
        <v>1.966384814814815</v>
      </c>
      <c r="EO101">
        <v>1.836798148148148</v>
      </c>
      <c r="EP101">
        <v>17.17621111111111</v>
      </c>
      <c r="EQ101">
        <v>16.10345185185185</v>
      </c>
      <c r="ER101">
        <v>1999.968148148148</v>
      </c>
      <c r="ES101">
        <v>0.9799965555555554</v>
      </c>
      <c r="ET101">
        <v>0.02000323333333334</v>
      </c>
      <c r="EU101">
        <v>0</v>
      </c>
      <c r="EV101">
        <v>306.279925925926</v>
      </c>
      <c r="EW101">
        <v>5.00078</v>
      </c>
      <c r="EX101">
        <v>6042.970370370369</v>
      </c>
      <c r="EY101">
        <v>16379.35925925926</v>
      </c>
      <c r="EZ101">
        <v>38.77518518518518</v>
      </c>
      <c r="FA101">
        <v>39.65255555555555</v>
      </c>
      <c r="FB101">
        <v>38.97207407407408</v>
      </c>
      <c r="FC101">
        <v>39.31681481481481</v>
      </c>
      <c r="FD101">
        <v>40.13174074074074</v>
      </c>
      <c r="FE101">
        <v>1955.058148148148</v>
      </c>
      <c r="FF101">
        <v>39.91</v>
      </c>
      <c r="FG101">
        <v>0</v>
      </c>
      <c r="FH101">
        <v>1758814519.9</v>
      </c>
      <c r="FI101">
        <v>0</v>
      </c>
      <c r="FJ101">
        <v>306.29416</v>
      </c>
      <c r="FK101">
        <v>0.5616923063429295</v>
      </c>
      <c r="FL101">
        <v>11.72153848704639</v>
      </c>
      <c r="FM101">
        <v>6043.1676</v>
      </c>
      <c r="FN101">
        <v>15</v>
      </c>
      <c r="FO101">
        <v>0</v>
      </c>
      <c r="FP101" t="s">
        <v>441</v>
      </c>
      <c r="FQ101">
        <v>1746989605.5</v>
      </c>
      <c r="FR101">
        <v>1746989593.5</v>
      </c>
      <c r="FS101">
        <v>0</v>
      </c>
      <c r="FT101">
        <v>-0.274</v>
      </c>
      <c r="FU101">
        <v>-0.002</v>
      </c>
      <c r="FV101">
        <v>2.549</v>
      </c>
      <c r="FW101">
        <v>0.129</v>
      </c>
      <c r="FX101">
        <v>420</v>
      </c>
      <c r="FY101">
        <v>17</v>
      </c>
      <c r="FZ101">
        <v>0.02</v>
      </c>
      <c r="GA101">
        <v>0.04</v>
      </c>
      <c r="GB101">
        <v>-37.36199756097561</v>
      </c>
      <c r="GC101">
        <v>2.964108710801359</v>
      </c>
      <c r="GD101">
        <v>0.4030329263846176</v>
      </c>
      <c r="GE101">
        <v>0</v>
      </c>
      <c r="GF101">
        <v>306.2165</v>
      </c>
      <c r="GG101">
        <v>1.181650114413979</v>
      </c>
      <c r="GH101">
        <v>0.2158097269246607</v>
      </c>
      <c r="GI101">
        <v>0</v>
      </c>
      <c r="GJ101">
        <v>1.445899512195122</v>
      </c>
      <c r="GK101">
        <v>-0.4464476655052267</v>
      </c>
      <c r="GL101">
        <v>0.05180673183261691</v>
      </c>
      <c r="GM101">
        <v>0</v>
      </c>
      <c r="GN101">
        <v>0</v>
      </c>
      <c r="GO101">
        <v>3</v>
      </c>
      <c r="GP101" t="s">
        <v>459</v>
      </c>
      <c r="GQ101">
        <v>3.10203</v>
      </c>
      <c r="GR101">
        <v>2.72614</v>
      </c>
      <c r="GS101">
        <v>0.193275</v>
      </c>
      <c r="GT101">
        <v>0.196569</v>
      </c>
      <c r="GU101">
        <v>0.100861</v>
      </c>
      <c r="GV101">
        <v>0.0976112</v>
      </c>
      <c r="GW101">
        <v>21101.9</v>
      </c>
      <c r="GX101">
        <v>19095.8</v>
      </c>
      <c r="GY101">
        <v>26720.9</v>
      </c>
      <c r="GZ101">
        <v>23989</v>
      </c>
      <c r="HA101">
        <v>38455.2</v>
      </c>
      <c r="HB101">
        <v>32010.7</v>
      </c>
      <c r="HC101">
        <v>46658.6</v>
      </c>
      <c r="HD101">
        <v>37951</v>
      </c>
      <c r="HE101">
        <v>1.8708</v>
      </c>
      <c r="HF101">
        <v>1.87425</v>
      </c>
      <c r="HG101">
        <v>0.133611</v>
      </c>
      <c r="HH101">
        <v>0</v>
      </c>
      <c r="HI101">
        <v>27.8406</v>
      </c>
      <c r="HJ101">
        <v>999.9</v>
      </c>
      <c r="HK101">
        <v>49.1</v>
      </c>
      <c r="HL101">
        <v>31.1</v>
      </c>
      <c r="HM101">
        <v>24.4517</v>
      </c>
      <c r="HN101">
        <v>61.442</v>
      </c>
      <c r="HO101">
        <v>20.3486</v>
      </c>
      <c r="HP101">
        <v>1</v>
      </c>
      <c r="HQ101">
        <v>0.11468</v>
      </c>
      <c r="HR101">
        <v>-0.137361</v>
      </c>
      <c r="HS101">
        <v>20.2819</v>
      </c>
      <c r="HT101">
        <v>5.21055</v>
      </c>
      <c r="HU101">
        <v>11.9798</v>
      </c>
      <c r="HV101">
        <v>4.96335</v>
      </c>
      <c r="HW101">
        <v>3.27438</v>
      </c>
      <c r="HX101">
        <v>9999</v>
      </c>
      <c r="HY101">
        <v>9999</v>
      </c>
      <c r="HZ101">
        <v>9999</v>
      </c>
      <c r="IA101">
        <v>1.9</v>
      </c>
      <c r="IB101">
        <v>1.86399</v>
      </c>
      <c r="IC101">
        <v>1.86006</v>
      </c>
      <c r="ID101">
        <v>1.85838</v>
      </c>
      <c r="IE101">
        <v>1.85975</v>
      </c>
      <c r="IF101">
        <v>1.85988</v>
      </c>
      <c r="IG101">
        <v>1.85837</v>
      </c>
      <c r="IH101">
        <v>1.85745</v>
      </c>
      <c r="II101">
        <v>1.85242</v>
      </c>
      <c r="IJ101">
        <v>0</v>
      </c>
      <c r="IK101">
        <v>0</v>
      </c>
      <c r="IL101">
        <v>0</v>
      </c>
      <c r="IM101">
        <v>0</v>
      </c>
      <c r="IN101" t="s">
        <v>443</v>
      </c>
      <c r="IO101" t="s">
        <v>444</v>
      </c>
      <c r="IP101" t="s">
        <v>445</v>
      </c>
      <c r="IQ101" t="s">
        <v>445</v>
      </c>
      <c r="IR101" t="s">
        <v>445</v>
      </c>
      <c r="IS101" t="s">
        <v>445</v>
      </c>
      <c r="IT101">
        <v>0</v>
      </c>
      <c r="IU101">
        <v>100</v>
      </c>
      <c r="IV101">
        <v>100</v>
      </c>
      <c r="IW101">
        <v>-0.75</v>
      </c>
      <c r="IX101">
        <v>0.2735</v>
      </c>
      <c r="IY101">
        <v>-1.085747647868322</v>
      </c>
      <c r="IZ101">
        <v>-0.001141660950335919</v>
      </c>
      <c r="JA101">
        <v>1.556549255047457E-06</v>
      </c>
      <c r="JB101">
        <v>-3.845636065895205E-10</v>
      </c>
      <c r="JC101">
        <v>0.01562767363184709</v>
      </c>
      <c r="JD101">
        <v>0.001629169780553792</v>
      </c>
      <c r="JE101">
        <v>0.0005448488767950686</v>
      </c>
      <c r="JF101">
        <v>-2.599574200195059E-06</v>
      </c>
      <c r="JG101">
        <v>2</v>
      </c>
      <c r="JH101">
        <v>2011</v>
      </c>
      <c r="JI101">
        <v>1</v>
      </c>
      <c r="JJ101">
        <v>26</v>
      </c>
      <c r="JK101">
        <v>197082</v>
      </c>
      <c r="JL101">
        <v>197082.2</v>
      </c>
      <c r="JM101">
        <v>2.98828</v>
      </c>
      <c r="JN101">
        <v>2.61597</v>
      </c>
      <c r="JO101">
        <v>1.49658</v>
      </c>
      <c r="JP101">
        <v>2.34375</v>
      </c>
      <c r="JQ101">
        <v>1.54907</v>
      </c>
      <c r="JR101">
        <v>2.43164</v>
      </c>
      <c r="JS101">
        <v>36.3165</v>
      </c>
      <c r="JT101">
        <v>24.1663</v>
      </c>
      <c r="JU101">
        <v>18</v>
      </c>
      <c r="JV101">
        <v>482.746</v>
      </c>
      <c r="JW101">
        <v>500.073</v>
      </c>
      <c r="JX101">
        <v>27.4196</v>
      </c>
      <c r="JY101">
        <v>28.7684</v>
      </c>
      <c r="JZ101">
        <v>29.9999</v>
      </c>
      <c r="KA101">
        <v>29.042</v>
      </c>
      <c r="KB101">
        <v>29.0518</v>
      </c>
      <c r="KC101">
        <v>59.9808</v>
      </c>
      <c r="KD101">
        <v>20.1204</v>
      </c>
      <c r="KE101">
        <v>71.1871</v>
      </c>
      <c r="KF101">
        <v>27.4204</v>
      </c>
      <c r="KG101">
        <v>1389.33</v>
      </c>
      <c r="KH101">
        <v>20.2171</v>
      </c>
      <c r="KI101">
        <v>102.017</v>
      </c>
      <c r="KJ101">
        <v>91.5257</v>
      </c>
    </row>
    <row r="102" spans="1:296">
      <c r="A102">
        <v>84</v>
      </c>
      <c r="B102">
        <v>1758814530.1</v>
      </c>
      <c r="C102">
        <v>506.5</v>
      </c>
      <c r="D102" t="s">
        <v>613</v>
      </c>
      <c r="E102" t="s">
        <v>614</v>
      </c>
      <c r="F102">
        <v>5</v>
      </c>
      <c r="G102" t="s">
        <v>438</v>
      </c>
      <c r="H102">
        <v>1758814522.314285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1403.407740624489</v>
      </c>
      <c r="AJ102">
        <v>1375.661878787879</v>
      </c>
      <c r="AK102">
        <v>3.381468006045686</v>
      </c>
      <c r="AL102">
        <v>65.10275512811566</v>
      </c>
      <c r="AM102">
        <f>(AO102 - AN102 + DX102*1E3/(8.314*(DZ102+273.15)) * AQ102/DW102 * AP102) * DW102/(100*DK102) * 1000/(1000 - AO102)</f>
        <v>0</v>
      </c>
      <c r="AN102">
        <v>20.25309507295936</v>
      </c>
      <c r="AO102">
        <v>21.65109393939394</v>
      </c>
      <c r="AP102">
        <v>0.005229839083391279</v>
      </c>
      <c r="AQ102">
        <v>106.0218527730332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439</v>
      </c>
      <c r="AX102" t="s">
        <v>439</v>
      </c>
      <c r="AY102">
        <v>0</v>
      </c>
      <c r="AZ102">
        <v>0</v>
      </c>
      <c r="BA102">
        <f>1-AY102/AZ102</f>
        <v>0</v>
      </c>
      <c r="BB102">
        <v>0</v>
      </c>
      <c r="BC102" t="s">
        <v>439</v>
      </c>
      <c r="BD102" t="s">
        <v>439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439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2.7</v>
      </c>
      <c r="DL102">
        <v>0.5</v>
      </c>
      <c r="DM102" t="s">
        <v>440</v>
      </c>
      <c r="DN102">
        <v>2</v>
      </c>
      <c r="DO102" t="b">
        <v>1</v>
      </c>
      <c r="DP102">
        <v>1758814522.314285</v>
      </c>
      <c r="DQ102">
        <v>1322.006428571429</v>
      </c>
      <c r="DR102">
        <v>1359.293214285714</v>
      </c>
      <c r="DS102">
        <v>21.60495</v>
      </c>
      <c r="DT102">
        <v>20.21107857142857</v>
      </c>
      <c r="DU102">
        <v>1322.769285714285</v>
      </c>
      <c r="DV102">
        <v>21.33188214285714</v>
      </c>
      <c r="DW102">
        <v>500.0466071428572</v>
      </c>
      <c r="DX102">
        <v>91.09584642857142</v>
      </c>
      <c r="DY102">
        <v>0.06782055357142856</v>
      </c>
      <c r="DZ102">
        <v>28.64697857142857</v>
      </c>
      <c r="EA102">
        <v>29.99942857142857</v>
      </c>
      <c r="EB102">
        <v>999.9000000000002</v>
      </c>
      <c r="EC102">
        <v>0</v>
      </c>
      <c r="ED102">
        <v>0</v>
      </c>
      <c r="EE102">
        <v>10024.93928571429</v>
      </c>
      <c r="EF102">
        <v>0</v>
      </c>
      <c r="EG102">
        <v>11.09397857142857</v>
      </c>
      <c r="EH102">
        <v>-37.28679642857144</v>
      </c>
      <c r="EI102">
        <v>1351.198928571428</v>
      </c>
      <c r="EJ102">
        <v>1387.333214285714</v>
      </c>
      <c r="EK102">
        <v>1.393871071428571</v>
      </c>
      <c r="EL102">
        <v>1359.293214285714</v>
      </c>
      <c r="EM102">
        <v>20.21107857142857</v>
      </c>
      <c r="EN102">
        <v>1.968121428571429</v>
      </c>
      <c r="EO102">
        <v>1.841145357142857</v>
      </c>
      <c r="EP102">
        <v>17.19015714285715</v>
      </c>
      <c r="EQ102">
        <v>16.14051428571429</v>
      </c>
      <c r="ER102">
        <v>1999.954642857143</v>
      </c>
      <c r="ES102">
        <v>0.9799963928571426</v>
      </c>
      <c r="ET102">
        <v>0.02000338928571429</v>
      </c>
      <c r="EU102">
        <v>0</v>
      </c>
      <c r="EV102">
        <v>306.3290357142857</v>
      </c>
      <c r="EW102">
        <v>5.00078</v>
      </c>
      <c r="EX102">
        <v>6043.812142857144</v>
      </c>
      <c r="EY102">
        <v>16379.24642857143</v>
      </c>
      <c r="EZ102">
        <v>38.74978571428571</v>
      </c>
      <c r="FA102">
        <v>39.64935714285713</v>
      </c>
      <c r="FB102">
        <v>38.95957142857143</v>
      </c>
      <c r="FC102">
        <v>39.31439285714286</v>
      </c>
      <c r="FD102">
        <v>40.09792857142856</v>
      </c>
      <c r="FE102">
        <v>1955.044642857143</v>
      </c>
      <c r="FF102">
        <v>39.91</v>
      </c>
      <c r="FG102">
        <v>0</v>
      </c>
      <c r="FH102">
        <v>1758814525.3</v>
      </c>
      <c r="FI102">
        <v>0</v>
      </c>
      <c r="FJ102">
        <v>306.3557307692308</v>
      </c>
      <c r="FK102">
        <v>0.4911794840131253</v>
      </c>
      <c r="FL102">
        <v>9.898461592199379</v>
      </c>
      <c r="FM102">
        <v>6044.044230769232</v>
      </c>
      <c r="FN102">
        <v>15</v>
      </c>
      <c r="FO102">
        <v>0</v>
      </c>
      <c r="FP102" t="s">
        <v>441</v>
      </c>
      <c r="FQ102">
        <v>1746989605.5</v>
      </c>
      <c r="FR102">
        <v>1746989593.5</v>
      </c>
      <c r="FS102">
        <v>0</v>
      </c>
      <c r="FT102">
        <v>-0.274</v>
      </c>
      <c r="FU102">
        <v>-0.002</v>
      </c>
      <c r="FV102">
        <v>2.549</v>
      </c>
      <c r="FW102">
        <v>0.129</v>
      </c>
      <c r="FX102">
        <v>420</v>
      </c>
      <c r="FY102">
        <v>17</v>
      </c>
      <c r="FZ102">
        <v>0.02</v>
      </c>
      <c r="GA102">
        <v>0.04</v>
      </c>
      <c r="GB102">
        <v>-37.284065</v>
      </c>
      <c r="GC102">
        <v>-1.26081500938088</v>
      </c>
      <c r="GD102">
        <v>0.3228913219258142</v>
      </c>
      <c r="GE102">
        <v>0</v>
      </c>
      <c r="GF102">
        <v>306.2896176470588</v>
      </c>
      <c r="GG102">
        <v>0.5548510316634573</v>
      </c>
      <c r="GH102">
        <v>0.2118533086700918</v>
      </c>
      <c r="GI102">
        <v>1</v>
      </c>
      <c r="GJ102">
        <v>1.4174465</v>
      </c>
      <c r="GK102">
        <v>-0.4501855159474742</v>
      </c>
      <c r="GL102">
        <v>0.05114787564259147</v>
      </c>
      <c r="GM102">
        <v>0</v>
      </c>
      <c r="GN102">
        <v>1</v>
      </c>
      <c r="GO102">
        <v>3</v>
      </c>
      <c r="GP102" t="s">
        <v>448</v>
      </c>
      <c r="GQ102">
        <v>3.10228</v>
      </c>
      <c r="GR102">
        <v>2.72593</v>
      </c>
      <c r="GS102">
        <v>0.19472</v>
      </c>
      <c r="GT102">
        <v>0.198022</v>
      </c>
      <c r="GU102">
        <v>0.100951</v>
      </c>
      <c r="GV102">
        <v>0.0976129</v>
      </c>
      <c r="GW102">
        <v>21064.4</v>
      </c>
      <c r="GX102">
        <v>19061.3</v>
      </c>
      <c r="GY102">
        <v>26721.2</v>
      </c>
      <c r="GZ102">
        <v>23989</v>
      </c>
      <c r="HA102">
        <v>38451.8</v>
      </c>
      <c r="HB102">
        <v>32010.5</v>
      </c>
      <c r="HC102">
        <v>46658.9</v>
      </c>
      <c r="HD102">
        <v>37950.7</v>
      </c>
      <c r="HE102">
        <v>1.8714</v>
      </c>
      <c r="HF102">
        <v>1.87398</v>
      </c>
      <c r="HG102">
        <v>0.132352</v>
      </c>
      <c r="HH102">
        <v>0</v>
      </c>
      <c r="HI102">
        <v>27.8397</v>
      </c>
      <c r="HJ102">
        <v>999.9</v>
      </c>
      <c r="HK102">
        <v>49.1</v>
      </c>
      <c r="HL102">
        <v>31.1</v>
      </c>
      <c r="HM102">
        <v>24.4531</v>
      </c>
      <c r="HN102">
        <v>61.032</v>
      </c>
      <c r="HO102">
        <v>20.1603</v>
      </c>
      <c r="HP102">
        <v>1</v>
      </c>
      <c r="HQ102">
        <v>0.114634</v>
      </c>
      <c r="HR102">
        <v>-0.119148</v>
      </c>
      <c r="HS102">
        <v>20.2817</v>
      </c>
      <c r="HT102">
        <v>5.21025</v>
      </c>
      <c r="HU102">
        <v>11.98</v>
      </c>
      <c r="HV102">
        <v>4.9635</v>
      </c>
      <c r="HW102">
        <v>3.27443</v>
      </c>
      <c r="HX102">
        <v>9999</v>
      </c>
      <c r="HY102">
        <v>9999</v>
      </c>
      <c r="HZ102">
        <v>9999</v>
      </c>
      <c r="IA102">
        <v>1.9</v>
      </c>
      <c r="IB102">
        <v>1.864</v>
      </c>
      <c r="IC102">
        <v>1.86007</v>
      </c>
      <c r="ID102">
        <v>1.85837</v>
      </c>
      <c r="IE102">
        <v>1.85975</v>
      </c>
      <c r="IF102">
        <v>1.85989</v>
      </c>
      <c r="IG102">
        <v>1.85837</v>
      </c>
      <c r="IH102">
        <v>1.85745</v>
      </c>
      <c r="II102">
        <v>1.85242</v>
      </c>
      <c r="IJ102">
        <v>0</v>
      </c>
      <c r="IK102">
        <v>0</v>
      </c>
      <c r="IL102">
        <v>0</v>
      </c>
      <c r="IM102">
        <v>0</v>
      </c>
      <c r="IN102" t="s">
        <v>443</v>
      </c>
      <c r="IO102" t="s">
        <v>444</v>
      </c>
      <c r="IP102" t="s">
        <v>445</v>
      </c>
      <c r="IQ102" t="s">
        <v>445</v>
      </c>
      <c r="IR102" t="s">
        <v>445</v>
      </c>
      <c r="IS102" t="s">
        <v>445</v>
      </c>
      <c r="IT102">
        <v>0</v>
      </c>
      <c r="IU102">
        <v>100</v>
      </c>
      <c r="IV102">
        <v>100</v>
      </c>
      <c r="IW102">
        <v>-0.73</v>
      </c>
      <c r="IX102">
        <v>0.2741</v>
      </c>
      <c r="IY102">
        <v>-1.085747647868322</v>
      </c>
      <c r="IZ102">
        <v>-0.001141660950335919</v>
      </c>
      <c r="JA102">
        <v>1.556549255047457E-06</v>
      </c>
      <c r="JB102">
        <v>-3.845636065895205E-10</v>
      </c>
      <c r="JC102">
        <v>0.01562767363184709</v>
      </c>
      <c r="JD102">
        <v>0.001629169780553792</v>
      </c>
      <c r="JE102">
        <v>0.0005448488767950686</v>
      </c>
      <c r="JF102">
        <v>-2.599574200195059E-06</v>
      </c>
      <c r="JG102">
        <v>2</v>
      </c>
      <c r="JH102">
        <v>2011</v>
      </c>
      <c r="JI102">
        <v>1</v>
      </c>
      <c r="JJ102">
        <v>26</v>
      </c>
      <c r="JK102">
        <v>197082.1</v>
      </c>
      <c r="JL102">
        <v>197082.3</v>
      </c>
      <c r="JM102">
        <v>3.01636</v>
      </c>
      <c r="JN102">
        <v>2.61108</v>
      </c>
      <c r="JO102">
        <v>1.49658</v>
      </c>
      <c r="JP102">
        <v>2.34375</v>
      </c>
      <c r="JQ102">
        <v>1.54907</v>
      </c>
      <c r="JR102">
        <v>2.40356</v>
      </c>
      <c r="JS102">
        <v>36.3165</v>
      </c>
      <c r="JT102">
        <v>24.1751</v>
      </c>
      <c r="JU102">
        <v>18</v>
      </c>
      <c r="JV102">
        <v>483.072</v>
      </c>
      <c r="JW102">
        <v>499.864</v>
      </c>
      <c r="JX102">
        <v>27.4194</v>
      </c>
      <c r="JY102">
        <v>28.7654</v>
      </c>
      <c r="JZ102">
        <v>29.9999</v>
      </c>
      <c r="KA102">
        <v>29.0389</v>
      </c>
      <c r="KB102">
        <v>29.0487</v>
      </c>
      <c r="KC102">
        <v>60.5159</v>
      </c>
      <c r="KD102">
        <v>20.1204</v>
      </c>
      <c r="KE102">
        <v>71.1871</v>
      </c>
      <c r="KF102">
        <v>27.4143</v>
      </c>
      <c r="KG102">
        <v>1409.37</v>
      </c>
      <c r="KH102">
        <v>20.2171</v>
      </c>
      <c r="KI102">
        <v>102.018</v>
      </c>
      <c r="KJ102">
        <v>91.5253</v>
      </c>
    </row>
    <row r="103" spans="1:296">
      <c r="A103">
        <v>85</v>
      </c>
      <c r="B103">
        <v>1758814535.1</v>
      </c>
      <c r="C103">
        <v>511.5</v>
      </c>
      <c r="D103" t="s">
        <v>615</v>
      </c>
      <c r="E103" t="s">
        <v>616</v>
      </c>
      <c r="F103">
        <v>5</v>
      </c>
      <c r="G103" t="s">
        <v>438</v>
      </c>
      <c r="H103">
        <v>1758814527.6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1420.547473981609</v>
      </c>
      <c r="AJ103">
        <v>1392.697878787879</v>
      </c>
      <c r="AK103">
        <v>3.424130670915128</v>
      </c>
      <c r="AL103">
        <v>65.10275512811566</v>
      </c>
      <c r="AM103">
        <f>(AO103 - AN103 + DX103*1E3/(8.314*(DZ103+273.15)) * AQ103/DW103 * AP103) * DW103/(100*DK103) * 1000/(1000 - AO103)</f>
        <v>0</v>
      </c>
      <c r="AN103">
        <v>20.25136956039171</v>
      </c>
      <c r="AO103">
        <v>21.66332909090908</v>
      </c>
      <c r="AP103">
        <v>0.0005479358279842866</v>
      </c>
      <c r="AQ103">
        <v>106.0218527730332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439</v>
      </c>
      <c r="AX103" t="s">
        <v>439</v>
      </c>
      <c r="AY103">
        <v>0</v>
      </c>
      <c r="AZ103">
        <v>0</v>
      </c>
      <c r="BA103">
        <f>1-AY103/AZ103</f>
        <v>0</v>
      </c>
      <c r="BB103">
        <v>0</v>
      </c>
      <c r="BC103" t="s">
        <v>439</v>
      </c>
      <c r="BD103" t="s">
        <v>439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439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2.7</v>
      </c>
      <c r="DL103">
        <v>0.5</v>
      </c>
      <c r="DM103" t="s">
        <v>440</v>
      </c>
      <c r="DN103">
        <v>2</v>
      </c>
      <c r="DO103" t="b">
        <v>1</v>
      </c>
      <c r="DP103">
        <v>1758814527.6</v>
      </c>
      <c r="DQ103">
        <v>1339.32</v>
      </c>
      <c r="DR103">
        <v>1376.935555555555</v>
      </c>
      <c r="DS103">
        <v>21.63497037037037</v>
      </c>
      <c r="DT103">
        <v>20.24936296296296</v>
      </c>
      <c r="DU103">
        <v>1340.065925925926</v>
      </c>
      <c r="DV103">
        <v>21.36128148148148</v>
      </c>
      <c r="DW103">
        <v>500.047925925926</v>
      </c>
      <c r="DX103">
        <v>91.09581851851851</v>
      </c>
      <c r="DY103">
        <v>0.0677396962962963</v>
      </c>
      <c r="DZ103">
        <v>28.64555555555555</v>
      </c>
      <c r="EA103">
        <v>30.00281111111111</v>
      </c>
      <c r="EB103">
        <v>999.9000000000001</v>
      </c>
      <c r="EC103">
        <v>0</v>
      </c>
      <c r="ED103">
        <v>0</v>
      </c>
      <c r="EE103">
        <v>10022.31518518519</v>
      </c>
      <c r="EF103">
        <v>0</v>
      </c>
      <c r="EG103">
        <v>11.08851851851852</v>
      </c>
      <c r="EH103">
        <v>-37.61594444444444</v>
      </c>
      <c r="EI103">
        <v>1368.936666666666</v>
      </c>
      <c r="EJ103">
        <v>1405.393703703704</v>
      </c>
      <c r="EK103">
        <v>1.385615185185185</v>
      </c>
      <c r="EL103">
        <v>1376.935555555555</v>
      </c>
      <c r="EM103">
        <v>20.24936296296296</v>
      </c>
      <c r="EN103">
        <v>1.970855925925926</v>
      </c>
      <c r="EO103">
        <v>1.844632962962963</v>
      </c>
      <c r="EP103">
        <v>17.21211111111111</v>
      </c>
      <c r="EQ103">
        <v>16.17022222222222</v>
      </c>
      <c r="ER103">
        <v>1999.973333333333</v>
      </c>
      <c r="ES103">
        <v>0.9799965925925924</v>
      </c>
      <c r="ET103">
        <v>0.02000323333333334</v>
      </c>
      <c r="EU103">
        <v>0</v>
      </c>
      <c r="EV103">
        <v>306.4053703703703</v>
      </c>
      <c r="EW103">
        <v>5.00078</v>
      </c>
      <c r="EX103">
        <v>6044.702222222223</v>
      </c>
      <c r="EY103">
        <v>16379.39629629629</v>
      </c>
      <c r="EZ103">
        <v>38.75207407407407</v>
      </c>
      <c r="FA103">
        <v>39.65025925925926</v>
      </c>
      <c r="FB103">
        <v>38.96507407407407</v>
      </c>
      <c r="FC103">
        <v>39.29137037037037</v>
      </c>
      <c r="FD103">
        <v>40.05537037037037</v>
      </c>
      <c r="FE103">
        <v>1955.063333333334</v>
      </c>
      <c r="FF103">
        <v>39.91</v>
      </c>
      <c r="FG103">
        <v>0</v>
      </c>
      <c r="FH103">
        <v>1758814530.1</v>
      </c>
      <c r="FI103">
        <v>0</v>
      </c>
      <c r="FJ103">
        <v>306.3971153846154</v>
      </c>
      <c r="FK103">
        <v>0.7316581188607161</v>
      </c>
      <c r="FL103">
        <v>8.934017125088269</v>
      </c>
      <c r="FM103">
        <v>6044.826153846156</v>
      </c>
      <c r="FN103">
        <v>15</v>
      </c>
      <c r="FO103">
        <v>0</v>
      </c>
      <c r="FP103" t="s">
        <v>441</v>
      </c>
      <c r="FQ103">
        <v>1746989605.5</v>
      </c>
      <c r="FR103">
        <v>1746989593.5</v>
      </c>
      <c r="FS103">
        <v>0</v>
      </c>
      <c r="FT103">
        <v>-0.274</v>
      </c>
      <c r="FU103">
        <v>-0.002</v>
      </c>
      <c r="FV103">
        <v>2.549</v>
      </c>
      <c r="FW103">
        <v>0.129</v>
      </c>
      <c r="FX103">
        <v>420</v>
      </c>
      <c r="FY103">
        <v>17</v>
      </c>
      <c r="FZ103">
        <v>0.02</v>
      </c>
      <c r="GA103">
        <v>0.04</v>
      </c>
      <c r="GB103">
        <v>-37.4097125</v>
      </c>
      <c r="GC103">
        <v>-3.859394746716616</v>
      </c>
      <c r="GD103">
        <v>0.3852697679467594</v>
      </c>
      <c r="GE103">
        <v>0</v>
      </c>
      <c r="GF103">
        <v>306.373</v>
      </c>
      <c r="GG103">
        <v>0.8383498855504243</v>
      </c>
      <c r="GH103">
        <v>0.2336010928660991</v>
      </c>
      <c r="GI103">
        <v>1</v>
      </c>
      <c r="GJ103">
        <v>1.397392</v>
      </c>
      <c r="GK103">
        <v>-0.09067564727954966</v>
      </c>
      <c r="GL103">
        <v>0.03216740619011736</v>
      </c>
      <c r="GM103">
        <v>1</v>
      </c>
      <c r="GN103">
        <v>2</v>
      </c>
      <c r="GO103">
        <v>3</v>
      </c>
      <c r="GP103" t="s">
        <v>442</v>
      </c>
      <c r="GQ103">
        <v>3.10238</v>
      </c>
      <c r="GR103">
        <v>2.7256</v>
      </c>
      <c r="GS103">
        <v>0.196165</v>
      </c>
      <c r="GT103">
        <v>0.199436</v>
      </c>
      <c r="GU103">
        <v>0.100987</v>
      </c>
      <c r="GV103">
        <v>0.0976167</v>
      </c>
      <c r="GW103">
        <v>21026.6</v>
      </c>
      <c r="GX103">
        <v>19027.5</v>
      </c>
      <c r="GY103">
        <v>26721.3</v>
      </c>
      <c r="GZ103">
        <v>23988.8</v>
      </c>
      <c r="HA103">
        <v>38450.5</v>
      </c>
      <c r="HB103">
        <v>32010.7</v>
      </c>
      <c r="HC103">
        <v>46659.2</v>
      </c>
      <c r="HD103">
        <v>37950.9</v>
      </c>
      <c r="HE103">
        <v>1.87173</v>
      </c>
      <c r="HF103">
        <v>1.874</v>
      </c>
      <c r="HG103">
        <v>0.133827</v>
      </c>
      <c r="HH103">
        <v>0</v>
      </c>
      <c r="HI103">
        <v>27.8383</v>
      </c>
      <c r="HJ103">
        <v>999.9</v>
      </c>
      <c r="HK103">
        <v>49.1</v>
      </c>
      <c r="HL103">
        <v>31.1</v>
      </c>
      <c r="HM103">
        <v>24.4562</v>
      </c>
      <c r="HN103">
        <v>60.742</v>
      </c>
      <c r="HO103">
        <v>20.0361</v>
      </c>
      <c r="HP103">
        <v>1</v>
      </c>
      <c r="HQ103">
        <v>0.11452</v>
      </c>
      <c r="HR103">
        <v>-0.121435</v>
      </c>
      <c r="HS103">
        <v>20.2819</v>
      </c>
      <c r="HT103">
        <v>5.2101</v>
      </c>
      <c r="HU103">
        <v>11.98</v>
      </c>
      <c r="HV103">
        <v>4.96315</v>
      </c>
      <c r="HW103">
        <v>3.27425</v>
      </c>
      <c r="HX103">
        <v>9999</v>
      </c>
      <c r="HY103">
        <v>9999</v>
      </c>
      <c r="HZ103">
        <v>9999</v>
      </c>
      <c r="IA103">
        <v>1.9</v>
      </c>
      <c r="IB103">
        <v>1.864</v>
      </c>
      <c r="IC103">
        <v>1.86007</v>
      </c>
      <c r="ID103">
        <v>1.85838</v>
      </c>
      <c r="IE103">
        <v>1.85975</v>
      </c>
      <c r="IF103">
        <v>1.85988</v>
      </c>
      <c r="IG103">
        <v>1.85837</v>
      </c>
      <c r="IH103">
        <v>1.85745</v>
      </c>
      <c r="II103">
        <v>1.85242</v>
      </c>
      <c r="IJ103">
        <v>0</v>
      </c>
      <c r="IK103">
        <v>0</v>
      </c>
      <c r="IL103">
        <v>0</v>
      </c>
      <c r="IM103">
        <v>0</v>
      </c>
      <c r="IN103" t="s">
        <v>443</v>
      </c>
      <c r="IO103" t="s">
        <v>444</v>
      </c>
      <c r="IP103" t="s">
        <v>445</v>
      </c>
      <c r="IQ103" t="s">
        <v>445</v>
      </c>
      <c r="IR103" t="s">
        <v>445</v>
      </c>
      <c r="IS103" t="s">
        <v>445</v>
      </c>
      <c r="IT103">
        <v>0</v>
      </c>
      <c r="IU103">
        <v>100</v>
      </c>
      <c r="IV103">
        <v>100</v>
      </c>
      <c r="IW103">
        <v>-0.72</v>
      </c>
      <c r="IX103">
        <v>0.2744</v>
      </c>
      <c r="IY103">
        <v>-1.085747647868322</v>
      </c>
      <c r="IZ103">
        <v>-0.001141660950335919</v>
      </c>
      <c r="JA103">
        <v>1.556549255047457E-06</v>
      </c>
      <c r="JB103">
        <v>-3.845636065895205E-10</v>
      </c>
      <c r="JC103">
        <v>0.01562767363184709</v>
      </c>
      <c r="JD103">
        <v>0.001629169780553792</v>
      </c>
      <c r="JE103">
        <v>0.0005448488767950686</v>
      </c>
      <c r="JF103">
        <v>-2.599574200195059E-06</v>
      </c>
      <c r="JG103">
        <v>2</v>
      </c>
      <c r="JH103">
        <v>2011</v>
      </c>
      <c r="JI103">
        <v>1</v>
      </c>
      <c r="JJ103">
        <v>26</v>
      </c>
      <c r="JK103">
        <v>197082.2</v>
      </c>
      <c r="JL103">
        <v>197082.4</v>
      </c>
      <c r="JM103">
        <v>3.04443</v>
      </c>
      <c r="JN103">
        <v>2.6062</v>
      </c>
      <c r="JO103">
        <v>1.49658</v>
      </c>
      <c r="JP103">
        <v>2.34375</v>
      </c>
      <c r="JQ103">
        <v>1.54907</v>
      </c>
      <c r="JR103">
        <v>2.44141</v>
      </c>
      <c r="JS103">
        <v>36.3165</v>
      </c>
      <c r="JT103">
        <v>24.1751</v>
      </c>
      <c r="JU103">
        <v>18</v>
      </c>
      <c r="JV103">
        <v>483.238</v>
      </c>
      <c r="JW103">
        <v>499.852</v>
      </c>
      <c r="JX103">
        <v>27.4157</v>
      </c>
      <c r="JY103">
        <v>28.7623</v>
      </c>
      <c r="JZ103">
        <v>29.9998</v>
      </c>
      <c r="KA103">
        <v>29.0358</v>
      </c>
      <c r="KB103">
        <v>29.0454</v>
      </c>
      <c r="KC103">
        <v>61.1287</v>
      </c>
      <c r="KD103">
        <v>20.1204</v>
      </c>
      <c r="KE103">
        <v>71.1871</v>
      </c>
      <c r="KF103">
        <v>27.4187</v>
      </c>
      <c r="KG103">
        <v>1422.74</v>
      </c>
      <c r="KH103">
        <v>20.2171</v>
      </c>
      <c r="KI103">
        <v>102.018</v>
      </c>
      <c r="KJ103">
        <v>91.5252</v>
      </c>
    </row>
    <row r="104" spans="1:296">
      <c r="A104">
        <v>86</v>
      </c>
      <c r="B104">
        <v>1758814540.1</v>
      </c>
      <c r="C104">
        <v>516.5</v>
      </c>
      <c r="D104" t="s">
        <v>617</v>
      </c>
      <c r="E104" t="s">
        <v>618</v>
      </c>
      <c r="F104">
        <v>5</v>
      </c>
      <c r="G104" t="s">
        <v>438</v>
      </c>
      <c r="H104">
        <v>1758814532.314285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1437.544736273657</v>
      </c>
      <c r="AJ104">
        <v>1409.78709090909</v>
      </c>
      <c r="AK104">
        <v>3.431851579630004</v>
      </c>
      <c r="AL104">
        <v>65.10275512811566</v>
      </c>
      <c r="AM104">
        <f>(AO104 - AN104 + DX104*1E3/(8.314*(DZ104+273.15)) * AQ104/DW104 * AP104) * DW104/(100*DK104) * 1000/(1000 - AO104)</f>
        <v>0</v>
      </c>
      <c r="AN104">
        <v>20.25227271151061</v>
      </c>
      <c r="AO104">
        <v>21.66843575757575</v>
      </c>
      <c r="AP104">
        <v>0.0001459684116353533</v>
      </c>
      <c r="AQ104">
        <v>106.0218527730332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439</v>
      </c>
      <c r="AX104" t="s">
        <v>439</v>
      </c>
      <c r="AY104">
        <v>0</v>
      </c>
      <c r="AZ104">
        <v>0</v>
      </c>
      <c r="BA104">
        <f>1-AY104/AZ104</f>
        <v>0</v>
      </c>
      <c r="BB104">
        <v>0</v>
      </c>
      <c r="BC104" t="s">
        <v>439</v>
      </c>
      <c r="BD104" t="s">
        <v>439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439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2.7</v>
      </c>
      <c r="DL104">
        <v>0.5</v>
      </c>
      <c r="DM104" t="s">
        <v>440</v>
      </c>
      <c r="DN104">
        <v>2</v>
      </c>
      <c r="DO104" t="b">
        <v>1</v>
      </c>
      <c r="DP104">
        <v>1758814532.314285</v>
      </c>
      <c r="DQ104">
        <v>1354.918214285714</v>
      </c>
      <c r="DR104">
        <v>1392.7225</v>
      </c>
      <c r="DS104">
        <v>21.65456785714286</v>
      </c>
      <c r="DT104">
        <v>20.25218571428571</v>
      </c>
      <c r="DU104">
        <v>1355.648928571429</v>
      </c>
      <c r="DV104">
        <v>21.38046428571429</v>
      </c>
      <c r="DW104">
        <v>500.0618571428571</v>
      </c>
      <c r="DX104">
        <v>91.09544285714286</v>
      </c>
      <c r="DY104">
        <v>0.067673725</v>
      </c>
      <c r="DZ104">
        <v>28.64496428571429</v>
      </c>
      <c r="EA104">
        <v>30.00540357142858</v>
      </c>
      <c r="EB104">
        <v>999.9000000000002</v>
      </c>
      <c r="EC104">
        <v>0</v>
      </c>
      <c r="ED104">
        <v>0</v>
      </c>
      <c r="EE104">
        <v>10008.29964285714</v>
      </c>
      <c r="EF104">
        <v>0</v>
      </c>
      <c r="EG104">
        <v>11.09235</v>
      </c>
      <c r="EH104">
        <v>-37.8048</v>
      </c>
      <c r="EI104">
        <v>1384.907142857143</v>
      </c>
      <c r="EJ104">
        <v>1421.510714285714</v>
      </c>
      <c r="EK104">
        <v>1.402388214285714</v>
      </c>
      <c r="EL104">
        <v>1392.7225</v>
      </c>
      <c r="EM104">
        <v>20.25218571428571</v>
      </c>
      <c r="EN104">
        <v>1.972633214285714</v>
      </c>
      <c r="EO104">
        <v>1.844882857142857</v>
      </c>
      <c r="EP104">
        <v>17.22636785714286</v>
      </c>
      <c r="EQ104">
        <v>16.17234642857143</v>
      </c>
      <c r="ER104">
        <v>1999.956071428571</v>
      </c>
      <c r="ES104">
        <v>0.9799964999999997</v>
      </c>
      <c r="ET104">
        <v>0.020003375</v>
      </c>
      <c r="EU104">
        <v>0</v>
      </c>
      <c r="EV104">
        <v>306.4113214285714</v>
      </c>
      <c r="EW104">
        <v>5.00078</v>
      </c>
      <c r="EX104">
        <v>6045.568214285714</v>
      </c>
      <c r="EY104">
        <v>16379.26428571428</v>
      </c>
      <c r="EZ104">
        <v>38.75646428571429</v>
      </c>
      <c r="FA104">
        <v>39.64707142857142</v>
      </c>
      <c r="FB104">
        <v>38.94839285714285</v>
      </c>
      <c r="FC104">
        <v>39.28992857142857</v>
      </c>
      <c r="FD104">
        <v>40.002</v>
      </c>
      <c r="FE104">
        <v>1955.046071428572</v>
      </c>
      <c r="FF104">
        <v>39.91</v>
      </c>
      <c r="FG104">
        <v>0</v>
      </c>
      <c r="FH104">
        <v>1758814534.9</v>
      </c>
      <c r="FI104">
        <v>0</v>
      </c>
      <c r="FJ104">
        <v>306.4231923076923</v>
      </c>
      <c r="FK104">
        <v>0.942256420329602</v>
      </c>
      <c r="FL104">
        <v>11.68068379631426</v>
      </c>
      <c r="FM104">
        <v>6045.715384615385</v>
      </c>
      <c r="FN104">
        <v>15</v>
      </c>
      <c r="FO104">
        <v>0</v>
      </c>
      <c r="FP104" t="s">
        <v>441</v>
      </c>
      <c r="FQ104">
        <v>1746989605.5</v>
      </c>
      <c r="FR104">
        <v>1746989593.5</v>
      </c>
      <c r="FS104">
        <v>0</v>
      </c>
      <c r="FT104">
        <v>-0.274</v>
      </c>
      <c r="FU104">
        <v>-0.002</v>
      </c>
      <c r="FV104">
        <v>2.549</v>
      </c>
      <c r="FW104">
        <v>0.129</v>
      </c>
      <c r="FX104">
        <v>420</v>
      </c>
      <c r="FY104">
        <v>17</v>
      </c>
      <c r="FZ104">
        <v>0.02</v>
      </c>
      <c r="GA104">
        <v>0.04</v>
      </c>
      <c r="GB104">
        <v>-37.66028048780488</v>
      </c>
      <c r="GC104">
        <v>-2.421313588850198</v>
      </c>
      <c r="GD104">
        <v>0.2709658526047344</v>
      </c>
      <c r="GE104">
        <v>0</v>
      </c>
      <c r="GF104">
        <v>306.4033235294118</v>
      </c>
      <c r="GG104">
        <v>0.3231321623886687</v>
      </c>
      <c r="GH104">
        <v>0.2268181080783651</v>
      </c>
      <c r="GI104">
        <v>1</v>
      </c>
      <c r="GJ104">
        <v>1.391772682926829</v>
      </c>
      <c r="GK104">
        <v>0.2068720557491297</v>
      </c>
      <c r="GL104">
        <v>0.02140848202367468</v>
      </c>
      <c r="GM104">
        <v>0</v>
      </c>
      <c r="GN104">
        <v>1</v>
      </c>
      <c r="GO104">
        <v>3</v>
      </c>
      <c r="GP104" t="s">
        <v>448</v>
      </c>
      <c r="GQ104">
        <v>3.10208</v>
      </c>
      <c r="GR104">
        <v>2.72548</v>
      </c>
      <c r="GS104">
        <v>0.197608</v>
      </c>
      <c r="GT104">
        <v>0.200878</v>
      </c>
      <c r="GU104">
        <v>0.100999</v>
      </c>
      <c r="GV104">
        <v>0.0976096</v>
      </c>
      <c r="GW104">
        <v>20988.9</v>
      </c>
      <c r="GX104">
        <v>18993.6</v>
      </c>
      <c r="GY104">
        <v>26721.3</v>
      </c>
      <c r="GZ104">
        <v>23989.1</v>
      </c>
      <c r="HA104">
        <v>38450.4</v>
      </c>
      <c r="HB104">
        <v>32011.2</v>
      </c>
      <c r="HC104">
        <v>46659.3</v>
      </c>
      <c r="HD104">
        <v>37951.1</v>
      </c>
      <c r="HE104">
        <v>1.87095</v>
      </c>
      <c r="HF104">
        <v>1.87455</v>
      </c>
      <c r="HG104">
        <v>0.132255</v>
      </c>
      <c r="HH104">
        <v>0</v>
      </c>
      <c r="HI104">
        <v>27.8383</v>
      </c>
      <c r="HJ104">
        <v>999.9</v>
      </c>
      <c r="HK104">
        <v>49.1</v>
      </c>
      <c r="HL104">
        <v>31.1</v>
      </c>
      <c r="HM104">
        <v>24.4554</v>
      </c>
      <c r="HN104">
        <v>60.932</v>
      </c>
      <c r="HO104">
        <v>19.976</v>
      </c>
      <c r="HP104">
        <v>1</v>
      </c>
      <c r="HQ104">
        <v>0.113976</v>
      </c>
      <c r="HR104">
        <v>-0.132394</v>
      </c>
      <c r="HS104">
        <v>20.282</v>
      </c>
      <c r="HT104">
        <v>5.2101</v>
      </c>
      <c r="HU104">
        <v>11.98</v>
      </c>
      <c r="HV104">
        <v>4.9632</v>
      </c>
      <c r="HW104">
        <v>3.27438</v>
      </c>
      <c r="HX104">
        <v>9999</v>
      </c>
      <c r="HY104">
        <v>9999</v>
      </c>
      <c r="HZ104">
        <v>9999</v>
      </c>
      <c r="IA104">
        <v>1.9</v>
      </c>
      <c r="IB104">
        <v>1.864</v>
      </c>
      <c r="IC104">
        <v>1.86006</v>
      </c>
      <c r="ID104">
        <v>1.85839</v>
      </c>
      <c r="IE104">
        <v>1.85975</v>
      </c>
      <c r="IF104">
        <v>1.85989</v>
      </c>
      <c r="IG104">
        <v>1.85837</v>
      </c>
      <c r="IH104">
        <v>1.85745</v>
      </c>
      <c r="II104">
        <v>1.85242</v>
      </c>
      <c r="IJ104">
        <v>0</v>
      </c>
      <c r="IK104">
        <v>0</v>
      </c>
      <c r="IL104">
        <v>0</v>
      </c>
      <c r="IM104">
        <v>0</v>
      </c>
      <c r="IN104" t="s">
        <v>443</v>
      </c>
      <c r="IO104" t="s">
        <v>444</v>
      </c>
      <c r="IP104" t="s">
        <v>445</v>
      </c>
      <c r="IQ104" t="s">
        <v>445</v>
      </c>
      <c r="IR104" t="s">
        <v>445</v>
      </c>
      <c r="IS104" t="s">
        <v>445</v>
      </c>
      <c r="IT104">
        <v>0</v>
      </c>
      <c r="IU104">
        <v>100</v>
      </c>
      <c r="IV104">
        <v>100</v>
      </c>
      <c r="IW104">
        <v>-0.7</v>
      </c>
      <c r="IX104">
        <v>0.2744</v>
      </c>
      <c r="IY104">
        <v>-1.085747647868322</v>
      </c>
      <c r="IZ104">
        <v>-0.001141660950335919</v>
      </c>
      <c r="JA104">
        <v>1.556549255047457E-06</v>
      </c>
      <c r="JB104">
        <v>-3.845636065895205E-10</v>
      </c>
      <c r="JC104">
        <v>0.01562767363184709</v>
      </c>
      <c r="JD104">
        <v>0.001629169780553792</v>
      </c>
      <c r="JE104">
        <v>0.0005448488767950686</v>
      </c>
      <c r="JF104">
        <v>-2.599574200195059E-06</v>
      </c>
      <c r="JG104">
        <v>2</v>
      </c>
      <c r="JH104">
        <v>2011</v>
      </c>
      <c r="JI104">
        <v>1</v>
      </c>
      <c r="JJ104">
        <v>26</v>
      </c>
      <c r="JK104">
        <v>197082.2</v>
      </c>
      <c r="JL104">
        <v>197082.4</v>
      </c>
      <c r="JM104">
        <v>3.07373</v>
      </c>
      <c r="JN104">
        <v>2.60254</v>
      </c>
      <c r="JO104">
        <v>1.49658</v>
      </c>
      <c r="JP104">
        <v>2.34375</v>
      </c>
      <c r="JQ104">
        <v>1.54907</v>
      </c>
      <c r="JR104">
        <v>2.47803</v>
      </c>
      <c r="JS104">
        <v>36.34</v>
      </c>
      <c r="JT104">
        <v>24.1838</v>
      </c>
      <c r="JU104">
        <v>18</v>
      </c>
      <c r="JV104">
        <v>482.764</v>
      </c>
      <c r="JW104">
        <v>500.195</v>
      </c>
      <c r="JX104">
        <v>27.417</v>
      </c>
      <c r="JY104">
        <v>28.7592</v>
      </c>
      <c r="JZ104">
        <v>29.9998</v>
      </c>
      <c r="KA104">
        <v>29.0327</v>
      </c>
      <c r="KB104">
        <v>29.0425</v>
      </c>
      <c r="KC104">
        <v>61.6674</v>
      </c>
      <c r="KD104">
        <v>20.1204</v>
      </c>
      <c r="KE104">
        <v>71.1871</v>
      </c>
      <c r="KF104">
        <v>27.4176</v>
      </c>
      <c r="KG104">
        <v>1442.78</v>
      </c>
      <c r="KH104">
        <v>20.2171</v>
      </c>
      <c r="KI104">
        <v>102.018</v>
      </c>
      <c r="KJ104">
        <v>91.526</v>
      </c>
    </row>
    <row r="105" spans="1:296">
      <c r="A105">
        <v>87</v>
      </c>
      <c r="B105">
        <v>1758814545.1</v>
      </c>
      <c r="C105">
        <v>521.5</v>
      </c>
      <c r="D105" t="s">
        <v>619</v>
      </c>
      <c r="E105" t="s">
        <v>620</v>
      </c>
      <c r="F105">
        <v>5</v>
      </c>
      <c r="G105" t="s">
        <v>438</v>
      </c>
      <c r="H105">
        <v>1758814537.6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1454.709435188646</v>
      </c>
      <c r="AJ105">
        <v>1426.785818181818</v>
      </c>
      <c r="AK105">
        <v>3.402633781154635</v>
      </c>
      <c r="AL105">
        <v>65.10275512811566</v>
      </c>
      <c r="AM105">
        <f>(AO105 - AN105 + DX105*1E3/(8.314*(DZ105+273.15)) * AQ105/DW105 * AP105) * DW105/(100*DK105) * 1000/(1000 - AO105)</f>
        <v>0</v>
      </c>
      <c r="AN105">
        <v>20.25010214140778</v>
      </c>
      <c r="AO105">
        <v>21.66925090909089</v>
      </c>
      <c r="AP105">
        <v>6.116528167761268E-06</v>
      </c>
      <c r="AQ105">
        <v>106.0218527730332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439</v>
      </c>
      <c r="AX105" t="s">
        <v>439</v>
      </c>
      <c r="AY105">
        <v>0</v>
      </c>
      <c r="AZ105">
        <v>0</v>
      </c>
      <c r="BA105">
        <f>1-AY105/AZ105</f>
        <v>0</v>
      </c>
      <c r="BB105">
        <v>0</v>
      </c>
      <c r="BC105" t="s">
        <v>439</v>
      </c>
      <c r="BD105" t="s">
        <v>439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439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2.7</v>
      </c>
      <c r="DL105">
        <v>0.5</v>
      </c>
      <c r="DM105" t="s">
        <v>440</v>
      </c>
      <c r="DN105">
        <v>2</v>
      </c>
      <c r="DO105" t="b">
        <v>1</v>
      </c>
      <c r="DP105">
        <v>1758814537.6</v>
      </c>
      <c r="DQ105">
        <v>1372.508518518518</v>
      </c>
      <c r="DR105">
        <v>1410.426296296296</v>
      </c>
      <c r="DS105">
        <v>21.66517777777778</v>
      </c>
      <c r="DT105">
        <v>20.25137777777778</v>
      </c>
      <c r="DU105">
        <v>1373.222592592593</v>
      </c>
      <c r="DV105">
        <v>21.39084444444445</v>
      </c>
      <c r="DW105">
        <v>500.0645185185185</v>
      </c>
      <c r="DX105">
        <v>91.0951925925926</v>
      </c>
      <c r="DY105">
        <v>0.06748952592592593</v>
      </c>
      <c r="DZ105">
        <v>28.64428888888889</v>
      </c>
      <c r="EA105">
        <v>30.00871481481482</v>
      </c>
      <c r="EB105">
        <v>999.9000000000001</v>
      </c>
      <c r="EC105">
        <v>0</v>
      </c>
      <c r="ED105">
        <v>0</v>
      </c>
      <c r="EE105">
        <v>9996.291481481481</v>
      </c>
      <c r="EF105">
        <v>0</v>
      </c>
      <c r="EG105">
        <v>11.08643703703704</v>
      </c>
      <c r="EH105">
        <v>-37.91826666666667</v>
      </c>
      <c r="EI105">
        <v>1402.902222222222</v>
      </c>
      <c r="EJ105">
        <v>1439.578888888889</v>
      </c>
      <c r="EK105">
        <v>1.413805925925926</v>
      </c>
      <c r="EL105">
        <v>1410.426296296296</v>
      </c>
      <c r="EM105">
        <v>20.25137777777778</v>
      </c>
      <c r="EN105">
        <v>1.973594074074074</v>
      </c>
      <c r="EO105">
        <v>1.844803703703704</v>
      </c>
      <c r="EP105">
        <v>17.23406296296297</v>
      </c>
      <c r="EQ105">
        <v>16.17166666666667</v>
      </c>
      <c r="ER105">
        <v>2000.005925925926</v>
      </c>
      <c r="ES105">
        <v>0.9799972592592593</v>
      </c>
      <c r="ET105">
        <v>0.02000276296296297</v>
      </c>
      <c r="EU105">
        <v>0</v>
      </c>
      <c r="EV105">
        <v>306.4888148148148</v>
      </c>
      <c r="EW105">
        <v>5.00078</v>
      </c>
      <c r="EX105">
        <v>6046.850370370371</v>
      </c>
      <c r="EY105">
        <v>16379.67037037037</v>
      </c>
      <c r="EZ105">
        <v>38.77744444444444</v>
      </c>
      <c r="FA105">
        <v>39.65018518518518</v>
      </c>
      <c r="FB105">
        <v>38.93255555555556</v>
      </c>
      <c r="FC105">
        <v>39.28911111111111</v>
      </c>
      <c r="FD105">
        <v>39.96514814814815</v>
      </c>
      <c r="FE105">
        <v>1955.096666666667</v>
      </c>
      <c r="FF105">
        <v>39.91</v>
      </c>
      <c r="FG105">
        <v>0</v>
      </c>
      <c r="FH105">
        <v>1758814539.7</v>
      </c>
      <c r="FI105">
        <v>0</v>
      </c>
      <c r="FJ105">
        <v>306.5025384615385</v>
      </c>
      <c r="FK105">
        <v>0.3697777904663022</v>
      </c>
      <c r="FL105">
        <v>15.62119659233835</v>
      </c>
      <c r="FM105">
        <v>6046.774615384615</v>
      </c>
      <c r="FN105">
        <v>15</v>
      </c>
      <c r="FO105">
        <v>0</v>
      </c>
      <c r="FP105" t="s">
        <v>441</v>
      </c>
      <c r="FQ105">
        <v>1746989605.5</v>
      </c>
      <c r="FR105">
        <v>1746989593.5</v>
      </c>
      <c r="FS105">
        <v>0</v>
      </c>
      <c r="FT105">
        <v>-0.274</v>
      </c>
      <c r="FU105">
        <v>-0.002</v>
      </c>
      <c r="FV105">
        <v>2.549</v>
      </c>
      <c r="FW105">
        <v>0.129</v>
      </c>
      <c r="FX105">
        <v>420</v>
      </c>
      <c r="FY105">
        <v>17</v>
      </c>
      <c r="FZ105">
        <v>0.02</v>
      </c>
      <c r="GA105">
        <v>0.04</v>
      </c>
      <c r="GB105">
        <v>-37.81331463414634</v>
      </c>
      <c r="GC105">
        <v>-1.371012543553934</v>
      </c>
      <c r="GD105">
        <v>0.1629343150025618</v>
      </c>
      <c r="GE105">
        <v>0</v>
      </c>
      <c r="GF105">
        <v>306.4433529411765</v>
      </c>
      <c r="GG105">
        <v>0.9214056581720558</v>
      </c>
      <c r="GH105">
        <v>0.2262426966455847</v>
      </c>
      <c r="GI105">
        <v>1</v>
      </c>
      <c r="GJ105">
        <v>1.403352195121951</v>
      </c>
      <c r="GK105">
        <v>0.1479627177700366</v>
      </c>
      <c r="GL105">
        <v>0.0157298647928376</v>
      </c>
      <c r="GM105">
        <v>0</v>
      </c>
      <c r="GN105">
        <v>1</v>
      </c>
      <c r="GO105">
        <v>3</v>
      </c>
      <c r="GP105" t="s">
        <v>448</v>
      </c>
      <c r="GQ105">
        <v>3.10219</v>
      </c>
      <c r="GR105">
        <v>2.72521</v>
      </c>
      <c r="GS105">
        <v>0.199038</v>
      </c>
      <c r="GT105">
        <v>0.202299</v>
      </c>
      <c r="GU105">
        <v>0.101001</v>
      </c>
      <c r="GV105">
        <v>0.0976014</v>
      </c>
      <c r="GW105">
        <v>20951.7</v>
      </c>
      <c r="GX105">
        <v>18959.8</v>
      </c>
      <c r="GY105">
        <v>26721.4</v>
      </c>
      <c r="GZ105">
        <v>23989.1</v>
      </c>
      <c r="HA105">
        <v>38450.8</v>
      </c>
      <c r="HB105">
        <v>32011.3</v>
      </c>
      <c r="HC105">
        <v>46659.8</v>
      </c>
      <c r="HD105">
        <v>37950.7</v>
      </c>
      <c r="HE105">
        <v>1.87132</v>
      </c>
      <c r="HF105">
        <v>1.8747</v>
      </c>
      <c r="HG105">
        <v>0.133336</v>
      </c>
      <c r="HH105">
        <v>0</v>
      </c>
      <c r="HI105">
        <v>27.8359</v>
      </c>
      <c r="HJ105">
        <v>999.9</v>
      </c>
      <c r="HK105">
        <v>49.1</v>
      </c>
      <c r="HL105">
        <v>31.1</v>
      </c>
      <c r="HM105">
        <v>24.4532</v>
      </c>
      <c r="HN105">
        <v>61.122</v>
      </c>
      <c r="HO105">
        <v>20.1042</v>
      </c>
      <c r="HP105">
        <v>1</v>
      </c>
      <c r="HQ105">
        <v>0.113963</v>
      </c>
      <c r="HR105">
        <v>-0.122639</v>
      </c>
      <c r="HS105">
        <v>20.2818</v>
      </c>
      <c r="HT105">
        <v>5.21115</v>
      </c>
      <c r="HU105">
        <v>11.9797</v>
      </c>
      <c r="HV105">
        <v>4.9633</v>
      </c>
      <c r="HW105">
        <v>3.27455</v>
      </c>
      <c r="HX105">
        <v>9999</v>
      </c>
      <c r="HY105">
        <v>9999</v>
      </c>
      <c r="HZ105">
        <v>9999</v>
      </c>
      <c r="IA105">
        <v>1.9</v>
      </c>
      <c r="IB105">
        <v>1.86401</v>
      </c>
      <c r="IC105">
        <v>1.86006</v>
      </c>
      <c r="ID105">
        <v>1.85839</v>
      </c>
      <c r="IE105">
        <v>1.85974</v>
      </c>
      <c r="IF105">
        <v>1.85989</v>
      </c>
      <c r="IG105">
        <v>1.85837</v>
      </c>
      <c r="IH105">
        <v>1.85745</v>
      </c>
      <c r="II105">
        <v>1.85242</v>
      </c>
      <c r="IJ105">
        <v>0</v>
      </c>
      <c r="IK105">
        <v>0</v>
      </c>
      <c r="IL105">
        <v>0</v>
      </c>
      <c r="IM105">
        <v>0</v>
      </c>
      <c r="IN105" t="s">
        <v>443</v>
      </c>
      <c r="IO105" t="s">
        <v>444</v>
      </c>
      <c r="IP105" t="s">
        <v>445</v>
      </c>
      <c r="IQ105" t="s">
        <v>445</v>
      </c>
      <c r="IR105" t="s">
        <v>445</v>
      </c>
      <c r="IS105" t="s">
        <v>445</v>
      </c>
      <c r="IT105">
        <v>0</v>
      </c>
      <c r="IU105">
        <v>100</v>
      </c>
      <c r="IV105">
        <v>100</v>
      </c>
      <c r="IW105">
        <v>-0.6899999999999999</v>
      </c>
      <c r="IX105">
        <v>0.2744</v>
      </c>
      <c r="IY105">
        <v>-1.085747647868322</v>
      </c>
      <c r="IZ105">
        <v>-0.001141660950335919</v>
      </c>
      <c r="JA105">
        <v>1.556549255047457E-06</v>
      </c>
      <c r="JB105">
        <v>-3.845636065895205E-10</v>
      </c>
      <c r="JC105">
        <v>0.01562767363184709</v>
      </c>
      <c r="JD105">
        <v>0.001629169780553792</v>
      </c>
      <c r="JE105">
        <v>0.0005448488767950686</v>
      </c>
      <c r="JF105">
        <v>-2.599574200195059E-06</v>
      </c>
      <c r="JG105">
        <v>2</v>
      </c>
      <c r="JH105">
        <v>2011</v>
      </c>
      <c r="JI105">
        <v>1</v>
      </c>
      <c r="JJ105">
        <v>26</v>
      </c>
      <c r="JK105">
        <v>197082.3</v>
      </c>
      <c r="JL105">
        <v>197082.5</v>
      </c>
      <c r="JM105">
        <v>3.10181</v>
      </c>
      <c r="JN105">
        <v>2.60742</v>
      </c>
      <c r="JO105">
        <v>1.49658</v>
      </c>
      <c r="JP105">
        <v>2.34375</v>
      </c>
      <c r="JQ105">
        <v>1.54907</v>
      </c>
      <c r="JR105">
        <v>2.4646</v>
      </c>
      <c r="JS105">
        <v>36.3165</v>
      </c>
      <c r="JT105">
        <v>24.1751</v>
      </c>
      <c r="JU105">
        <v>18</v>
      </c>
      <c r="JV105">
        <v>482.959</v>
      </c>
      <c r="JW105">
        <v>500.269</v>
      </c>
      <c r="JX105">
        <v>27.4172</v>
      </c>
      <c r="JY105">
        <v>28.7567</v>
      </c>
      <c r="JZ105">
        <v>29.9999</v>
      </c>
      <c r="KA105">
        <v>29.0296</v>
      </c>
      <c r="KB105">
        <v>29.0394</v>
      </c>
      <c r="KC105">
        <v>62.2683</v>
      </c>
      <c r="KD105">
        <v>20.1204</v>
      </c>
      <c r="KE105">
        <v>71.1871</v>
      </c>
      <c r="KF105">
        <v>27.4148</v>
      </c>
      <c r="KG105">
        <v>1456.14</v>
      </c>
      <c r="KH105">
        <v>20.2171</v>
      </c>
      <c r="KI105">
        <v>102.019</v>
      </c>
      <c r="KJ105">
        <v>91.5254</v>
      </c>
    </row>
    <row r="106" spans="1:296">
      <c r="A106">
        <v>88</v>
      </c>
      <c r="B106">
        <v>1758814550.1</v>
      </c>
      <c r="C106">
        <v>526.5</v>
      </c>
      <c r="D106" t="s">
        <v>621</v>
      </c>
      <c r="E106" t="s">
        <v>622</v>
      </c>
      <c r="F106">
        <v>5</v>
      </c>
      <c r="G106" t="s">
        <v>438</v>
      </c>
      <c r="H106">
        <v>1758814542.314285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1471.63830074262</v>
      </c>
      <c r="AJ106">
        <v>1443.750484848484</v>
      </c>
      <c r="AK106">
        <v>3.385059550544291</v>
      </c>
      <c r="AL106">
        <v>65.10275512811566</v>
      </c>
      <c r="AM106">
        <f>(AO106 - AN106 + DX106*1E3/(8.314*(DZ106+273.15)) * AQ106/DW106 * AP106) * DW106/(100*DK106) * 1000/(1000 - AO106)</f>
        <v>0</v>
      </c>
      <c r="AN106">
        <v>20.24717181502245</v>
      </c>
      <c r="AO106">
        <v>21.66302848484849</v>
      </c>
      <c r="AP106">
        <v>-9.214915671248277E-05</v>
      </c>
      <c r="AQ106">
        <v>106.0218527730332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439</v>
      </c>
      <c r="AX106" t="s">
        <v>439</v>
      </c>
      <c r="AY106">
        <v>0</v>
      </c>
      <c r="AZ106">
        <v>0</v>
      </c>
      <c r="BA106">
        <f>1-AY106/AZ106</f>
        <v>0</v>
      </c>
      <c r="BB106">
        <v>0</v>
      </c>
      <c r="BC106" t="s">
        <v>439</v>
      </c>
      <c r="BD106" t="s">
        <v>439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439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2.7</v>
      </c>
      <c r="DL106">
        <v>0.5</v>
      </c>
      <c r="DM106" t="s">
        <v>440</v>
      </c>
      <c r="DN106">
        <v>2</v>
      </c>
      <c r="DO106" t="b">
        <v>1</v>
      </c>
      <c r="DP106">
        <v>1758814542.314285</v>
      </c>
      <c r="DQ106">
        <v>1388.231428571429</v>
      </c>
      <c r="DR106">
        <v>1426.1725</v>
      </c>
      <c r="DS106">
        <v>21.66681071428571</v>
      </c>
      <c r="DT106">
        <v>20.25010714285714</v>
      </c>
      <c r="DU106">
        <v>1388.93</v>
      </c>
      <c r="DV106">
        <v>21.39243928571429</v>
      </c>
      <c r="DW106">
        <v>500.0102142857143</v>
      </c>
      <c r="DX106">
        <v>91.09560714285715</v>
      </c>
      <c r="DY106">
        <v>0.067438175</v>
      </c>
      <c r="DZ106">
        <v>28.64390357142858</v>
      </c>
      <c r="EA106">
        <v>30.00803214285714</v>
      </c>
      <c r="EB106">
        <v>999.9000000000002</v>
      </c>
      <c r="EC106">
        <v>0</v>
      </c>
      <c r="ED106">
        <v>0</v>
      </c>
      <c r="EE106">
        <v>9993.682499999999</v>
      </c>
      <c r="EF106">
        <v>0</v>
      </c>
      <c r="EG106">
        <v>11.08855</v>
      </c>
      <c r="EH106">
        <v>-37.94148928571429</v>
      </c>
      <c r="EI106">
        <v>1418.976428571429</v>
      </c>
      <c r="EJ106">
        <v>1455.648928571429</v>
      </c>
      <c r="EK106">
        <v>1.416711071428571</v>
      </c>
      <c r="EL106">
        <v>1426.1725</v>
      </c>
      <c r="EM106">
        <v>20.25010714285714</v>
      </c>
      <c r="EN106">
        <v>1.973751428571429</v>
      </c>
      <c r="EO106">
        <v>1.844695357142857</v>
      </c>
      <c r="EP106">
        <v>17.235325</v>
      </c>
      <c r="EQ106">
        <v>16.17075</v>
      </c>
      <c r="ER106">
        <v>2000.011428571428</v>
      </c>
      <c r="ES106">
        <v>0.9799974999999997</v>
      </c>
      <c r="ET106">
        <v>0.02000259642857143</v>
      </c>
      <c r="EU106">
        <v>0</v>
      </c>
      <c r="EV106">
        <v>306.5413571428571</v>
      </c>
      <c r="EW106">
        <v>5.00078</v>
      </c>
      <c r="EX106">
        <v>6047.862857142858</v>
      </c>
      <c r="EY106">
        <v>16379.71428571429</v>
      </c>
      <c r="EZ106">
        <v>38.76978571428571</v>
      </c>
      <c r="FA106">
        <v>39.64485714285714</v>
      </c>
      <c r="FB106">
        <v>38.91703571428571</v>
      </c>
      <c r="FC106">
        <v>39.29660714285713</v>
      </c>
      <c r="FD106">
        <v>39.93957142857142</v>
      </c>
      <c r="FE106">
        <v>1955.103928571429</v>
      </c>
      <c r="FF106">
        <v>39.91</v>
      </c>
      <c r="FG106">
        <v>0</v>
      </c>
      <c r="FH106">
        <v>1758814545.1</v>
      </c>
      <c r="FI106">
        <v>0</v>
      </c>
      <c r="FJ106">
        <v>306.5518</v>
      </c>
      <c r="FK106">
        <v>1.119846165087802</v>
      </c>
      <c r="FL106">
        <v>10.02615386284691</v>
      </c>
      <c r="FM106">
        <v>6047.946000000001</v>
      </c>
      <c r="FN106">
        <v>15</v>
      </c>
      <c r="FO106">
        <v>0</v>
      </c>
      <c r="FP106" t="s">
        <v>441</v>
      </c>
      <c r="FQ106">
        <v>1746989605.5</v>
      </c>
      <c r="FR106">
        <v>1746989593.5</v>
      </c>
      <c r="FS106">
        <v>0</v>
      </c>
      <c r="FT106">
        <v>-0.274</v>
      </c>
      <c r="FU106">
        <v>-0.002</v>
      </c>
      <c r="FV106">
        <v>2.549</v>
      </c>
      <c r="FW106">
        <v>0.129</v>
      </c>
      <c r="FX106">
        <v>420</v>
      </c>
      <c r="FY106">
        <v>17</v>
      </c>
      <c r="FZ106">
        <v>0.02</v>
      </c>
      <c r="GA106">
        <v>0.04</v>
      </c>
      <c r="GB106">
        <v>-37.9190825</v>
      </c>
      <c r="GC106">
        <v>-0.4834660412757993</v>
      </c>
      <c r="GD106">
        <v>0.08692869459361531</v>
      </c>
      <c r="GE106">
        <v>1</v>
      </c>
      <c r="GF106">
        <v>306.5385588235294</v>
      </c>
      <c r="GG106">
        <v>0.6542857183757406</v>
      </c>
      <c r="GH106">
        <v>0.1880848042735367</v>
      </c>
      <c r="GI106">
        <v>1</v>
      </c>
      <c r="GJ106">
        <v>1.41412675</v>
      </c>
      <c r="GK106">
        <v>0.04940341463414536</v>
      </c>
      <c r="GL106">
        <v>0.005468500885754715</v>
      </c>
      <c r="GM106">
        <v>1</v>
      </c>
      <c r="GN106">
        <v>3</v>
      </c>
      <c r="GO106">
        <v>3</v>
      </c>
      <c r="GP106" t="s">
        <v>584</v>
      </c>
      <c r="GQ106">
        <v>3.10218</v>
      </c>
      <c r="GR106">
        <v>2.72572</v>
      </c>
      <c r="GS106">
        <v>0.200456</v>
      </c>
      <c r="GT106">
        <v>0.2037</v>
      </c>
      <c r="GU106">
        <v>0.100984</v>
      </c>
      <c r="GV106">
        <v>0.09760000000000001</v>
      </c>
      <c r="GW106">
        <v>20914.7</v>
      </c>
      <c r="GX106">
        <v>18926.5</v>
      </c>
      <c r="GY106">
        <v>26721.5</v>
      </c>
      <c r="GZ106">
        <v>23989.1</v>
      </c>
      <c r="HA106">
        <v>38451.6</v>
      </c>
      <c r="HB106">
        <v>32011.7</v>
      </c>
      <c r="HC106">
        <v>46659.6</v>
      </c>
      <c r="HD106">
        <v>37950.9</v>
      </c>
      <c r="HE106">
        <v>1.87157</v>
      </c>
      <c r="HF106">
        <v>1.87447</v>
      </c>
      <c r="HG106">
        <v>0.132851</v>
      </c>
      <c r="HH106">
        <v>0</v>
      </c>
      <c r="HI106">
        <v>27.8355</v>
      </c>
      <c r="HJ106">
        <v>999.9</v>
      </c>
      <c r="HK106">
        <v>49.1</v>
      </c>
      <c r="HL106">
        <v>31.2</v>
      </c>
      <c r="HM106">
        <v>24.5959</v>
      </c>
      <c r="HN106">
        <v>61.342</v>
      </c>
      <c r="HO106">
        <v>19.996</v>
      </c>
      <c r="HP106">
        <v>1</v>
      </c>
      <c r="HQ106">
        <v>0.113443</v>
      </c>
      <c r="HR106">
        <v>-0.103717</v>
      </c>
      <c r="HS106">
        <v>20.2819</v>
      </c>
      <c r="HT106">
        <v>5.211</v>
      </c>
      <c r="HU106">
        <v>11.9798</v>
      </c>
      <c r="HV106">
        <v>4.9632</v>
      </c>
      <c r="HW106">
        <v>3.27453</v>
      </c>
      <c r="HX106">
        <v>9999</v>
      </c>
      <c r="HY106">
        <v>9999</v>
      </c>
      <c r="HZ106">
        <v>9999</v>
      </c>
      <c r="IA106">
        <v>2</v>
      </c>
      <c r="IB106">
        <v>1.86398</v>
      </c>
      <c r="IC106">
        <v>1.86006</v>
      </c>
      <c r="ID106">
        <v>1.85838</v>
      </c>
      <c r="IE106">
        <v>1.85974</v>
      </c>
      <c r="IF106">
        <v>1.85989</v>
      </c>
      <c r="IG106">
        <v>1.85837</v>
      </c>
      <c r="IH106">
        <v>1.85745</v>
      </c>
      <c r="II106">
        <v>1.85242</v>
      </c>
      <c r="IJ106">
        <v>0</v>
      </c>
      <c r="IK106">
        <v>0</v>
      </c>
      <c r="IL106">
        <v>0</v>
      </c>
      <c r="IM106">
        <v>0</v>
      </c>
      <c r="IN106" t="s">
        <v>443</v>
      </c>
      <c r="IO106" t="s">
        <v>444</v>
      </c>
      <c r="IP106" t="s">
        <v>445</v>
      </c>
      <c r="IQ106" t="s">
        <v>445</v>
      </c>
      <c r="IR106" t="s">
        <v>445</v>
      </c>
      <c r="IS106" t="s">
        <v>445</v>
      </c>
      <c r="IT106">
        <v>0</v>
      </c>
      <c r="IU106">
        <v>100</v>
      </c>
      <c r="IV106">
        <v>100</v>
      </c>
      <c r="IW106">
        <v>-0.68</v>
      </c>
      <c r="IX106">
        <v>0.2743</v>
      </c>
      <c r="IY106">
        <v>-1.085747647868322</v>
      </c>
      <c r="IZ106">
        <v>-0.001141660950335919</v>
      </c>
      <c r="JA106">
        <v>1.556549255047457E-06</v>
      </c>
      <c r="JB106">
        <v>-3.845636065895205E-10</v>
      </c>
      <c r="JC106">
        <v>0.01562767363184709</v>
      </c>
      <c r="JD106">
        <v>0.001629169780553792</v>
      </c>
      <c r="JE106">
        <v>0.0005448488767950686</v>
      </c>
      <c r="JF106">
        <v>-2.599574200195059E-06</v>
      </c>
      <c r="JG106">
        <v>2</v>
      </c>
      <c r="JH106">
        <v>2011</v>
      </c>
      <c r="JI106">
        <v>1</v>
      </c>
      <c r="JJ106">
        <v>26</v>
      </c>
      <c r="JK106">
        <v>197082.4</v>
      </c>
      <c r="JL106">
        <v>197082.6</v>
      </c>
      <c r="JM106">
        <v>3.12866</v>
      </c>
      <c r="JN106">
        <v>2.6001</v>
      </c>
      <c r="JO106">
        <v>1.49658</v>
      </c>
      <c r="JP106">
        <v>2.34375</v>
      </c>
      <c r="JQ106">
        <v>1.54907</v>
      </c>
      <c r="JR106">
        <v>2.48535</v>
      </c>
      <c r="JS106">
        <v>36.3165</v>
      </c>
      <c r="JT106">
        <v>24.1751</v>
      </c>
      <c r="JU106">
        <v>18</v>
      </c>
      <c r="JV106">
        <v>483.081</v>
      </c>
      <c r="JW106">
        <v>500.087</v>
      </c>
      <c r="JX106">
        <v>27.4148</v>
      </c>
      <c r="JY106">
        <v>28.7537</v>
      </c>
      <c r="JZ106">
        <v>29.9999</v>
      </c>
      <c r="KA106">
        <v>29.0265</v>
      </c>
      <c r="KB106">
        <v>29.0357</v>
      </c>
      <c r="KC106">
        <v>62.8064</v>
      </c>
      <c r="KD106">
        <v>20.1204</v>
      </c>
      <c r="KE106">
        <v>71.1871</v>
      </c>
      <c r="KF106">
        <v>27.4074</v>
      </c>
      <c r="KG106">
        <v>1469.5</v>
      </c>
      <c r="KH106">
        <v>20.2171</v>
      </c>
      <c r="KI106">
        <v>102.019</v>
      </c>
      <c r="KJ106">
        <v>91.5257</v>
      </c>
    </row>
    <row r="107" spans="1:296">
      <c r="A107">
        <v>89</v>
      </c>
      <c r="B107">
        <v>1758814555.1</v>
      </c>
      <c r="C107">
        <v>531.5</v>
      </c>
      <c r="D107" t="s">
        <v>623</v>
      </c>
      <c r="E107" t="s">
        <v>624</v>
      </c>
      <c r="F107">
        <v>5</v>
      </c>
      <c r="G107" t="s">
        <v>438</v>
      </c>
      <c r="H107">
        <v>1758814547.6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1488.841862945283</v>
      </c>
      <c r="AJ107">
        <v>1460.917636363636</v>
      </c>
      <c r="AK107">
        <v>3.442347992973798</v>
      </c>
      <c r="AL107">
        <v>65.10275512811566</v>
      </c>
      <c r="AM107">
        <f>(AO107 - AN107 + DX107*1E3/(8.314*(DZ107+273.15)) * AQ107/DW107 * AP107) * DW107/(100*DK107) * 1000/(1000 - AO107)</f>
        <v>0</v>
      </c>
      <c r="AN107">
        <v>20.24520200209463</v>
      </c>
      <c r="AO107">
        <v>21.66066484848484</v>
      </c>
      <c r="AP107">
        <v>-2.694312429047279E-05</v>
      </c>
      <c r="AQ107">
        <v>106.0218527730332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439</v>
      </c>
      <c r="AX107" t="s">
        <v>439</v>
      </c>
      <c r="AY107">
        <v>0</v>
      </c>
      <c r="AZ107">
        <v>0</v>
      </c>
      <c r="BA107">
        <f>1-AY107/AZ107</f>
        <v>0</v>
      </c>
      <c r="BB107">
        <v>0</v>
      </c>
      <c r="BC107" t="s">
        <v>439</v>
      </c>
      <c r="BD107" t="s">
        <v>439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439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2.7</v>
      </c>
      <c r="DL107">
        <v>0.5</v>
      </c>
      <c r="DM107" t="s">
        <v>440</v>
      </c>
      <c r="DN107">
        <v>2</v>
      </c>
      <c r="DO107" t="b">
        <v>1</v>
      </c>
      <c r="DP107">
        <v>1758814547.6</v>
      </c>
      <c r="DQ107">
        <v>1405.868518518519</v>
      </c>
      <c r="DR107">
        <v>1443.884814814815</v>
      </c>
      <c r="DS107">
        <v>21.66514814814814</v>
      </c>
      <c r="DT107">
        <v>20.24763703703704</v>
      </c>
      <c r="DU107">
        <v>1406.551111111111</v>
      </c>
      <c r="DV107">
        <v>21.39081481481481</v>
      </c>
      <c r="DW107">
        <v>499.9024814814814</v>
      </c>
      <c r="DX107">
        <v>91.09616296296294</v>
      </c>
      <c r="DY107">
        <v>0.06763804814814815</v>
      </c>
      <c r="DZ107">
        <v>28.64394814814815</v>
      </c>
      <c r="EA107">
        <v>30.00374444444445</v>
      </c>
      <c r="EB107">
        <v>999.9000000000001</v>
      </c>
      <c r="EC107">
        <v>0</v>
      </c>
      <c r="ED107">
        <v>0</v>
      </c>
      <c r="EE107">
        <v>9991.367037037038</v>
      </c>
      <c r="EF107">
        <v>0</v>
      </c>
      <c r="EG107">
        <v>11.08553333333333</v>
      </c>
      <c r="EH107">
        <v>-38.01625925925926</v>
      </c>
      <c r="EI107">
        <v>1437.002222222222</v>
      </c>
      <c r="EJ107">
        <v>1473.723703703704</v>
      </c>
      <c r="EK107">
        <v>1.417517777777778</v>
      </c>
      <c r="EL107">
        <v>1443.884814814815</v>
      </c>
      <c r="EM107">
        <v>20.24763703703704</v>
      </c>
      <c r="EN107">
        <v>1.973612222222222</v>
      </c>
      <c r="EO107">
        <v>1.844481111111111</v>
      </c>
      <c r="EP107">
        <v>17.23420370370371</v>
      </c>
      <c r="EQ107">
        <v>16.16893333333333</v>
      </c>
      <c r="ER107">
        <v>2000.014444444445</v>
      </c>
      <c r="ES107">
        <v>0.9799975555555555</v>
      </c>
      <c r="ET107">
        <v>0.02000252962962963</v>
      </c>
      <c r="EU107">
        <v>0</v>
      </c>
      <c r="EV107">
        <v>306.6150740740741</v>
      </c>
      <c r="EW107">
        <v>5.00078</v>
      </c>
      <c r="EX107">
        <v>6048.931851851852</v>
      </c>
      <c r="EY107">
        <v>16379.73333333333</v>
      </c>
      <c r="EZ107">
        <v>38.76359259259259</v>
      </c>
      <c r="FA107">
        <v>39.6387037037037</v>
      </c>
      <c r="FB107">
        <v>38.9047037037037</v>
      </c>
      <c r="FC107">
        <v>39.29133333333333</v>
      </c>
      <c r="FD107">
        <v>39.90733333333333</v>
      </c>
      <c r="FE107">
        <v>1955.107407407407</v>
      </c>
      <c r="FF107">
        <v>39.91</v>
      </c>
      <c r="FG107">
        <v>0</v>
      </c>
      <c r="FH107">
        <v>1758814549.9</v>
      </c>
      <c r="FI107">
        <v>0</v>
      </c>
      <c r="FJ107">
        <v>306.61668</v>
      </c>
      <c r="FK107">
        <v>0.350846158337402</v>
      </c>
      <c r="FL107">
        <v>9.554615355669778</v>
      </c>
      <c r="FM107">
        <v>6048.940399999999</v>
      </c>
      <c r="FN107">
        <v>15</v>
      </c>
      <c r="FO107">
        <v>0</v>
      </c>
      <c r="FP107" t="s">
        <v>441</v>
      </c>
      <c r="FQ107">
        <v>1746989605.5</v>
      </c>
      <c r="FR107">
        <v>1746989593.5</v>
      </c>
      <c r="FS107">
        <v>0</v>
      </c>
      <c r="FT107">
        <v>-0.274</v>
      </c>
      <c r="FU107">
        <v>-0.002</v>
      </c>
      <c r="FV107">
        <v>2.549</v>
      </c>
      <c r="FW107">
        <v>0.129</v>
      </c>
      <c r="FX107">
        <v>420</v>
      </c>
      <c r="FY107">
        <v>17</v>
      </c>
      <c r="FZ107">
        <v>0.02</v>
      </c>
      <c r="GA107">
        <v>0.04</v>
      </c>
      <c r="GB107">
        <v>-37.97860487804878</v>
      </c>
      <c r="GC107">
        <v>-0.7967665505226187</v>
      </c>
      <c r="GD107">
        <v>0.1006555414519496</v>
      </c>
      <c r="GE107">
        <v>0</v>
      </c>
      <c r="GF107">
        <v>306.5599117647059</v>
      </c>
      <c r="GG107">
        <v>0.9128953454295069</v>
      </c>
      <c r="GH107">
        <v>0.2020901615393556</v>
      </c>
      <c r="GI107">
        <v>1</v>
      </c>
      <c r="GJ107">
        <v>1.416475121951219</v>
      </c>
      <c r="GK107">
        <v>0.008533170731709264</v>
      </c>
      <c r="GL107">
        <v>0.002561634502928022</v>
      </c>
      <c r="GM107">
        <v>1</v>
      </c>
      <c r="GN107">
        <v>2</v>
      </c>
      <c r="GO107">
        <v>3</v>
      </c>
      <c r="GP107" t="s">
        <v>442</v>
      </c>
      <c r="GQ107">
        <v>3.10201</v>
      </c>
      <c r="GR107">
        <v>2.72621</v>
      </c>
      <c r="GS107">
        <v>0.201868</v>
      </c>
      <c r="GT107">
        <v>0.205094</v>
      </c>
      <c r="GU107">
        <v>0.100972</v>
      </c>
      <c r="GV107">
        <v>0.09758749999999999</v>
      </c>
      <c r="GW107">
        <v>20877.9</v>
      </c>
      <c r="GX107">
        <v>18893.5</v>
      </c>
      <c r="GY107">
        <v>26721.7</v>
      </c>
      <c r="GZ107">
        <v>23989.1</v>
      </c>
      <c r="HA107">
        <v>38452.6</v>
      </c>
      <c r="HB107">
        <v>32012.3</v>
      </c>
      <c r="HC107">
        <v>46660</v>
      </c>
      <c r="HD107">
        <v>37950.9</v>
      </c>
      <c r="HE107">
        <v>1.87092</v>
      </c>
      <c r="HF107">
        <v>1.87497</v>
      </c>
      <c r="HG107">
        <v>0.132881</v>
      </c>
      <c r="HH107">
        <v>0</v>
      </c>
      <c r="HI107">
        <v>27.8335</v>
      </c>
      <c r="HJ107">
        <v>999.9</v>
      </c>
      <c r="HK107">
        <v>49.1</v>
      </c>
      <c r="HL107">
        <v>31.1</v>
      </c>
      <c r="HM107">
        <v>24.4533</v>
      </c>
      <c r="HN107">
        <v>61.322</v>
      </c>
      <c r="HO107">
        <v>20.2925</v>
      </c>
      <c r="HP107">
        <v>1</v>
      </c>
      <c r="HQ107">
        <v>0.113407</v>
      </c>
      <c r="HR107">
        <v>-0.105591</v>
      </c>
      <c r="HS107">
        <v>20.2817</v>
      </c>
      <c r="HT107">
        <v>5.21025</v>
      </c>
      <c r="HU107">
        <v>11.98</v>
      </c>
      <c r="HV107">
        <v>4.9624</v>
      </c>
      <c r="HW107">
        <v>3.2744</v>
      </c>
      <c r="HX107">
        <v>9999</v>
      </c>
      <c r="HY107">
        <v>9999</v>
      </c>
      <c r="HZ107">
        <v>9999</v>
      </c>
      <c r="IA107">
        <v>2</v>
      </c>
      <c r="IB107">
        <v>1.86399</v>
      </c>
      <c r="IC107">
        <v>1.86008</v>
      </c>
      <c r="ID107">
        <v>1.85841</v>
      </c>
      <c r="IE107">
        <v>1.85975</v>
      </c>
      <c r="IF107">
        <v>1.85989</v>
      </c>
      <c r="IG107">
        <v>1.85838</v>
      </c>
      <c r="IH107">
        <v>1.85745</v>
      </c>
      <c r="II107">
        <v>1.85242</v>
      </c>
      <c r="IJ107">
        <v>0</v>
      </c>
      <c r="IK107">
        <v>0</v>
      </c>
      <c r="IL107">
        <v>0</v>
      </c>
      <c r="IM107">
        <v>0</v>
      </c>
      <c r="IN107" t="s">
        <v>443</v>
      </c>
      <c r="IO107" t="s">
        <v>444</v>
      </c>
      <c r="IP107" t="s">
        <v>445</v>
      </c>
      <c r="IQ107" t="s">
        <v>445</v>
      </c>
      <c r="IR107" t="s">
        <v>445</v>
      </c>
      <c r="IS107" t="s">
        <v>445</v>
      </c>
      <c r="IT107">
        <v>0</v>
      </c>
      <c r="IU107">
        <v>100</v>
      </c>
      <c r="IV107">
        <v>100</v>
      </c>
      <c r="IW107">
        <v>-0.66</v>
      </c>
      <c r="IX107">
        <v>0.2742</v>
      </c>
      <c r="IY107">
        <v>-1.085747647868322</v>
      </c>
      <c r="IZ107">
        <v>-0.001141660950335919</v>
      </c>
      <c r="JA107">
        <v>1.556549255047457E-06</v>
      </c>
      <c r="JB107">
        <v>-3.845636065895205E-10</v>
      </c>
      <c r="JC107">
        <v>0.01562767363184709</v>
      </c>
      <c r="JD107">
        <v>0.001629169780553792</v>
      </c>
      <c r="JE107">
        <v>0.0005448488767950686</v>
      </c>
      <c r="JF107">
        <v>-2.599574200195059E-06</v>
      </c>
      <c r="JG107">
        <v>2</v>
      </c>
      <c r="JH107">
        <v>2011</v>
      </c>
      <c r="JI107">
        <v>1</v>
      </c>
      <c r="JJ107">
        <v>26</v>
      </c>
      <c r="JK107">
        <v>197082.5</v>
      </c>
      <c r="JL107">
        <v>197082.7</v>
      </c>
      <c r="JM107">
        <v>3.15796</v>
      </c>
      <c r="JN107">
        <v>2.61108</v>
      </c>
      <c r="JO107">
        <v>1.49658</v>
      </c>
      <c r="JP107">
        <v>2.34375</v>
      </c>
      <c r="JQ107">
        <v>1.54907</v>
      </c>
      <c r="JR107">
        <v>2.40845</v>
      </c>
      <c r="JS107">
        <v>36.3165</v>
      </c>
      <c r="JT107">
        <v>24.1751</v>
      </c>
      <c r="JU107">
        <v>18</v>
      </c>
      <c r="JV107">
        <v>482.679</v>
      </c>
      <c r="JW107">
        <v>500.395</v>
      </c>
      <c r="JX107">
        <v>27.4072</v>
      </c>
      <c r="JY107">
        <v>28.7506</v>
      </c>
      <c r="JZ107">
        <v>29.9999</v>
      </c>
      <c r="KA107">
        <v>29.0234</v>
      </c>
      <c r="KB107">
        <v>29.0327</v>
      </c>
      <c r="KC107">
        <v>63.4111</v>
      </c>
      <c r="KD107">
        <v>20.1204</v>
      </c>
      <c r="KE107">
        <v>71.1871</v>
      </c>
      <c r="KF107">
        <v>27.4067</v>
      </c>
      <c r="KG107">
        <v>1489.53</v>
      </c>
      <c r="KH107">
        <v>20.2171</v>
      </c>
      <c r="KI107">
        <v>102.02</v>
      </c>
      <c r="KJ107">
        <v>91.5258</v>
      </c>
    </row>
    <row r="108" spans="1:296">
      <c r="A108">
        <v>90</v>
      </c>
      <c r="B108">
        <v>1758814560.1</v>
      </c>
      <c r="C108">
        <v>536.5</v>
      </c>
      <c r="D108" t="s">
        <v>625</v>
      </c>
      <c r="E108" t="s">
        <v>626</v>
      </c>
      <c r="F108">
        <v>5</v>
      </c>
      <c r="G108" t="s">
        <v>438</v>
      </c>
      <c r="H108">
        <v>1758814552.314285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1505.777393403131</v>
      </c>
      <c r="AJ108">
        <v>1477.924424242424</v>
      </c>
      <c r="AK108">
        <v>3.424301359804198</v>
      </c>
      <c r="AL108">
        <v>65.10275512811566</v>
      </c>
      <c r="AM108">
        <f>(AO108 - AN108 + DX108*1E3/(8.314*(DZ108+273.15)) * AQ108/DW108 * AP108) * DW108/(100*DK108) * 1000/(1000 - AO108)</f>
        <v>0</v>
      </c>
      <c r="AN108">
        <v>20.24167343687738</v>
      </c>
      <c r="AO108">
        <v>21.65459696969697</v>
      </c>
      <c r="AP108">
        <v>-7.158228247112365E-05</v>
      </c>
      <c r="AQ108">
        <v>106.0218527730332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439</v>
      </c>
      <c r="AX108" t="s">
        <v>439</v>
      </c>
      <c r="AY108">
        <v>0</v>
      </c>
      <c r="AZ108">
        <v>0</v>
      </c>
      <c r="BA108">
        <f>1-AY108/AZ108</f>
        <v>0</v>
      </c>
      <c r="BB108">
        <v>0</v>
      </c>
      <c r="BC108" t="s">
        <v>439</v>
      </c>
      <c r="BD108" t="s">
        <v>439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439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2.7</v>
      </c>
      <c r="DL108">
        <v>0.5</v>
      </c>
      <c r="DM108" t="s">
        <v>440</v>
      </c>
      <c r="DN108">
        <v>2</v>
      </c>
      <c r="DO108" t="b">
        <v>1</v>
      </c>
      <c r="DP108">
        <v>1758814552.314285</v>
      </c>
      <c r="DQ108">
        <v>1421.574285714285</v>
      </c>
      <c r="DR108">
        <v>1459.625714285714</v>
      </c>
      <c r="DS108">
        <v>21.66133214285714</v>
      </c>
      <c r="DT108">
        <v>20.24508214285714</v>
      </c>
      <c r="DU108">
        <v>1422.241428571428</v>
      </c>
      <c r="DV108">
        <v>21.38707857142857</v>
      </c>
      <c r="DW108">
        <v>499.9159285714286</v>
      </c>
      <c r="DX108">
        <v>91.09600714285716</v>
      </c>
      <c r="DY108">
        <v>0.06781488571428571</v>
      </c>
      <c r="DZ108">
        <v>28.64224642857142</v>
      </c>
      <c r="EA108">
        <v>30.00151428571428</v>
      </c>
      <c r="EB108">
        <v>999.9000000000002</v>
      </c>
      <c r="EC108">
        <v>0</v>
      </c>
      <c r="ED108">
        <v>0</v>
      </c>
      <c r="EE108">
        <v>9989.401428571427</v>
      </c>
      <c r="EF108">
        <v>0</v>
      </c>
      <c r="EG108">
        <v>11.09240357142857</v>
      </c>
      <c r="EH108">
        <v>-38.05094642857143</v>
      </c>
      <c r="EI108">
        <v>1453.049642857143</v>
      </c>
      <c r="EJ108">
        <v>1489.786785714286</v>
      </c>
      <c r="EK108">
        <v>1.416249642857143</v>
      </c>
      <c r="EL108">
        <v>1459.625714285714</v>
      </c>
      <c r="EM108">
        <v>20.24508214285714</v>
      </c>
      <c r="EN108">
        <v>1.973261428571429</v>
      </c>
      <c r="EO108">
        <v>1.844245714285714</v>
      </c>
      <c r="EP108">
        <v>17.2314</v>
      </c>
      <c r="EQ108">
        <v>16.16693928571429</v>
      </c>
      <c r="ER108">
        <v>1999.9975</v>
      </c>
      <c r="ES108">
        <v>0.979997357142857</v>
      </c>
      <c r="ET108">
        <v>0.02000271071428571</v>
      </c>
      <c r="EU108">
        <v>0</v>
      </c>
      <c r="EV108">
        <v>306.6207142857143</v>
      </c>
      <c r="EW108">
        <v>5.00078</v>
      </c>
      <c r="EX108">
        <v>6049.720714285714</v>
      </c>
      <c r="EY108">
        <v>16379.59642857143</v>
      </c>
      <c r="EZ108">
        <v>38.76314285714285</v>
      </c>
      <c r="FA108">
        <v>39.6315</v>
      </c>
      <c r="FB108">
        <v>38.90142857142856</v>
      </c>
      <c r="FC108">
        <v>39.29210714285714</v>
      </c>
      <c r="FD108">
        <v>39.92846428571429</v>
      </c>
      <c r="FE108">
        <v>1955.090357142857</v>
      </c>
      <c r="FF108">
        <v>39.91</v>
      </c>
      <c r="FG108">
        <v>0</v>
      </c>
      <c r="FH108">
        <v>1758814554.7</v>
      </c>
      <c r="FI108">
        <v>0</v>
      </c>
      <c r="FJ108">
        <v>306.65076</v>
      </c>
      <c r="FK108">
        <v>-0.1730769112783775</v>
      </c>
      <c r="FL108">
        <v>13.05615383143936</v>
      </c>
      <c r="FM108">
        <v>6049.785199999999</v>
      </c>
      <c r="FN108">
        <v>15</v>
      </c>
      <c r="FO108">
        <v>0</v>
      </c>
      <c r="FP108" t="s">
        <v>441</v>
      </c>
      <c r="FQ108">
        <v>1746989605.5</v>
      </c>
      <c r="FR108">
        <v>1746989593.5</v>
      </c>
      <c r="FS108">
        <v>0</v>
      </c>
      <c r="FT108">
        <v>-0.274</v>
      </c>
      <c r="FU108">
        <v>-0.002</v>
      </c>
      <c r="FV108">
        <v>2.549</v>
      </c>
      <c r="FW108">
        <v>0.129</v>
      </c>
      <c r="FX108">
        <v>420</v>
      </c>
      <c r="FY108">
        <v>17</v>
      </c>
      <c r="FZ108">
        <v>0.02</v>
      </c>
      <c r="GA108">
        <v>0.04</v>
      </c>
      <c r="GB108">
        <v>-38.02646097560975</v>
      </c>
      <c r="GC108">
        <v>-0.5816571428571413</v>
      </c>
      <c r="GD108">
        <v>0.07992832727817568</v>
      </c>
      <c r="GE108">
        <v>0</v>
      </c>
      <c r="GF108">
        <v>306.6327941176471</v>
      </c>
      <c r="GG108">
        <v>0.3577845731027109</v>
      </c>
      <c r="GH108">
        <v>0.1933585178780252</v>
      </c>
      <c r="GI108">
        <v>1</v>
      </c>
      <c r="GJ108">
        <v>1.417041463414634</v>
      </c>
      <c r="GK108">
        <v>-0.01217121951219334</v>
      </c>
      <c r="GL108">
        <v>0.001762966680613747</v>
      </c>
      <c r="GM108">
        <v>1</v>
      </c>
      <c r="GN108">
        <v>2</v>
      </c>
      <c r="GO108">
        <v>3</v>
      </c>
      <c r="GP108" t="s">
        <v>442</v>
      </c>
      <c r="GQ108">
        <v>3.10206</v>
      </c>
      <c r="GR108">
        <v>2.72624</v>
      </c>
      <c r="GS108">
        <v>0.203271</v>
      </c>
      <c r="GT108">
        <v>0.206484</v>
      </c>
      <c r="GU108">
        <v>0.100955</v>
      </c>
      <c r="GV108">
        <v>0.0975834</v>
      </c>
      <c r="GW108">
        <v>20841.3</v>
      </c>
      <c r="GX108">
        <v>18860.3</v>
      </c>
      <c r="GY108">
        <v>26721.8</v>
      </c>
      <c r="GZ108">
        <v>23989</v>
      </c>
      <c r="HA108">
        <v>38453.7</v>
      </c>
      <c r="HB108">
        <v>32012.4</v>
      </c>
      <c r="HC108">
        <v>46660.3</v>
      </c>
      <c r="HD108">
        <v>37950.7</v>
      </c>
      <c r="HE108">
        <v>1.87133</v>
      </c>
      <c r="HF108">
        <v>1.8749</v>
      </c>
      <c r="HG108">
        <v>0.133134</v>
      </c>
      <c r="HH108">
        <v>0</v>
      </c>
      <c r="HI108">
        <v>27.832</v>
      </c>
      <c r="HJ108">
        <v>999.9</v>
      </c>
      <c r="HK108">
        <v>49</v>
      </c>
      <c r="HL108">
        <v>31.2</v>
      </c>
      <c r="HM108">
        <v>24.5456</v>
      </c>
      <c r="HN108">
        <v>61.152</v>
      </c>
      <c r="HO108">
        <v>20.3325</v>
      </c>
      <c r="HP108">
        <v>1</v>
      </c>
      <c r="HQ108">
        <v>0.11312</v>
      </c>
      <c r="HR108">
        <v>-0.127051</v>
      </c>
      <c r="HS108">
        <v>20.2817</v>
      </c>
      <c r="HT108">
        <v>5.21085</v>
      </c>
      <c r="HU108">
        <v>11.9798</v>
      </c>
      <c r="HV108">
        <v>4.9628</v>
      </c>
      <c r="HW108">
        <v>3.2744</v>
      </c>
      <c r="HX108">
        <v>9999</v>
      </c>
      <c r="HY108">
        <v>9999</v>
      </c>
      <c r="HZ108">
        <v>9999</v>
      </c>
      <c r="IA108">
        <v>2</v>
      </c>
      <c r="IB108">
        <v>1.864</v>
      </c>
      <c r="IC108">
        <v>1.86008</v>
      </c>
      <c r="ID108">
        <v>1.85839</v>
      </c>
      <c r="IE108">
        <v>1.85975</v>
      </c>
      <c r="IF108">
        <v>1.85989</v>
      </c>
      <c r="IG108">
        <v>1.85837</v>
      </c>
      <c r="IH108">
        <v>1.85745</v>
      </c>
      <c r="II108">
        <v>1.85242</v>
      </c>
      <c r="IJ108">
        <v>0</v>
      </c>
      <c r="IK108">
        <v>0</v>
      </c>
      <c r="IL108">
        <v>0</v>
      </c>
      <c r="IM108">
        <v>0</v>
      </c>
      <c r="IN108" t="s">
        <v>443</v>
      </c>
      <c r="IO108" t="s">
        <v>444</v>
      </c>
      <c r="IP108" t="s">
        <v>445</v>
      </c>
      <c r="IQ108" t="s">
        <v>445</v>
      </c>
      <c r="IR108" t="s">
        <v>445</v>
      </c>
      <c r="IS108" t="s">
        <v>445</v>
      </c>
      <c r="IT108">
        <v>0</v>
      </c>
      <c r="IU108">
        <v>100</v>
      </c>
      <c r="IV108">
        <v>100</v>
      </c>
      <c r="IW108">
        <v>-0.64</v>
      </c>
      <c r="IX108">
        <v>0.2741</v>
      </c>
      <c r="IY108">
        <v>-1.085747647868322</v>
      </c>
      <c r="IZ108">
        <v>-0.001141660950335919</v>
      </c>
      <c r="JA108">
        <v>1.556549255047457E-06</v>
      </c>
      <c r="JB108">
        <v>-3.845636065895205E-10</v>
      </c>
      <c r="JC108">
        <v>0.01562767363184709</v>
      </c>
      <c r="JD108">
        <v>0.001629169780553792</v>
      </c>
      <c r="JE108">
        <v>0.0005448488767950686</v>
      </c>
      <c r="JF108">
        <v>-2.599574200195059E-06</v>
      </c>
      <c r="JG108">
        <v>2</v>
      </c>
      <c r="JH108">
        <v>2011</v>
      </c>
      <c r="JI108">
        <v>1</v>
      </c>
      <c r="JJ108">
        <v>26</v>
      </c>
      <c r="JK108">
        <v>197082.6</v>
      </c>
      <c r="JL108">
        <v>197082.8</v>
      </c>
      <c r="JM108">
        <v>3.18481</v>
      </c>
      <c r="JN108">
        <v>2.61108</v>
      </c>
      <c r="JO108">
        <v>1.49658</v>
      </c>
      <c r="JP108">
        <v>2.34375</v>
      </c>
      <c r="JQ108">
        <v>1.54907</v>
      </c>
      <c r="JR108">
        <v>2.43164</v>
      </c>
      <c r="JS108">
        <v>36.3165</v>
      </c>
      <c r="JT108">
        <v>24.1663</v>
      </c>
      <c r="JU108">
        <v>18</v>
      </c>
      <c r="JV108">
        <v>482.889</v>
      </c>
      <c r="JW108">
        <v>500.319</v>
      </c>
      <c r="JX108">
        <v>27.4059</v>
      </c>
      <c r="JY108">
        <v>28.7475</v>
      </c>
      <c r="JZ108">
        <v>29.9998</v>
      </c>
      <c r="KA108">
        <v>29.0203</v>
      </c>
      <c r="KB108">
        <v>29.0296</v>
      </c>
      <c r="KC108">
        <v>63.9392</v>
      </c>
      <c r="KD108">
        <v>20.1204</v>
      </c>
      <c r="KE108">
        <v>71.1871</v>
      </c>
      <c r="KF108">
        <v>27.4117</v>
      </c>
      <c r="KG108">
        <v>1502.89</v>
      </c>
      <c r="KH108">
        <v>20.2171</v>
      </c>
      <c r="KI108">
        <v>102.021</v>
      </c>
      <c r="KJ108">
        <v>91.5252</v>
      </c>
    </row>
    <row r="109" spans="1:296">
      <c r="A109">
        <v>91</v>
      </c>
      <c r="B109">
        <v>1758814565.1</v>
      </c>
      <c r="C109">
        <v>541.5</v>
      </c>
      <c r="D109" t="s">
        <v>627</v>
      </c>
      <c r="E109" t="s">
        <v>628</v>
      </c>
      <c r="F109">
        <v>5</v>
      </c>
      <c r="G109" t="s">
        <v>438</v>
      </c>
      <c r="H109">
        <v>1758814557.6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1523.017896654134</v>
      </c>
      <c r="AJ109">
        <v>1495.07793939394</v>
      </c>
      <c r="AK109">
        <v>3.425824438180799</v>
      </c>
      <c r="AL109">
        <v>65.10275512811566</v>
      </c>
      <c r="AM109">
        <f>(AO109 - AN109 + DX109*1E3/(8.314*(DZ109+273.15)) * AQ109/DW109 * AP109) * DW109/(100*DK109) * 1000/(1000 - AO109)</f>
        <v>0</v>
      </c>
      <c r="AN109">
        <v>20.241368035098</v>
      </c>
      <c r="AO109">
        <v>21.65013272727272</v>
      </c>
      <c r="AP109">
        <v>-5.526764828747792E-05</v>
      </c>
      <c r="AQ109">
        <v>106.0218527730332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439</v>
      </c>
      <c r="AX109" t="s">
        <v>439</v>
      </c>
      <c r="AY109">
        <v>0</v>
      </c>
      <c r="AZ109">
        <v>0</v>
      </c>
      <c r="BA109">
        <f>1-AY109/AZ109</f>
        <v>0</v>
      </c>
      <c r="BB109">
        <v>0</v>
      </c>
      <c r="BC109" t="s">
        <v>439</v>
      </c>
      <c r="BD109" t="s">
        <v>439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439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2.7</v>
      </c>
      <c r="DL109">
        <v>0.5</v>
      </c>
      <c r="DM109" t="s">
        <v>440</v>
      </c>
      <c r="DN109">
        <v>2</v>
      </c>
      <c r="DO109" t="b">
        <v>1</v>
      </c>
      <c r="DP109">
        <v>1758814557.6</v>
      </c>
      <c r="DQ109">
        <v>1439.247037037037</v>
      </c>
      <c r="DR109">
        <v>1477.358888888889</v>
      </c>
      <c r="DS109">
        <v>21.65681111111111</v>
      </c>
      <c r="DT109">
        <v>20.24307777777778</v>
      </c>
      <c r="DU109">
        <v>1439.896666666667</v>
      </c>
      <c r="DV109">
        <v>21.38265925925926</v>
      </c>
      <c r="DW109">
        <v>499.9461481481481</v>
      </c>
      <c r="DX109">
        <v>91.0952111111111</v>
      </c>
      <c r="DY109">
        <v>0.06795470000000001</v>
      </c>
      <c r="DZ109">
        <v>28.64064444444444</v>
      </c>
      <c r="EA109">
        <v>29.99904814814814</v>
      </c>
      <c r="EB109">
        <v>999.9000000000001</v>
      </c>
      <c r="EC109">
        <v>0</v>
      </c>
      <c r="ED109">
        <v>0</v>
      </c>
      <c r="EE109">
        <v>9993.084444444445</v>
      </c>
      <c r="EF109">
        <v>0</v>
      </c>
      <c r="EG109">
        <v>11.09589259259259</v>
      </c>
      <c r="EH109">
        <v>-38.11236666666667</v>
      </c>
      <c r="EI109">
        <v>1471.105185185185</v>
      </c>
      <c r="EJ109">
        <v>1507.884074074074</v>
      </c>
      <c r="EK109">
        <v>1.413732222222222</v>
      </c>
      <c r="EL109">
        <v>1477.358888888889</v>
      </c>
      <c r="EM109">
        <v>20.24307777777778</v>
      </c>
      <c r="EN109">
        <v>1.972832222222222</v>
      </c>
      <c r="EO109">
        <v>1.844047407407408</v>
      </c>
      <c r="EP109">
        <v>17.22796666666666</v>
      </c>
      <c r="EQ109">
        <v>16.16525185185185</v>
      </c>
      <c r="ER109">
        <v>1999.99</v>
      </c>
      <c r="ES109">
        <v>0.979997111111111</v>
      </c>
      <c r="ET109">
        <v>0.02000288148148148</v>
      </c>
      <c r="EU109">
        <v>0</v>
      </c>
      <c r="EV109">
        <v>306.6107037037037</v>
      </c>
      <c r="EW109">
        <v>5.00078</v>
      </c>
      <c r="EX109">
        <v>6050.573333333333</v>
      </c>
      <c r="EY109">
        <v>16379.54444444445</v>
      </c>
      <c r="EZ109">
        <v>38.76825925925926</v>
      </c>
      <c r="FA109">
        <v>39.63633333333333</v>
      </c>
      <c r="FB109">
        <v>38.89544444444444</v>
      </c>
      <c r="FC109">
        <v>39.30292592592593</v>
      </c>
      <c r="FD109">
        <v>39.99296296296296</v>
      </c>
      <c r="FE109">
        <v>1955.080740740741</v>
      </c>
      <c r="FF109">
        <v>39.91</v>
      </c>
      <c r="FG109">
        <v>0</v>
      </c>
      <c r="FH109">
        <v>1758814560.1</v>
      </c>
      <c r="FI109">
        <v>0</v>
      </c>
      <c r="FJ109">
        <v>306.6416923076923</v>
      </c>
      <c r="FK109">
        <v>-0.2098461454322893</v>
      </c>
      <c r="FL109">
        <v>10.09743592582946</v>
      </c>
      <c r="FM109">
        <v>6050.680384615383</v>
      </c>
      <c r="FN109">
        <v>15</v>
      </c>
      <c r="FO109">
        <v>0</v>
      </c>
      <c r="FP109" t="s">
        <v>441</v>
      </c>
      <c r="FQ109">
        <v>1746989605.5</v>
      </c>
      <c r="FR109">
        <v>1746989593.5</v>
      </c>
      <c r="FS109">
        <v>0</v>
      </c>
      <c r="FT109">
        <v>-0.274</v>
      </c>
      <c r="FU109">
        <v>-0.002</v>
      </c>
      <c r="FV109">
        <v>2.549</v>
      </c>
      <c r="FW109">
        <v>0.129</v>
      </c>
      <c r="FX109">
        <v>420</v>
      </c>
      <c r="FY109">
        <v>17</v>
      </c>
      <c r="FZ109">
        <v>0.02</v>
      </c>
      <c r="GA109">
        <v>0.04</v>
      </c>
      <c r="GB109">
        <v>-38.07545365853659</v>
      </c>
      <c r="GC109">
        <v>-0.5380327526132271</v>
      </c>
      <c r="GD109">
        <v>0.07834704563533873</v>
      </c>
      <c r="GE109">
        <v>0</v>
      </c>
      <c r="GF109">
        <v>306.638705882353</v>
      </c>
      <c r="GG109">
        <v>-0.2377692855805804</v>
      </c>
      <c r="GH109">
        <v>0.2119358295516652</v>
      </c>
      <c r="GI109">
        <v>1</v>
      </c>
      <c r="GJ109">
        <v>1.414954390243902</v>
      </c>
      <c r="GK109">
        <v>-0.02810613240418243</v>
      </c>
      <c r="GL109">
        <v>0.00296832961878538</v>
      </c>
      <c r="GM109">
        <v>1</v>
      </c>
      <c r="GN109">
        <v>2</v>
      </c>
      <c r="GO109">
        <v>3</v>
      </c>
      <c r="GP109" t="s">
        <v>442</v>
      </c>
      <c r="GQ109">
        <v>3.10196</v>
      </c>
      <c r="GR109">
        <v>2.72609</v>
      </c>
      <c r="GS109">
        <v>0.20467</v>
      </c>
      <c r="GT109">
        <v>0.207862</v>
      </c>
      <c r="GU109">
        <v>0.100941</v>
      </c>
      <c r="GV109">
        <v>0.09758120000000001</v>
      </c>
      <c r="GW109">
        <v>20804.8</v>
      </c>
      <c r="GX109">
        <v>18827.6</v>
      </c>
      <c r="GY109">
        <v>26721.9</v>
      </c>
      <c r="GZ109">
        <v>23989</v>
      </c>
      <c r="HA109">
        <v>38454.7</v>
      </c>
      <c r="HB109">
        <v>32012.7</v>
      </c>
      <c r="HC109">
        <v>46660.5</v>
      </c>
      <c r="HD109">
        <v>37950.9</v>
      </c>
      <c r="HE109">
        <v>1.87122</v>
      </c>
      <c r="HF109">
        <v>1.87515</v>
      </c>
      <c r="HG109">
        <v>0.132628</v>
      </c>
      <c r="HH109">
        <v>0</v>
      </c>
      <c r="HI109">
        <v>27.8312</v>
      </c>
      <c r="HJ109">
        <v>999.9</v>
      </c>
      <c r="HK109">
        <v>49</v>
      </c>
      <c r="HL109">
        <v>31.1</v>
      </c>
      <c r="HM109">
        <v>24.4074</v>
      </c>
      <c r="HN109">
        <v>60.952</v>
      </c>
      <c r="HO109">
        <v>20.1442</v>
      </c>
      <c r="HP109">
        <v>1</v>
      </c>
      <c r="HQ109">
        <v>0.112823</v>
      </c>
      <c r="HR109">
        <v>-0.132081</v>
      </c>
      <c r="HS109">
        <v>20.2817</v>
      </c>
      <c r="HT109">
        <v>5.20965</v>
      </c>
      <c r="HU109">
        <v>11.98</v>
      </c>
      <c r="HV109">
        <v>4.9626</v>
      </c>
      <c r="HW109">
        <v>3.27435</v>
      </c>
      <c r="HX109">
        <v>9999</v>
      </c>
      <c r="HY109">
        <v>9999</v>
      </c>
      <c r="HZ109">
        <v>9999</v>
      </c>
      <c r="IA109">
        <v>2</v>
      </c>
      <c r="IB109">
        <v>1.86401</v>
      </c>
      <c r="IC109">
        <v>1.86007</v>
      </c>
      <c r="ID109">
        <v>1.85841</v>
      </c>
      <c r="IE109">
        <v>1.85974</v>
      </c>
      <c r="IF109">
        <v>1.85989</v>
      </c>
      <c r="IG109">
        <v>1.85837</v>
      </c>
      <c r="IH109">
        <v>1.85745</v>
      </c>
      <c r="II109">
        <v>1.85242</v>
      </c>
      <c r="IJ109">
        <v>0</v>
      </c>
      <c r="IK109">
        <v>0</v>
      </c>
      <c r="IL109">
        <v>0</v>
      </c>
      <c r="IM109">
        <v>0</v>
      </c>
      <c r="IN109" t="s">
        <v>443</v>
      </c>
      <c r="IO109" t="s">
        <v>444</v>
      </c>
      <c r="IP109" t="s">
        <v>445</v>
      </c>
      <c r="IQ109" t="s">
        <v>445</v>
      </c>
      <c r="IR109" t="s">
        <v>445</v>
      </c>
      <c r="IS109" t="s">
        <v>445</v>
      </c>
      <c r="IT109">
        <v>0</v>
      </c>
      <c r="IU109">
        <v>100</v>
      </c>
      <c r="IV109">
        <v>100</v>
      </c>
      <c r="IW109">
        <v>-0.63</v>
      </c>
      <c r="IX109">
        <v>0.2741</v>
      </c>
      <c r="IY109">
        <v>-1.085747647868322</v>
      </c>
      <c r="IZ109">
        <v>-0.001141660950335919</v>
      </c>
      <c r="JA109">
        <v>1.556549255047457E-06</v>
      </c>
      <c r="JB109">
        <v>-3.845636065895205E-10</v>
      </c>
      <c r="JC109">
        <v>0.01562767363184709</v>
      </c>
      <c r="JD109">
        <v>0.001629169780553792</v>
      </c>
      <c r="JE109">
        <v>0.0005448488767950686</v>
      </c>
      <c r="JF109">
        <v>-2.599574200195059E-06</v>
      </c>
      <c r="JG109">
        <v>2</v>
      </c>
      <c r="JH109">
        <v>2011</v>
      </c>
      <c r="JI109">
        <v>1</v>
      </c>
      <c r="JJ109">
        <v>26</v>
      </c>
      <c r="JK109">
        <v>197082.7</v>
      </c>
      <c r="JL109">
        <v>197082.9</v>
      </c>
      <c r="JM109">
        <v>3.21411</v>
      </c>
      <c r="JN109">
        <v>2.60254</v>
      </c>
      <c r="JO109">
        <v>1.49658</v>
      </c>
      <c r="JP109">
        <v>2.34375</v>
      </c>
      <c r="JQ109">
        <v>1.54907</v>
      </c>
      <c r="JR109">
        <v>2.50122</v>
      </c>
      <c r="JS109">
        <v>36.3165</v>
      </c>
      <c r="JT109">
        <v>24.1751</v>
      </c>
      <c r="JU109">
        <v>18</v>
      </c>
      <c r="JV109">
        <v>482.807</v>
      </c>
      <c r="JW109">
        <v>500.46</v>
      </c>
      <c r="JX109">
        <v>27.4103</v>
      </c>
      <c r="JY109">
        <v>28.7445</v>
      </c>
      <c r="JZ109">
        <v>29.9999</v>
      </c>
      <c r="KA109">
        <v>29.0172</v>
      </c>
      <c r="KB109">
        <v>29.0265</v>
      </c>
      <c r="KC109">
        <v>64.5398</v>
      </c>
      <c r="KD109">
        <v>20.1204</v>
      </c>
      <c r="KE109">
        <v>71.1871</v>
      </c>
      <c r="KF109">
        <v>27.4118</v>
      </c>
      <c r="KG109">
        <v>1522.93</v>
      </c>
      <c r="KH109">
        <v>20.2171</v>
      </c>
      <c r="KI109">
        <v>102.021</v>
      </c>
      <c r="KJ109">
        <v>91.52549999999999</v>
      </c>
    </row>
    <row r="110" spans="1:296">
      <c r="A110">
        <v>92</v>
      </c>
      <c r="B110">
        <v>1758814570.1</v>
      </c>
      <c r="C110">
        <v>546.5</v>
      </c>
      <c r="D110" t="s">
        <v>629</v>
      </c>
      <c r="E110" t="s">
        <v>630</v>
      </c>
      <c r="F110">
        <v>5</v>
      </c>
      <c r="G110" t="s">
        <v>438</v>
      </c>
      <c r="H110">
        <v>1758814562.314285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1540.072157433303</v>
      </c>
      <c r="AJ110">
        <v>1512.237878787879</v>
      </c>
      <c r="AK110">
        <v>3.422986211491963</v>
      </c>
      <c r="AL110">
        <v>65.10275512811566</v>
      </c>
      <c r="AM110">
        <f>(AO110 - AN110 + DX110*1E3/(8.314*(DZ110+273.15)) * AQ110/DW110 * AP110) * DW110/(100*DK110) * 1000/(1000 - AO110)</f>
        <v>0</v>
      </c>
      <c r="AN110">
        <v>20.24049194214496</v>
      </c>
      <c r="AO110">
        <v>21.64535030303029</v>
      </c>
      <c r="AP110">
        <v>-5.803616976287134E-05</v>
      </c>
      <c r="AQ110">
        <v>106.0218527730332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439</v>
      </c>
      <c r="AX110" t="s">
        <v>439</v>
      </c>
      <c r="AY110">
        <v>0</v>
      </c>
      <c r="AZ110">
        <v>0</v>
      </c>
      <c r="BA110">
        <f>1-AY110/AZ110</f>
        <v>0</v>
      </c>
      <c r="BB110">
        <v>0</v>
      </c>
      <c r="BC110" t="s">
        <v>439</v>
      </c>
      <c r="BD110" t="s">
        <v>439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439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2.7</v>
      </c>
      <c r="DL110">
        <v>0.5</v>
      </c>
      <c r="DM110" t="s">
        <v>440</v>
      </c>
      <c r="DN110">
        <v>2</v>
      </c>
      <c r="DO110" t="b">
        <v>1</v>
      </c>
      <c r="DP110">
        <v>1758814562.314285</v>
      </c>
      <c r="DQ110">
        <v>1455.049285714286</v>
      </c>
      <c r="DR110">
        <v>1493.1425</v>
      </c>
      <c r="DS110">
        <v>21.652625</v>
      </c>
      <c r="DT110">
        <v>20.24154285714286</v>
      </c>
      <c r="DU110">
        <v>1455.683571428571</v>
      </c>
      <c r="DV110">
        <v>21.37855357142857</v>
      </c>
      <c r="DW110">
        <v>500.0392857142857</v>
      </c>
      <c r="DX110">
        <v>91.09513928571427</v>
      </c>
      <c r="DY110">
        <v>0.06780836071428571</v>
      </c>
      <c r="DZ110">
        <v>28.63956428571428</v>
      </c>
      <c r="EA110">
        <v>29.99857500000001</v>
      </c>
      <c r="EB110">
        <v>999.9000000000002</v>
      </c>
      <c r="EC110">
        <v>0</v>
      </c>
      <c r="ED110">
        <v>0</v>
      </c>
      <c r="EE110">
        <v>10003.79642857143</v>
      </c>
      <c r="EF110">
        <v>0</v>
      </c>
      <c r="EG110">
        <v>11.09978928571429</v>
      </c>
      <c r="EH110">
        <v>-38.09391785714286</v>
      </c>
      <c r="EI110">
        <v>1487.251071428571</v>
      </c>
      <c r="EJ110">
        <v>1523.992142857143</v>
      </c>
      <c r="EK110">
        <v>1.411084285714286</v>
      </c>
      <c r="EL110">
        <v>1493.1425</v>
      </c>
      <c r="EM110">
        <v>20.24154285714286</v>
      </c>
      <c r="EN110">
        <v>1.97245</v>
      </c>
      <c r="EO110">
        <v>1.843906428571428</v>
      </c>
      <c r="EP110">
        <v>17.22490357142857</v>
      </c>
      <c r="EQ110">
        <v>16.16405</v>
      </c>
      <c r="ER110">
        <v>2000.023214285714</v>
      </c>
      <c r="ES110">
        <v>0.9799974285714284</v>
      </c>
      <c r="ET110">
        <v>0.02000261785714286</v>
      </c>
      <c r="EU110">
        <v>0</v>
      </c>
      <c r="EV110">
        <v>306.6926071428571</v>
      </c>
      <c r="EW110">
        <v>5.00078</v>
      </c>
      <c r="EX110">
        <v>6051.282857142857</v>
      </c>
      <c r="EY110">
        <v>16379.82857142857</v>
      </c>
      <c r="EZ110">
        <v>38.76089285714285</v>
      </c>
      <c r="FA110">
        <v>39.63592857142857</v>
      </c>
      <c r="FB110">
        <v>38.88582142857143</v>
      </c>
      <c r="FC110">
        <v>39.28553571428571</v>
      </c>
      <c r="FD110">
        <v>40.00432142857142</v>
      </c>
      <c r="FE110">
        <v>1955.113571428572</v>
      </c>
      <c r="FF110">
        <v>39.91</v>
      </c>
      <c r="FG110">
        <v>0</v>
      </c>
      <c r="FH110">
        <v>1758814564.9</v>
      </c>
      <c r="FI110">
        <v>0</v>
      </c>
      <c r="FJ110">
        <v>306.6907307692308</v>
      </c>
      <c r="FK110">
        <v>0.5040341913413527</v>
      </c>
      <c r="FL110">
        <v>6.794188047343418</v>
      </c>
      <c r="FM110">
        <v>6051.344999999999</v>
      </c>
      <c r="FN110">
        <v>15</v>
      </c>
      <c r="FO110">
        <v>0</v>
      </c>
      <c r="FP110" t="s">
        <v>441</v>
      </c>
      <c r="FQ110">
        <v>1746989605.5</v>
      </c>
      <c r="FR110">
        <v>1746989593.5</v>
      </c>
      <c r="FS110">
        <v>0</v>
      </c>
      <c r="FT110">
        <v>-0.274</v>
      </c>
      <c r="FU110">
        <v>-0.002</v>
      </c>
      <c r="FV110">
        <v>2.549</v>
      </c>
      <c r="FW110">
        <v>0.129</v>
      </c>
      <c r="FX110">
        <v>420</v>
      </c>
      <c r="FY110">
        <v>17</v>
      </c>
      <c r="FZ110">
        <v>0.02</v>
      </c>
      <c r="GA110">
        <v>0.04</v>
      </c>
      <c r="GB110">
        <v>-38.0971025</v>
      </c>
      <c r="GC110">
        <v>0.09587729831146545</v>
      </c>
      <c r="GD110">
        <v>0.04885561117978156</v>
      </c>
      <c r="GE110">
        <v>1</v>
      </c>
      <c r="GF110">
        <v>306.6737058823529</v>
      </c>
      <c r="GG110">
        <v>0.5928189490810931</v>
      </c>
      <c r="GH110">
        <v>0.2329746930729981</v>
      </c>
      <c r="GI110">
        <v>1</v>
      </c>
      <c r="GJ110">
        <v>1.41241025</v>
      </c>
      <c r="GK110">
        <v>-0.03366135084428414</v>
      </c>
      <c r="GL110">
        <v>0.003424209753724205</v>
      </c>
      <c r="GM110">
        <v>1</v>
      </c>
      <c r="GN110">
        <v>3</v>
      </c>
      <c r="GO110">
        <v>3</v>
      </c>
      <c r="GP110" t="s">
        <v>584</v>
      </c>
      <c r="GQ110">
        <v>3.10219</v>
      </c>
      <c r="GR110">
        <v>2.72566</v>
      </c>
      <c r="GS110">
        <v>0.206065</v>
      </c>
      <c r="GT110">
        <v>0.209239</v>
      </c>
      <c r="GU110">
        <v>0.100928</v>
      </c>
      <c r="GV110">
        <v>0.0975694</v>
      </c>
      <c r="GW110">
        <v>20768.5</v>
      </c>
      <c r="GX110">
        <v>18795.1</v>
      </c>
      <c r="GY110">
        <v>26722.1</v>
      </c>
      <c r="GZ110">
        <v>23989.3</v>
      </c>
      <c r="HA110">
        <v>38455.7</v>
      </c>
      <c r="HB110">
        <v>32013.4</v>
      </c>
      <c r="HC110">
        <v>46660.9</v>
      </c>
      <c r="HD110">
        <v>37951</v>
      </c>
      <c r="HE110">
        <v>1.87182</v>
      </c>
      <c r="HF110">
        <v>1.87465</v>
      </c>
      <c r="HG110">
        <v>0.133619</v>
      </c>
      <c r="HH110">
        <v>0</v>
      </c>
      <c r="HI110">
        <v>27.8294</v>
      </c>
      <c r="HJ110">
        <v>999.9</v>
      </c>
      <c r="HK110">
        <v>49</v>
      </c>
      <c r="HL110">
        <v>31.2</v>
      </c>
      <c r="HM110">
        <v>24.5435</v>
      </c>
      <c r="HN110">
        <v>61.112</v>
      </c>
      <c r="HO110">
        <v>20.1643</v>
      </c>
      <c r="HP110">
        <v>1</v>
      </c>
      <c r="HQ110">
        <v>0.112812</v>
      </c>
      <c r="HR110">
        <v>-0.138227</v>
      </c>
      <c r="HS110">
        <v>20.2817</v>
      </c>
      <c r="HT110">
        <v>5.2104</v>
      </c>
      <c r="HU110">
        <v>11.98</v>
      </c>
      <c r="HV110">
        <v>4.9625</v>
      </c>
      <c r="HW110">
        <v>3.27435</v>
      </c>
      <c r="HX110">
        <v>9999</v>
      </c>
      <c r="HY110">
        <v>9999</v>
      </c>
      <c r="HZ110">
        <v>9999</v>
      </c>
      <c r="IA110">
        <v>2</v>
      </c>
      <c r="IB110">
        <v>1.86399</v>
      </c>
      <c r="IC110">
        <v>1.86008</v>
      </c>
      <c r="ID110">
        <v>1.8584</v>
      </c>
      <c r="IE110">
        <v>1.85977</v>
      </c>
      <c r="IF110">
        <v>1.85989</v>
      </c>
      <c r="IG110">
        <v>1.85838</v>
      </c>
      <c r="IH110">
        <v>1.85745</v>
      </c>
      <c r="II110">
        <v>1.85242</v>
      </c>
      <c r="IJ110">
        <v>0</v>
      </c>
      <c r="IK110">
        <v>0</v>
      </c>
      <c r="IL110">
        <v>0</v>
      </c>
      <c r="IM110">
        <v>0</v>
      </c>
      <c r="IN110" t="s">
        <v>443</v>
      </c>
      <c r="IO110" t="s">
        <v>444</v>
      </c>
      <c r="IP110" t="s">
        <v>445</v>
      </c>
      <c r="IQ110" t="s">
        <v>445</v>
      </c>
      <c r="IR110" t="s">
        <v>445</v>
      </c>
      <c r="IS110" t="s">
        <v>445</v>
      </c>
      <c r="IT110">
        <v>0</v>
      </c>
      <c r="IU110">
        <v>100</v>
      </c>
      <c r="IV110">
        <v>100</v>
      </c>
      <c r="IW110">
        <v>-0.61</v>
      </c>
      <c r="IX110">
        <v>0.2739</v>
      </c>
      <c r="IY110">
        <v>-1.085747647868322</v>
      </c>
      <c r="IZ110">
        <v>-0.001141660950335919</v>
      </c>
      <c r="JA110">
        <v>1.556549255047457E-06</v>
      </c>
      <c r="JB110">
        <v>-3.845636065895205E-10</v>
      </c>
      <c r="JC110">
        <v>0.01562767363184709</v>
      </c>
      <c r="JD110">
        <v>0.001629169780553792</v>
      </c>
      <c r="JE110">
        <v>0.0005448488767950686</v>
      </c>
      <c r="JF110">
        <v>-2.599574200195059E-06</v>
      </c>
      <c r="JG110">
        <v>2</v>
      </c>
      <c r="JH110">
        <v>2011</v>
      </c>
      <c r="JI110">
        <v>1</v>
      </c>
      <c r="JJ110">
        <v>26</v>
      </c>
      <c r="JK110">
        <v>197082.7</v>
      </c>
      <c r="JL110">
        <v>197082.9</v>
      </c>
      <c r="JM110">
        <v>3.24097</v>
      </c>
      <c r="JN110">
        <v>2.60254</v>
      </c>
      <c r="JO110">
        <v>1.49658</v>
      </c>
      <c r="JP110">
        <v>2.34375</v>
      </c>
      <c r="JQ110">
        <v>1.54907</v>
      </c>
      <c r="JR110">
        <v>2.4292</v>
      </c>
      <c r="JS110">
        <v>36.3165</v>
      </c>
      <c r="JT110">
        <v>24.1751</v>
      </c>
      <c r="JU110">
        <v>18</v>
      </c>
      <c r="JV110">
        <v>483.134</v>
      </c>
      <c r="JW110">
        <v>500.1</v>
      </c>
      <c r="JX110">
        <v>27.4119</v>
      </c>
      <c r="JY110">
        <v>28.7414</v>
      </c>
      <c r="JZ110">
        <v>29.9999</v>
      </c>
      <c r="KA110">
        <v>29.0141</v>
      </c>
      <c r="KB110">
        <v>29.0234</v>
      </c>
      <c r="KC110">
        <v>65.0615</v>
      </c>
      <c r="KD110">
        <v>20.1204</v>
      </c>
      <c r="KE110">
        <v>71.1871</v>
      </c>
      <c r="KF110">
        <v>27.4155</v>
      </c>
      <c r="KG110">
        <v>1536.3</v>
      </c>
      <c r="KH110">
        <v>20.2171</v>
      </c>
      <c r="KI110">
        <v>102.022</v>
      </c>
      <c r="KJ110">
        <v>91.5261</v>
      </c>
    </row>
    <row r="111" spans="1:296">
      <c r="A111">
        <v>93</v>
      </c>
      <c r="B111">
        <v>1758814575.1</v>
      </c>
      <c r="C111">
        <v>551.5</v>
      </c>
      <c r="D111" t="s">
        <v>631</v>
      </c>
      <c r="E111" t="s">
        <v>632</v>
      </c>
      <c r="F111">
        <v>5</v>
      </c>
      <c r="G111" t="s">
        <v>438</v>
      </c>
      <c r="H111">
        <v>1758814567.6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1557.321514761999</v>
      </c>
      <c r="AJ111">
        <v>1529.445151515151</v>
      </c>
      <c r="AK111">
        <v>3.453272435239414</v>
      </c>
      <c r="AL111">
        <v>65.10275512811566</v>
      </c>
      <c r="AM111">
        <f>(AO111 - AN111 + DX111*1E3/(8.314*(DZ111+273.15)) * AQ111/DW111 * AP111) * DW111/(100*DK111) * 1000/(1000 - AO111)</f>
        <v>0</v>
      </c>
      <c r="AN111">
        <v>20.23549860555707</v>
      </c>
      <c r="AO111">
        <v>21.64043454545454</v>
      </c>
      <c r="AP111">
        <v>-3.326062090395425E-05</v>
      </c>
      <c r="AQ111">
        <v>106.0218527730332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439</v>
      </c>
      <c r="AX111" t="s">
        <v>439</v>
      </c>
      <c r="AY111">
        <v>0</v>
      </c>
      <c r="AZ111">
        <v>0</v>
      </c>
      <c r="BA111">
        <f>1-AY111/AZ111</f>
        <v>0</v>
      </c>
      <c r="BB111">
        <v>0</v>
      </c>
      <c r="BC111" t="s">
        <v>439</v>
      </c>
      <c r="BD111" t="s">
        <v>439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439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2.7</v>
      </c>
      <c r="DL111">
        <v>0.5</v>
      </c>
      <c r="DM111" t="s">
        <v>440</v>
      </c>
      <c r="DN111">
        <v>2</v>
      </c>
      <c r="DO111" t="b">
        <v>1</v>
      </c>
      <c r="DP111">
        <v>1758814567.6</v>
      </c>
      <c r="DQ111">
        <v>1472.810740740741</v>
      </c>
      <c r="DR111">
        <v>1510.916666666667</v>
      </c>
      <c r="DS111">
        <v>21.64738518518518</v>
      </c>
      <c r="DT111">
        <v>20.23930740740741</v>
      </c>
      <c r="DU111">
        <v>1473.42962962963</v>
      </c>
      <c r="DV111">
        <v>21.37342222222223</v>
      </c>
      <c r="DW111">
        <v>500.0560370370371</v>
      </c>
      <c r="DX111">
        <v>91.09546296296297</v>
      </c>
      <c r="DY111">
        <v>0.0676302111111111</v>
      </c>
      <c r="DZ111">
        <v>28.64079629629629</v>
      </c>
      <c r="EA111">
        <v>29.99775185185186</v>
      </c>
      <c r="EB111">
        <v>999.9000000000001</v>
      </c>
      <c r="EC111">
        <v>0</v>
      </c>
      <c r="ED111">
        <v>0</v>
      </c>
      <c r="EE111">
        <v>10010.41407407407</v>
      </c>
      <c r="EF111">
        <v>0</v>
      </c>
      <c r="EG111">
        <v>11.09262962962963</v>
      </c>
      <c r="EH111">
        <v>-38.10681851851852</v>
      </c>
      <c r="EI111">
        <v>1505.398518518518</v>
      </c>
      <c r="EJ111">
        <v>1542.129259259259</v>
      </c>
      <c r="EK111">
        <v>1.408087777777778</v>
      </c>
      <c r="EL111">
        <v>1510.916666666667</v>
      </c>
      <c r="EM111">
        <v>20.23930740740741</v>
      </c>
      <c r="EN111">
        <v>1.97197962962963</v>
      </c>
      <c r="EO111">
        <v>1.843709259259259</v>
      </c>
      <c r="EP111">
        <v>17.22112962962963</v>
      </c>
      <c r="EQ111">
        <v>16.16236666666667</v>
      </c>
      <c r="ER111">
        <v>2000.018518518519</v>
      </c>
      <c r="ES111">
        <v>0.9799972592592591</v>
      </c>
      <c r="ET111">
        <v>0.02000276296296296</v>
      </c>
      <c r="EU111">
        <v>0</v>
      </c>
      <c r="EV111">
        <v>306.8176666666667</v>
      </c>
      <c r="EW111">
        <v>5.00078</v>
      </c>
      <c r="EX111">
        <v>6051.689999999999</v>
      </c>
      <c r="EY111">
        <v>16379.78518518519</v>
      </c>
      <c r="EZ111">
        <v>38.74281481481481</v>
      </c>
      <c r="FA111">
        <v>39.62703703703703</v>
      </c>
      <c r="FB111">
        <v>38.87711111111111</v>
      </c>
      <c r="FC111">
        <v>39.27533333333333</v>
      </c>
      <c r="FD111">
        <v>39.98825925925926</v>
      </c>
      <c r="FE111">
        <v>1955.108518518519</v>
      </c>
      <c r="FF111">
        <v>39.91</v>
      </c>
      <c r="FG111">
        <v>0</v>
      </c>
      <c r="FH111">
        <v>1758814569.7</v>
      </c>
      <c r="FI111">
        <v>0</v>
      </c>
      <c r="FJ111">
        <v>306.7920769230769</v>
      </c>
      <c r="FK111">
        <v>1.458188025056735</v>
      </c>
      <c r="FL111">
        <v>5.2235897594301</v>
      </c>
      <c r="FM111">
        <v>6051.691923076923</v>
      </c>
      <c r="FN111">
        <v>15</v>
      </c>
      <c r="FO111">
        <v>0</v>
      </c>
      <c r="FP111" t="s">
        <v>441</v>
      </c>
      <c r="FQ111">
        <v>1746989605.5</v>
      </c>
      <c r="FR111">
        <v>1746989593.5</v>
      </c>
      <c r="FS111">
        <v>0</v>
      </c>
      <c r="FT111">
        <v>-0.274</v>
      </c>
      <c r="FU111">
        <v>-0.002</v>
      </c>
      <c r="FV111">
        <v>2.549</v>
      </c>
      <c r="FW111">
        <v>0.129</v>
      </c>
      <c r="FX111">
        <v>420</v>
      </c>
      <c r="FY111">
        <v>17</v>
      </c>
      <c r="FZ111">
        <v>0.02</v>
      </c>
      <c r="GA111">
        <v>0.04</v>
      </c>
      <c r="GB111">
        <v>-38.10681951219512</v>
      </c>
      <c r="GC111">
        <v>-0.01536167247396749</v>
      </c>
      <c r="GD111">
        <v>0.0516855842501006</v>
      </c>
      <c r="GE111">
        <v>1</v>
      </c>
      <c r="GF111">
        <v>306.7513823529412</v>
      </c>
      <c r="GG111">
        <v>0.9680825049549689</v>
      </c>
      <c r="GH111">
        <v>0.242870943059682</v>
      </c>
      <c r="GI111">
        <v>1</v>
      </c>
      <c r="GJ111">
        <v>1.409997804878049</v>
      </c>
      <c r="GK111">
        <v>-0.03395414634146463</v>
      </c>
      <c r="GL111">
        <v>0.003494310715514791</v>
      </c>
      <c r="GM111">
        <v>1</v>
      </c>
      <c r="GN111">
        <v>3</v>
      </c>
      <c r="GO111">
        <v>3</v>
      </c>
      <c r="GP111" t="s">
        <v>584</v>
      </c>
      <c r="GQ111">
        <v>3.10226</v>
      </c>
      <c r="GR111">
        <v>2.72529</v>
      </c>
      <c r="GS111">
        <v>0.207449</v>
      </c>
      <c r="GT111">
        <v>0.210592</v>
      </c>
      <c r="GU111">
        <v>0.100911</v>
      </c>
      <c r="GV111">
        <v>0.0975621</v>
      </c>
      <c r="GW111">
        <v>20732.3</v>
      </c>
      <c r="GX111">
        <v>18762.9</v>
      </c>
      <c r="GY111">
        <v>26722.1</v>
      </c>
      <c r="GZ111">
        <v>23989.2</v>
      </c>
      <c r="HA111">
        <v>38456.6</v>
      </c>
      <c r="HB111">
        <v>32013.8</v>
      </c>
      <c r="HC111">
        <v>46661</v>
      </c>
      <c r="HD111">
        <v>37951</v>
      </c>
      <c r="HE111">
        <v>1.87182</v>
      </c>
      <c r="HF111">
        <v>1.87488</v>
      </c>
      <c r="HG111">
        <v>0.132434</v>
      </c>
      <c r="HH111">
        <v>0</v>
      </c>
      <c r="HI111">
        <v>27.8312</v>
      </c>
      <c r="HJ111">
        <v>999.9</v>
      </c>
      <c r="HK111">
        <v>49</v>
      </c>
      <c r="HL111">
        <v>31.2</v>
      </c>
      <c r="HM111">
        <v>24.5469</v>
      </c>
      <c r="HN111">
        <v>61.242</v>
      </c>
      <c r="HO111">
        <v>20.2404</v>
      </c>
      <c r="HP111">
        <v>1</v>
      </c>
      <c r="HQ111">
        <v>0.11264</v>
      </c>
      <c r="HR111">
        <v>-0.131441</v>
      </c>
      <c r="HS111">
        <v>20.2817</v>
      </c>
      <c r="HT111">
        <v>5.2113</v>
      </c>
      <c r="HU111">
        <v>11.98</v>
      </c>
      <c r="HV111">
        <v>4.96285</v>
      </c>
      <c r="HW111">
        <v>3.27443</v>
      </c>
      <c r="HX111">
        <v>9999</v>
      </c>
      <c r="HY111">
        <v>9999</v>
      </c>
      <c r="HZ111">
        <v>9999</v>
      </c>
      <c r="IA111">
        <v>2</v>
      </c>
      <c r="IB111">
        <v>1.86399</v>
      </c>
      <c r="IC111">
        <v>1.86006</v>
      </c>
      <c r="ID111">
        <v>1.85838</v>
      </c>
      <c r="IE111">
        <v>1.85974</v>
      </c>
      <c r="IF111">
        <v>1.85989</v>
      </c>
      <c r="IG111">
        <v>1.85837</v>
      </c>
      <c r="IH111">
        <v>1.85745</v>
      </c>
      <c r="II111">
        <v>1.85242</v>
      </c>
      <c r="IJ111">
        <v>0</v>
      </c>
      <c r="IK111">
        <v>0</v>
      </c>
      <c r="IL111">
        <v>0</v>
      </c>
      <c r="IM111">
        <v>0</v>
      </c>
      <c r="IN111" t="s">
        <v>443</v>
      </c>
      <c r="IO111" t="s">
        <v>444</v>
      </c>
      <c r="IP111" t="s">
        <v>445</v>
      </c>
      <c r="IQ111" t="s">
        <v>445</v>
      </c>
      <c r="IR111" t="s">
        <v>445</v>
      </c>
      <c r="IS111" t="s">
        <v>445</v>
      </c>
      <c r="IT111">
        <v>0</v>
      </c>
      <c r="IU111">
        <v>100</v>
      </c>
      <c r="IV111">
        <v>100</v>
      </c>
      <c r="IW111">
        <v>-0.6</v>
      </c>
      <c r="IX111">
        <v>0.2738</v>
      </c>
      <c r="IY111">
        <v>-1.085747647868322</v>
      </c>
      <c r="IZ111">
        <v>-0.001141660950335919</v>
      </c>
      <c r="JA111">
        <v>1.556549255047457E-06</v>
      </c>
      <c r="JB111">
        <v>-3.845636065895205E-10</v>
      </c>
      <c r="JC111">
        <v>0.01562767363184709</v>
      </c>
      <c r="JD111">
        <v>0.001629169780553792</v>
      </c>
      <c r="JE111">
        <v>0.0005448488767950686</v>
      </c>
      <c r="JF111">
        <v>-2.599574200195059E-06</v>
      </c>
      <c r="JG111">
        <v>2</v>
      </c>
      <c r="JH111">
        <v>2011</v>
      </c>
      <c r="JI111">
        <v>1</v>
      </c>
      <c r="JJ111">
        <v>26</v>
      </c>
      <c r="JK111">
        <v>197082.8</v>
      </c>
      <c r="JL111">
        <v>197083</v>
      </c>
      <c r="JM111">
        <v>3.27026</v>
      </c>
      <c r="JN111">
        <v>2.60864</v>
      </c>
      <c r="JO111">
        <v>1.49658</v>
      </c>
      <c r="JP111">
        <v>2.34375</v>
      </c>
      <c r="JQ111">
        <v>1.54907</v>
      </c>
      <c r="JR111">
        <v>2.41821</v>
      </c>
      <c r="JS111">
        <v>36.3165</v>
      </c>
      <c r="JT111">
        <v>24.1751</v>
      </c>
      <c r="JU111">
        <v>18</v>
      </c>
      <c r="JV111">
        <v>483.11</v>
      </c>
      <c r="JW111">
        <v>500.224</v>
      </c>
      <c r="JX111">
        <v>27.415</v>
      </c>
      <c r="JY111">
        <v>28.7389</v>
      </c>
      <c r="JZ111">
        <v>29.9998</v>
      </c>
      <c r="KA111">
        <v>29.011</v>
      </c>
      <c r="KB111">
        <v>29.0203</v>
      </c>
      <c r="KC111">
        <v>65.6615</v>
      </c>
      <c r="KD111">
        <v>20.1204</v>
      </c>
      <c r="KE111">
        <v>71.1871</v>
      </c>
      <c r="KF111">
        <v>27.4129</v>
      </c>
      <c r="KG111">
        <v>1556.42</v>
      </c>
      <c r="KH111">
        <v>20.2171</v>
      </c>
      <c r="KI111">
        <v>102.022</v>
      </c>
      <c r="KJ111">
        <v>91.526</v>
      </c>
    </row>
    <row r="112" spans="1:296">
      <c r="A112">
        <v>94</v>
      </c>
      <c r="B112">
        <v>1758814580.1</v>
      </c>
      <c r="C112">
        <v>556.5</v>
      </c>
      <c r="D112" t="s">
        <v>633</v>
      </c>
      <c r="E112" t="s">
        <v>634</v>
      </c>
      <c r="F112">
        <v>5</v>
      </c>
      <c r="G112" t="s">
        <v>438</v>
      </c>
      <c r="H112">
        <v>1758814572.314285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1574.227123410021</v>
      </c>
      <c r="AJ112">
        <v>1546.672484848485</v>
      </c>
      <c r="AK112">
        <v>3.432163991992988</v>
      </c>
      <c r="AL112">
        <v>65.10275512811566</v>
      </c>
      <c r="AM112">
        <f>(AO112 - AN112 + DX112*1E3/(8.314*(DZ112+273.15)) * AQ112/DW112 * AP112) * DW112/(100*DK112) * 1000/(1000 - AO112)</f>
        <v>0</v>
      </c>
      <c r="AN112">
        <v>20.23600510595851</v>
      </c>
      <c r="AO112">
        <v>21.63322848484847</v>
      </c>
      <c r="AP112">
        <v>-5.061400634888835E-05</v>
      </c>
      <c r="AQ112">
        <v>106.0218527730332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439</v>
      </c>
      <c r="AX112" t="s">
        <v>439</v>
      </c>
      <c r="AY112">
        <v>0</v>
      </c>
      <c r="AZ112">
        <v>0</v>
      </c>
      <c r="BA112">
        <f>1-AY112/AZ112</f>
        <v>0</v>
      </c>
      <c r="BB112">
        <v>0</v>
      </c>
      <c r="BC112" t="s">
        <v>439</v>
      </c>
      <c r="BD112" t="s">
        <v>439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439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2.7</v>
      </c>
      <c r="DL112">
        <v>0.5</v>
      </c>
      <c r="DM112" t="s">
        <v>440</v>
      </c>
      <c r="DN112">
        <v>2</v>
      </c>
      <c r="DO112" t="b">
        <v>1</v>
      </c>
      <c r="DP112">
        <v>1758814572.314285</v>
      </c>
      <c r="DQ112">
        <v>1488.679285714286</v>
      </c>
      <c r="DR112">
        <v>1526.6925</v>
      </c>
      <c r="DS112">
        <v>21.64218571428571</v>
      </c>
      <c r="DT112">
        <v>20.23745714285714</v>
      </c>
      <c r="DU112">
        <v>1489.284642857143</v>
      </c>
      <c r="DV112">
        <v>21.36832857142857</v>
      </c>
      <c r="DW112">
        <v>500.0492142857142</v>
      </c>
      <c r="DX112">
        <v>91.09566428571429</v>
      </c>
      <c r="DY112">
        <v>0.06753634642857144</v>
      </c>
      <c r="DZ112">
        <v>28.64293214285714</v>
      </c>
      <c r="EA112">
        <v>29.99616071428571</v>
      </c>
      <c r="EB112">
        <v>999.9000000000002</v>
      </c>
      <c r="EC112">
        <v>0</v>
      </c>
      <c r="ED112">
        <v>0</v>
      </c>
      <c r="EE112">
        <v>10004.29892857143</v>
      </c>
      <c r="EF112">
        <v>0</v>
      </c>
      <c r="EG112">
        <v>11.0898</v>
      </c>
      <c r="EH112">
        <v>-38.0122892857143</v>
      </c>
      <c r="EI112">
        <v>1521.611071428571</v>
      </c>
      <c r="EJ112">
        <v>1558.226428571428</v>
      </c>
      <c r="EK112">
        <v>1.404734285714286</v>
      </c>
      <c r="EL112">
        <v>1526.6925</v>
      </c>
      <c r="EM112">
        <v>20.23745714285714</v>
      </c>
      <c r="EN112">
        <v>1.971510714285714</v>
      </c>
      <c r="EO112">
        <v>1.843545</v>
      </c>
      <c r="EP112">
        <v>17.21736785714286</v>
      </c>
      <c r="EQ112">
        <v>16.16097142857143</v>
      </c>
      <c r="ER112">
        <v>2000.030714285715</v>
      </c>
      <c r="ES112">
        <v>0.9799973214285712</v>
      </c>
      <c r="ET112">
        <v>0.02000271785714286</v>
      </c>
      <c r="EU112">
        <v>0</v>
      </c>
      <c r="EV112">
        <v>306.8717500000001</v>
      </c>
      <c r="EW112">
        <v>5.00078</v>
      </c>
      <c r="EX112">
        <v>6052.238571428571</v>
      </c>
      <c r="EY112">
        <v>16379.875</v>
      </c>
      <c r="EZ112">
        <v>38.73199999999999</v>
      </c>
      <c r="FA112">
        <v>39.61803571428571</v>
      </c>
      <c r="FB112">
        <v>38.87928571428571</v>
      </c>
      <c r="FC112">
        <v>39.24767857142857</v>
      </c>
      <c r="FD112">
        <v>39.93510714285714</v>
      </c>
      <c r="FE112">
        <v>1955.120714285714</v>
      </c>
      <c r="FF112">
        <v>39.91</v>
      </c>
      <c r="FG112">
        <v>0</v>
      </c>
      <c r="FH112">
        <v>1758814575.1</v>
      </c>
      <c r="FI112">
        <v>0</v>
      </c>
      <c r="FJ112">
        <v>306.86044</v>
      </c>
      <c r="FK112">
        <v>0.2372307517629294</v>
      </c>
      <c r="FL112">
        <v>5.333076943357864</v>
      </c>
      <c r="FM112">
        <v>6052.225200000002</v>
      </c>
      <c r="FN112">
        <v>15</v>
      </c>
      <c r="FO112">
        <v>0</v>
      </c>
      <c r="FP112" t="s">
        <v>441</v>
      </c>
      <c r="FQ112">
        <v>1746989605.5</v>
      </c>
      <c r="FR112">
        <v>1746989593.5</v>
      </c>
      <c r="FS112">
        <v>0</v>
      </c>
      <c r="FT112">
        <v>-0.274</v>
      </c>
      <c r="FU112">
        <v>-0.002</v>
      </c>
      <c r="FV112">
        <v>2.549</v>
      </c>
      <c r="FW112">
        <v>0.129</v>
      </c>
      <c r="FX112">
        <v>420</v>
      </c>
      <c r="FY112">
        <v>17</v>
      </c>
      <c r="FZ112">
        <v>0.02</v>
      </c>
      <c r="GA112">
        <v>0.04</v>
      </c>
      <c r="GB112">
        <v>-38.06168536585366</v>
      </c>
      <c r="GC112">
        <v>0.7990432055748719</v>
      </c>
      <c r="GD112">
        <v>0.1175390740655342</v>
      </c>
      <c r="GE112">
        <v>0</v>
      </c>
      <c r="GF112">
        <v>306.7637647058824</v>
      </c>
      <c r="GG112">
        <v>0.9960886120664045</v>
      </c>
      <c r="GH112">
        <v>0.23766388263105</v>
      </c>
      <c r="GI112">
        <v>1</v>
      </c>
      <c r="GJ112">
        <v>1.407163902439024</v>
      </c>
      <c r="GK112">
        <v>-0.0360944947735192</v>
      </c>
      <c r="GL112">
        <v>0.003767700261270054</v>
      </c>
      <c r="GM112">
        <v>1</v>
      </c>
      <c r="GN112">
        <v>2</v>
      </c>
      <c r="GO112">
        <v>3</v>
      </c>
      <c r="GP112" t="s">
        <v>442</v>
      </c>
      <c r="GQ112">
        <v>3.10231</v>
      </c>
      <c r="GR112">
        <v>2.72546</v>
      </c>
      <c r="GS112">
        <v>0.208822</v>
      </c>
      <c r="GT112">
        <v>0.211942</v>
      </c>
      <c r="GU112">
        <v>0.100888</v>
      </c>
      <c r="GV112">
        <v>0.0975594</v>
      </c>
      <c r="GW112">
        <v>20696.6</v>
      </c>
      <c r="GX112">
        <v>18730.8</v>
      </c>
      <c r="GY112">
        <v>26722.4</v>
      </c>
      <c r="GZ112">
        <v>23989.2</v>
      </c>
      <c r="HA112">
        <v>38458</v>
      </c>
      <c r="HB112">
        <v>32014.2</v>
      </c>
      <c r="HC112">
        <v>46661.3</v>
      </c>
      <c r="HD112">
        <v>37951.2</v>
      </c>
      <c r="HE112">
        <v>1.87173</v>
      </c>
      <c r="HF112">
        <v>1.8748</v>
      </c>
      <c r="HG112">
        <v>0.133365</v>
      </c>
      <c r="HH112">
        <v>0</v>
      </c>
      <c r="HI112">
        <v>27.8333</v>
      </c>
      <c r="HJ112">
        <v>999.9</v>
      </c>
      <c r="HK112">
        <v>49</v>
      </c>
      <c r="HL112">
        <v>31.2</v>
      </c>
      <c r="HM112">
        <v>24.547</v>
      </c>
      <c r="HN112">
        <v>60.832</v>
      </c>
      <c r="HO112">
        <v>20</v>
      </c>
      <c r="HP112">
        <v>1</v>
      </c>
      <c r="HQ112">
        <v>0.112198</v>
      </c>
      <c r="HR112">
        <v>-0.12887</v>
      </c>
      <c r="HS112">
        <v>20.2816</v>
      </c>
      <c r="HT112">
        <v>5.2107</v>
      </c>
      <c r="HU112">
        <v>11.98</v>
      </c>
      <c r="HV112">
        <v>4.9627</v>
      </c>
      <c r="HW112">
        <v>3.27433</v>
      </c>
      <c r="HX112">
        <v>9999</v>
      </c>
      <c r="HY112">
        <v>9999</v>
      </c>
      <c r="HZ112">
        <v>9999</v>
      </c>
      <c r="IA112">
        <v>2</v>
      </c>
      <c r="IB112">
        <v>1.86396</v>
      </c>
      <c r="IC112">
        <v>1.86006</v>
      </c>
      <c r="ID112">
        <v>1.85839</v>
      </c>
      <c r="IE112">
        <v>1.85974</v>
      </c>
      <c r="IF112">
        <v>1.85989</v>
      </c>
      <c r="IG112">
        <v>1.85838</v>
      </c>
      <c r="IH112">
        <v>1.85745</v>
      </c>
      <c r="II112">
        <v>1.85242</v>
      </c>
      <c r="IJ112">
        <v>0</v>
      </c>
      <c r="IK112">
        <v>0</v>
      </c>
      <c r="IL112">
        <v>0</v>
      </c>
      <c r="IM112">
        <v>0</v>
      </c>
      <c r="IN112" t="s">
        <v>443</v>
      </c>
      <c r="IO112" t="s">
        <v>444</v>
      </c>
      <c r="IP112" t="s">
        <v>445</v>
      </c>
      <c r="IQ112" t="s">
        <v>445</v>
      </c>
      <c r="IR112" t="s">
        <v>445</v>
      </c>
      <c r="IS112" t="s">
        <v>445</v>
      </c>
      <c r="IT112">
        <v>0</v>
      </c>
      <c r="IU112">
        <v>100</v>
      </c>
      <c r="IV112">
        <v>100</v>
      </c>
      <c r="IW112">
        <v>-0.58</v>
      </c>
      <c r="IX112">
        <v>0.2737</v>
      </c>
      <c r="IY112">
        <v>-1.085747647868322</v>
      </c>
      <c r="IZ112">
        <v>-0.001141660950335919</v>
      </c>
      <c r="JA112">
        <v>1.556549255047457E-06</v>
      </c>
      <c r="JB112">
        <v>-3.845636065895205E-10</v>
      </c>
      <c r="JC112">
        <v>0.01562767363184709</v>
      </c>
      <c r="JD112">
        <v>0.001629169780553792</v>
      </c>
      <c r="JE112">
        <v>0.0005448488767950686</v>
      </c>
      <c r="JF112">
        <v>-2.599574200195059E-06</v>
      </c>
      <c r="JG112">
        <v>2</v>
      </c>
      <c r="JH112">
        <v>2011</v>
      </c>
      <c r="JI112">
        <v>1</v>
      </c>
      <c r="JJ112">
        <v>26</v>
      </c>
      <c r="JK112">
        <v>197082.9</v>
      </c>
      <c r="JL112">
        <v>197083.1</v>
      </c>
      <c r="JM112">
        <v>3.29712</v>
      </c>
      <c r="JN112">
        <v>2.59888</v>
      </c>
      <c r="JO112">
        <v>1.49658</v>
      </c>
      <c r="JP112">
        <v>2.34375</v>
      </c>
      <c r="JQ112">
        <v>1.54907</v>
      </c>
      <c r="JR112">
        <v>2.48169</v>
      </c>
      <c r="JS112">
        <v>36.3165</v>
      </c>
      <c r="JT112">
        <v>24.1838</v>
      </c>
      <c r="JU112">
        <v>18</v>
      </c>
      <c r="JV112">
        <v>483.028</v>
      </c>
      <c r="JW112">
        <v>500.148</v>
      </c>
      <c r="JX112">
        <v>27.4135</v>
      </c>
      <c r="JY112">
        <v>28.7358</v>
      </c>
      <c r="JZ112">
        <v>29.9999</v>
      </c>
      <c r="KA112">
        <v>29.0079</v>
      </c>
      <c r="KB112">
        <v>29.0173</v>
      </c>
      <c r="KC112">
        <v>66.19289999999999</v>
      </c>
      <c r="KD112">
        <v>20.1204</v>
      </c>
      <c r="KE112">
        <v>71.1871</v>
      </c>
      <c r="KF112">
        <v>27.4135</v>
      </c>
      <c r="KG112">
        <v>1570.05</v>
      </c>
      <c r="KH112">
        <v>20.2171</v>
      </c>
      <c r="KI112">
        <v>102.023</v>
      </c>
      <c r="KJ112">
        <v>91.5262</v>
      </c>
    </row>
    <row r="113" spans="1:296">
      <c r="A113">
        <v>95</v>
      </c>
      <c r="B113">
        <v>1758814585.1</v>
      </c>
      <c r="C113">
        <v>561.5</v>
      </c>
      <c r="D113" t="s">
        <v>635</v>
      </c>
      <c r="E113" t="s">
        <v>636</v>
      </c>
      <c r="F113">
        <v>5</v>
      </c>
      <c r="G113" t="s">
        <v>438</v>
      </c>
      <c r="H113">
        <v>1758814577.6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1591.642330389175</v>
      </c>
      <c r="AJ113">
        <v>1563.862545454544</v>
      </c>
      <c r="AK113">
        <v>3.447885771840511</v>
      </c>
      <c r="AL113">
        <v>65.10275512811566</v>
      </c>
      <c r="AM113">
        <f>(AO113 - AN113 + DX113*1E3/(8.314*(DZ113+273.15)) * AQ113/DW113 * AP113) * DW113/(100*DK113) * 1000/(1000 - AO113)</f>
        <v>0</v>
      </c>
      <c r="AN113">
        <v>20.23121286725918</v>
      </c>
      <c r="AO113">
        <v>21.62479636363635</v>
      </c>
      <c r="AP113">
        <v>-6.646458718070723E-05</v>
      </c>
      <c r="AQ113">
        <v>106.0218527730332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439</v>
      </c>
      <c r="AX113" t="s">
        <v>439</v>
      </c>
      <c r="AY113">
        <v>0</v>
      </c>
      <c r="AZ113">
        <v>0</v>
      </c>
      <c r="BA113">
        <f>1-AY113/AZ113</f>
        <v>0</v>
      </c>
      <c r="BB113">
        <v>0</v>
      </c>
      <c r="BC113" t="s">
        <v>439</v>
      </c>
      <c r="BD113" t="s">
        <v>439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439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2.7</v>
      </c>
      <c r="DL113">
        <v>0.5</v>
      </c>
      <c r="DM113" t="s">
        <v>440</v>
      </c>
      <c r="DN113">
        <v>2</v>
      </c>
      <c r="DO113" t="b">
        <v>1</v>
      </c>
      <c r="DP113">
        <v>1758814577.6</v>
      </c>
      <c r="DQ113">
        <v>1506.468518518519</v>
      </c>
      <c r="DR113">
        <v>1544.468888888889</v>
      </c>
      <c r="DS113">
        <v>21.63548148148148</v>
      </c>
      <c r="DT113">
        <v>20.23445555555556</v>
      </c>
      <c r="DU113">
        <v>1507.057407407407</v>
      </c>
      <c r="DV113">
        <v>21.36176666666667</v>
      </c>
      <c r="DW113">
        <v>500.0341481481481</v>
      </c>
      <c r="DX113">
        <v>91.09614444444445</v>
      </c>
      <c r="DY113">
        <v>0.06738835555555554</v>
      </c>
      <c r="DZ113">
        <v>28.64467777777778</v>
      </c>
      <c r="EA113">
        <v>30.00269259259259</v>
      </c>
      <c r="EB113">
        <v>999.9000000000001</v>
      </c>
      <c r="EC113">
        <v>0</v>
      </c>
      <c r="ED113">
        <v>0</v>
      </c>
      <c r="EE113">
        <v>9993.466296296298</v>
      </c>
      <c r="EF113">
        <v>0</v>
      </c>
      <c r="EG113">
        <v>11.08874074074074</v>
      </c>
      <c r="EH113">
        <v>-37.99932222222222</v>
      </c>
      <c r="EI113">
        <v>1539.782592592593</v>
      </c>
      <c r="EJ113">
        <v>1576.364814814815</v>
      </c>
      <c r="EK113">
        <v>1.401027777777778</v>
      </c>
      <c r="EL113">
        <v>1544.468888888889</v>
      </c>
      <c r="EM113">
        <v>20.23445555555556</v>
      </c>
      <c r="EN113">
        <v>1.97090962962963</v>
      </c>
      <c r="EO113">
        <v>1.843280740740741</v>
      </c>
      <c r="EP113">
        <v>17.21254444444444</v>
      </c>
      <c r="EQ113">
        <v>16.15872592592592</v>
      </c>
      <c r="ER113">
        <v>2000.004814814815</v>
      </c>
      <c r="ES113">
        <v>0.9799967777777776</v>
      </c>
      <c r="ET113">
        <v>0.02000310370370371</v>
      </c>
      <c r="EU113">
        <v>0</v>
      </c>
      <c r="EV113">
        <v>306.860925925926</v>
      </c>
      <c r="EW113">
        <v>5.00078</v>
      </c>
      <c r="EX113">
        <v>6052.603703703703</v>
      </c>
      <c r="EY113">
        <v>16379.66296296296</v>
      </c>
      <c r="EZ113">
        <v>38.7221111111111</v>
      </c>
      <c r="FA113">
        <v>39.61085185185185</v>
      </c>
      <c r="FB113">
        <v>38.89103703703704</v>
      </c>
      <c r="FC113">
        <v>39.24062962962963</v>
      </c>
      <c r="FD113">
        <v>39.90266666666667</v>
      </c>
      <c r="FE113">
        <v>1955.094814814815</v>
      </c>
      <c r="FF113">
        <v>39.91</v>
      </c>
      <c r="FG113">
        <v>0</v>
      </c>
      <c r="FH113">
        <v>1758814579.9</v>
      </c>
      <c r="FI113">
        <v>0</v>
      </c>
      <c r="FJ113">
        <v>306.86308</v>
      </c>
      <c r="FK113">
        <v>-0.6023846211909325</v>
      </c>
      <c r="FL113">
        <v>6.807692330740506</v>
      </c>
      <c r="FM113">
        <v>6052.6628</v>
      </c>
      <c r="FN113">
        <v>15</v>
      </c>
      <c r="FO113">
        <v>0</v>
      </c>
      <c r="FP113" t="s">
        <v>441</v>
      </c>
      <c r="FQ113">
        <v>1746989605.5</v>
      </c>
      <c r="FR113">
        <v>1746989593.5</v>
      </c>
      <c r="FS113">
        <v>0</v>
      </c>
      <c r="FT113">
        <v>-0.274</v>
      </c>
      <c r="FU113">
        <v>-0.002</v>
      </c>
      <c r="FV113">
        <v>2.549</v>
      </c>
      <c r="FW113">
        <v>0.129</v>
      </c>
      <c r="FX113">
        <v>420</v>
      </c>
      <c r="FY113">
        <v>17</v>
      </c>
      <c r="FZ113">
        <v>0.02</v>
      </c>
      <c r="GA113">
        <v>0.04</v>
      </c>
      <c r="GB113">
        <v>-38.0180731707317</v>
      </c>
      <c r="GC113">
        <v>0.5534822299651488</v>
      </c>
      <c r="GD113">
        <v>0.121389966283613</v>
      </c>
      <c r="GE113">
        <v>0</v>
      </c>
      <c r="GF113">
        <v>306.829</v>
      </c>
      <c r="GG113">
        <v>-0.0822612748128036</v>
      </c>
      <c r="GH113">
        <v>0.1908727632867083</v>
      </c>
      <c r="GI113">
        <v>1</v>
      </c>
      <c r="GJ113">
        <v>1.402944878048781</v>
      </c>
      <c r="GK113">
        <v>-0.04417609756097378</v>
      </c>
      <c r="GL113">
        <v>0.004566498430083728</v>
      </c>
      <c r="GM113">
        <v>1</v>
      </c>
      <c r="GN113">
        <v>2</v>
      </c>
      <c r="GO113">
        <v>3</v>
      </c>
      <c r="GP113" t="s">
        <v>442</v>
      </c>
      <c r="GQ113">
        <v>3.10184</v>
      </c>
      <c r="GR113">
        <v>2.72523</v>
      </c>
      <c r="GS113">
        <v>0.210191</v>
      </c>
      <c r="GT113">
        <v>0.213293</v>
      </c>
      <c r="GU113">
        <v>0.100861</v>
      </c>
      <c r="GV113">
        <v>0.09754549999999999</v>
      </c>
      <c r="GW113">
        <v>20660.9</v>
      </c>
      <c r="GX113">
        <v>18698.8</v>
      </c>
      <c r="GY113">
        <v>26722.5</v>
      </c>
      <c r="GZ113">
        <v>23989.3</v>
      </c>
      <c r="HA113">
        <v>38459.6</v>
      </c>
      <c r="HB113">
        <v>32014.8</v>
      </c>
      <c r="HC113">
        <v>46661.5</v>
      </c>
      <c r="HD113">
        <v>37951.1</v>
      </c>
      <c r="HE113">
        <v>1.87125</v>
      </c>
      <c r="HF113">
        <v>1.87558</v>
      </c>
      <c r="HG113">
        <v>0.133835</v>
      </c>
      <c r="HH113">
        <v>0</v>
      </c>
      <c r="HI113">
        <v>27.836</v>
      </c>
      <c r="HJ113">
        <v>999.9</v>
      </c>
      <c r="HK113">
        <v>49</v>
      </c>
      <c r="HL113">
        <v>31.2</v>
      </c>
      <c r="HM113">
        <v>24.5451</v>
      </c>
      <c r="HN113">
        <v>60.932</v>
      </c>
      <c r="HO113">
        <v>20.1362</v>
      </c>
      <c r="HP113">
        <v>1</v>
      </c>
      <c r="HQ113">
        <v>0.112149</v>
      </c>
      <c r="HR113">
        <v>-0.130556</v>
      </c>
      <c r="HS113">
        <v>20.2817</v>
      </c>
      <c r="HT113">
        <v>5.21085</v>
      </c>
      <c r="HU113">
        <v>11.98</v>
      </c>
      <c r="HV113">
        <v>4.96275</v>
      </c>
      <c r="HW113">
        <v>3.27435</v>
      </c>
      <c r="HX113">
        <v>9999</v>
      </c>
      <c r="HY113">
        <v>9999</v>
      </c>
      <c r="HZ113">
        <v>9999</v>
      </c>
      <c r="IA113">
        <v>2</v>
      </c>
      <c r="IB113">
        <v>1.86401</v>
      </c>
      <c r="IC113">
        <v>1.86007</v>
      </c>
      <c r="ID113">
        <v>1.85839</v>
      </c>
      <c r="IE113">
        <v>1.85975</v>
      </c>
      <c r="IF113">
        <v>1.85989</v>
      </c>
      <c r="IG113">
        <v>1.85839</v>
      </c>
      <c r="IH113">
        <v>1.85746</v>
      </c>
      <c r="II113">
        <v>1.85242</v>
      </c>
      <c r="IJ113">
        <v>0</v>
      </c>
      <c r="IK113">
        <v>0</v>
      </c>
      <c r="IL113">
        <v>0</v>
      </c>
      <c r="IM113">
        <v>0</v>
      </c>
      <c r="IN113" t="s">
        <v>443</v>
      </c>
      <c r="IO113" t="s">
        <v>444</v>
      </c>
      <c r="IP113" t="s">
        <v>445</v>
      </c>
      <c r="IQ113" t="s">
        <v>445</v>
      </c>
      <c r="IR113" t="s">
        <v>445</v>
      </c>
      <c r="IS113" t="s">
        <v>445</v>
      </c>
      <c r="IT113">
        <v>0</v>
      </c>
      <c r="IU113">
        <v>100</v>
      </c>
      <c r="IV113">
        <v>100</v>
      </c>
      <c r="IW113">
        <v>-0.57</v>
      </c>
      <c r="IX113">
        <v>0.2735</v>
      </c>
      <c r="IY113">
        <v>-1.085747647868322</v>
      </c>
      <c r="IZ113">
        <v>-0.001141660950335919</v>
      </c>
      <c r="JA113">
        <v>1.556549255047457E-06</v>
      </c>
      <c r="JB113">
        <v>-3.845636065895205E-10</v>
      </c>
      <c r="JC113">
        <v>0.01562767363184709</v>
      </c>
      <c r="JD113">
        <v>0.001629169780553792</v>
      </c>
      <c r="JE113">
        <v>0.0005448488767950686</v>
      </c>
      <c r="JF113">
        <v>-2.599574200195059E-06</v>
      </c>
      <c r="JG113">
        <v>2</v>
      </c>
      <c r="JH113">
        <v>2011</v>
      </c>
      <c r="JI113">
        <v>1</v>
      </c>
      <c r="JJ113">
        <v>26</v>
      </c>
      <c r="JK113">
        <v>197083</v>
      </c>
      <c r="JL113">
        <v>197083.2</v>
      </c>
      <c r="JM113">
        <v>3.32642</v>
      </c>
      <c r="JN113">
        <v>2.60132</v>
      </c>
      <c r="JO113">
        <v>1.49658</v>
      </c>
      <c r="JP113">
        <v>2.34375</v>
      </c>
      <c r="JQ113">
        <v>1.54907</v>
      </c>
      <c r="JR113">
        <v>2.4585</v>
      </c>
      <c r="JS113">
        <v>36.3165</v>
      </c>
      <c r="JT113">
        <v>24.1751</v>
      </c>
      <c r="JU113">
        <v>18</v>
      </c>
      <c r="JV113">
        <v>482.729</v>
      </c>
      <c r="JW113">
        <v>500.639</v>
      </c>
      <c r="JX113">
        <v>27.4134</v>
      </c>
      <c r="JY113">
        <v>28.7328</v>
      </c>
      <c r="JZ113">
        <v>29.9999</v>
      </c>
      <c r="KA113">
        <v>29.0049</v>
      </c>
      <c r="KB113">
        <v>29.0142</v>
      </c>
      <c r="KC113">
        <v>66.791</v>
      </c>
      <c r="KD113">
        <v>20.1204</v>
      </c>
      <c r="KE113">
        <v>71.1871</v>
      </c>
      <c r="KF113">
        <v>27.4135</v>
      </c>
      <c r="KG113">
        <v>1590.14</v>
      </c>
      <c r="KH113">
        <v>20.219</v>
      </c>
      <c r="KI113">
        <v>102.023</v>
      </c>
      <c r="KJ113">
        <v>91.5262</v>
      </c>
    </row>
    <row r="114" spans="1:296">
      <c r="A114">
        <v>96</v>
      </c>
      <c r="B114">
        <v>1758814590.1</v>
      </c>
      <c r="C114">
        <v>566.5</v>
      </c>
      <c r="D114" t="s">
        <v>637</v>
      </c>
      <c r="E114" t="s">
        <v>638</v>
      </c>
      <c r="F114">
        <v>5</v>
      </c>
      <c r="G114" t="s">
        <v>438</v>
      </c>
      <c r="H114">
        <v>1758814582.314285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1608.916229029786</v>
      </c>
      <c r="AJ114">
        <v>1581.194969696969</v>
      </c>
      <c r="AK114">
        <v>3.467476445206817</v>
      </c>
      <c r="AL114">
        <v>65.10275512811566</v>
      </c>
      <c r="AM114">
        <f>(AO114 - AN114 + DX114*1E3/(8.314*(DZ114+273.15)) * AQ114/DW114 * AP114) * DW114/(100*DK114) * 1000/(1000 - AO114)</f>
        <v>0</v>
      </c>
      <c r="AN114">
        <v>20.23036875071194</v>
      </c>
      <c r="AO114">
        <v>21.61755151515151</v>
      </c>
      <c r="AP114">
        <v>-4.591433187663757E-05</v>
      </c>
      <c r="AQ114">
        <v>106.0218527730332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439</v>
      </c>
      <c r="AX114" t="s">
        <v>439</v>
      </c>
      <c r="AY114">
        <v>0</v>
      </c>
      <c r="AZ114">
        <v>0</v>
      </c>
      <c r="BA114">
        <f>1-AY114/AZ114</f>
        <v>0</v>
      </c>
      <c r="BB114">
        <v>0</v>
      </c>
      <c r="BC114" t="s">
        <v>439</v>
      </c>
      <c r="BD114" t="s">
        <v>439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439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2.7</v>
      </c>
      <c r="DL114">
        <v>0.5</v>
      </c>
      <c r="DM114" t="s">
        <v>440</v>
      </c>
      <c r="DN114">
        <v>2</v>
      </c>
      <c r="DO114" t="b">
        <v>1</v>
      </c>
      <c r="DP114">
        <v>1758814582.314285</v>
      </c>
      <c r="DQ114">
        <v>1522.38</v>
      </c>
      <c r="DR114">
        <v>1560.382142857143</v>
      </c>
      <c r="DS114">
        <v>21.62873571428571</v>
      </c>
      <c r="DT114">
        <v>20.23274642857143</v>
      </c>
      <c r="DU114">
        <v>1522.953214285714</v>
      </c>
      <c r="DV114">
        <v>21.35516428571429</v>
      </c>
      <c r="DW114">
        <v>500.0076071428571</v>
      </c>
      <c r="DX114">
        <v>91.09586071428571</v>
      </c>
      <c r="DY114">
        <v>0.06733681428571428</v>
      </c>
      <c r="DZ114">
        <v>28.64578214285714</v>
      </c>
      <c r="EA114">
        <v>30.00465</v>
      </c>
      <c r="EB114">
        <v>999.9000000000002</v>
      </c>
      <c r="EC114">
        <v>0</v>
      </c>
      <c r="ED114">
        <v>0</v>
      </c>
      <c r="EE114">
        <v>9992.412142857142</v>
      </c>
      <c r="EF114">
        <v>0</v>
      </c>
      <c r="EG114">
        <v>11.09207857142857</v>
      </c>
      <c r="EH114">
        <v>-38.00154285714286</v>
      </c>
      <c r="EI114">
        <v>1556.033928571429</v>
      </c>
      <c r="EJ114">
        <v>1592.604285714286</v>
      </c>
      <c r="EK114">
        <v>1.395983571428572</v>
      </c>
      <c r="EL114">
        <v>1560.382142857143</v>
      </c>
      <c r="EM114">
        <v>20.23274642857143</v>
      </c>
      <c r="EN114">
        <v>1.970288571428571</v>
      </c>
      <c r="EO114">
        <v>1.843119642857143</v>
      </c>
      <c r="EP114">
        <v>17.20756428571429</v>
      </c>
      <c r="EQ114">
        <v>16.15736071428572</v>
      </c>
      <c r="ER114">
        <v>1999.997857142857</v>
      </c>
      <c r="ES114">
        <v>0.979996607142857</v>
      </c>
      <c r="ET114">
        <v>0.02000326785714286</v>
      </c>
      <c r="EU114">
        <v>0</v>
      </c>
      <c r="EV114">
        <v>306.8261428571429</v>
      </c>
      <c r="EW114">
        <v>5.00078</v>
      </c>
      <c r="EX114">
        <v>6053.145714285713</v>
      </c>
      <c r="EY114">
        <v>16379.6</v>
      </c>
      <c r="EZ114">
        <v>38.71864285714286</v>
      </c>
      <c r="FA114">
        <v>39.61364285714285</v>
      </c>
      <c r="FB114">
        <v>38.91271428571429</v>
      </c>
      <c r="FC114">
        <v>39.2365</v>
      </c>
      <c r="FD114">
        <v>39.90839285714285</v>
      </c>
      <c r="FE114">
        <v>1955.087857142857</v>
      </c>
      <c r="FF114">
        <v>39.91</v>
      </c>
      <c r="FG114">
        <v>0</v>
      </c>
      <c r="FH114">
        <v>1758814584.7</v>
      </c>
      <c r="FI114">
        <v>0</v>
      </c>
      <c r="FJ114">
        <v>306.82104</v>
      </c>
      <c r="FK114">
        <v>0.3759999994442585</v>
      </c>
      <c r="FL114">
        <v>4.99923081031519</v>
      </c>
      <c r="FM114">
        <v>6053.191999999999</v>
      </c>
      <c r="FN114">
        <v>15</v>
      </c>
      <c r="FO114">
        <v>0</v>
      </c>
      <c r="FP114" t="s">
        <v>441</v>
      </c>
      <c r="FQ114">
        <v>1746989605.5</v>
      </c>
      <c r="FR114">
        <v>1746989593.5</v>
      </c>
      <c r="FS114">
        <v>0</v>
      </c>
      <c r="FT114">
        <v>-0.274</v>
      </c>
      <c r="FU114">
        <v>-0.002</v>
      </c>
      <c r="FV114">
        <v>2.549</v>
      </c>
      <c r="FW114">
        <v>0.129</v>
      </c>
      <c r="FX114">
        <v>420</v>
      </c>
      <c r="FY114">
        <v>17</v>
      </c>
      <c r="FZ114">
        <v>0.02</v>
      </c>
      <c r="GA114">
        <v>0.04</v>
      </c>
      <c r="GB114">
        <v>-38.01885853658537</v>
      </c>
      <c r="GC114">
        <v>0.1343665505226432</v>
      </c>
      <c r="GD114">
        <v>0.138705571617936</v>
      </c>
      <c r="GE114">
        <v>1</v>
      </c>
      <c r="GF114">
        <v>306.8568529411764</v>
      </c>
      <c r="GG114">
        <v>-0.1452559225709453</v>
      </c>
      <c r="GH114">
        <v>0.2021740852004567</v>
      </c>
      <c r="GI114">
        <v>1</v>
      </c>
      <c r="GJ114">
        <v>1.399751707317073</v>
      </c>
      <c r="GK114">
        <v>-0.05818118466898526</v>
      </c>
      <c r="GL114">
        <v>0.005824140636887073</v>
      </c>
      <c r="GM114">
        <v>1</v>
      </c>
      <c r="GN114">
        <v>3</v>
      </c>
      <c r="GO114">
        <v>3</v>
      </c>
      <c r="GP114" t="s">
        <v>584</v>
      </c>
      <c r="GQ114">
        <v>3.10219</v>
      </c>
      <c r="GR114">
        <v>2.72527</v>
      </c>
      <c r="GS114">
        <v>0.211552</v>
      </c>
      <c r="GT114">
        <v>0.214669</v>
      </c>
      <c r="GU114">
        <v>0.100838</v>
      </c>
      <c r="GV114">
        <v>0.0975429</v>
      </c>
      <c r="GW114">
        <v>20625.6</v>
      </c>
      <c r="GX114">
        <v>18666.2</v>
      </c>
      <c r="GY114">
        <v>26722.9</v>
      </c>
      <c r="GZ114">
        <v>23989.4</v>
      </c>
      <c r="HA114">
        <v>38461.1</v>
      </c>
      <c r="HB114">
        <v>32015.2</v>
      </c>
      <c r="HC114">
        <v>46661.9</v>
      </c>
      <c r="HD114">
        <v>37951.3</v>
      </c>
      <c r="HE114">
        <v>1.87175</v>
      </c>
      <c r="HF114">
        <v>1.87515</v>
      </c>
      <c r="HG114">
        <v>0.132635</v>
      </c>
      <c r="HH114">
        <v>0</v>
      </c>
      <c r="HI114">
        <v>27.8392</v>
      </c>
      <c r="HJ114">
        <v>999.9</v>
      </c>
      <c r="HK114">
        <v>49</v>
      </c>
      <c r="HL114">
        <v>31.2</v>
      </c>
      <c r="HM114">
        <v>24.5468</v>
      </c>
      <c r="HN114">
        <v>61.002</v>
      </c>
      <c r="HO114">
        <v>20.2364</v>
      </c>
      <c r="HP114">
        <v>1</v>
      </c>
      <c r="HQ114">
        <v>0.111669</v>
      </c>
      <c r="HR114">
        <v>-0.103352</v>
      </c>
      <c r="HS114">
        <v>20.2818</v>
      </c>
      <c r="HT114">
        <v>5.21175</v>
      </c>
      <c r="HU114">
        <v>11.98</v>
      </c>
      <c r="HV114">
        <v>4.9628</v>
      </c>
      <c r="HW114">
        <v>3.2745</v>
      </c>
      <c r="HX114">
        <v>9999</v>
      </c>
      <c r="HY114">
        <v>9999</v>
      </c>
      <c r="HZ114">
        <v>9999</v>
      </c>
      <c r="IA114">
        <v>2</v>
      </c>
      <c r="IB114">
        <v>1.86401</v>
      </c>
      <c r="IC114">
        <v>1.86008</v>
      </c>
      <c r="ID114">
        <v>1.85839</v>
      </c>
      <c r="IE114">
        <v>1.85974</v>
      </c>
      <c r="IF114">
        <v>1.85989</v>
      </c>
      <c r="IG114">
        <v>1.8584</v>
      </c>
      <c r="IH114">
        <v>1.85745</v>
      </c>
      <c r="II114">
        <v>1.85242</v>
      </c>
      <c r="IJ114">
        <v>0</v>
      </c>
      <c r="IK114">
        <v>0</v>
      </c>
      <c r="IL114">
        <v>0</v>
      </c>
      <c r="IM114">
        <v>0</v>
      </c>
      <c r="IN114" t="s">
        <v>443</v>
      </c>
      <c r="IO114" t="s">
        <v>444</v>
      </c>
      <c r="IP114" t="s">
        <v>445</v>
      </c>
      <c r="IQ114" t="s">
        <v>445</v>
      </c>
      <c r="IR114" t="s">
        <v>445</v>
      </c>
      <c r="IS114" t="s">
        <v>445</v>
      </c>
      <c r="IT114">
        <v>0</v>
      </c>
      <c r="IU114">
        <v>100</v>
      </c>
      <c r="IV114">
        <v>100</v>
      </c>
      <c r="IW114">
        <v>-0.55</v>
      </c>
      <c r="IX114">
        <v>0.2734</v>
      </c>
      <c r="IY114">
        <v>-1.085747647868322</v>
      </c>
      <c r="IZ114">
        <v>-0.001141660950335919</v>
      </c>
      <c r="JA114">
        <v>1.556549255047457E-06</v>
      </c>
      <c r="JB114">
        <v>-3.845636065895205E-10</v>
      </c>
      <c r="JC114">
        <v>0.01562767363184709</v>
      </c>
      <c r="JD114">
        <v>0.001629169780553792</v>
      </c>
      <c r="JE114">
        <v>0.0005448488767950686</v>
      </c>
      <c r="JF114">
        <v>-2.599574200195059E-06</v>
      </c>
      <c r="JG114">
        <v>2</v>
      </c>
      <c r="JH114">
        <v>2011</v>
      </c>
      <c r="JI114">
        <v>1</v>
      </c>
      <c r="JJ114">
        <v>26</v>
      </c>
      <c r="JK114">
        <v>197083.1</v>
      </c>
      <c r="JL114">
        <v>197083.3</v>
      </c>
      <c r="JM114">
        <v>3.35327</v>
      </c>
      <c r="JN114">
        <v>2.61108</v>
      </c>
      <c r="JO114">
        <v>1.49658</v>
      </c>
      <c r="JP114">
        <v>2.34375</v>
      </c>
      <c r="JQ114">
        <v>1.54907</v>
      </c>
      <c r="JR114">
        <v>2.36206</v>
      </c>
      <c r="JS114">
        <v>36.3165</v>
      </c>
      <c r="JT114">
        <v>24.1663</v>
      </c>
      <c r="JU114">
        <v>18</v>
      </c>
      <c r="JV114">
        <v>483.001</v>
      </c>
      <c r="JW114">
        <v>500.329</v>
      </c>
      <c r="JX114">
        <v>27.412</v>
      </c>
      <c r="JY114">
        <v>28.7303</v>
      </c>
      <c r="JZ114">
        <v>29.9999</v>
      </c>
      <c r="KA114">
        <v>29.0024</v>
      </c>
      <c r="KB114">
        <v>29.0111</v>
      </c>
      <c r="KC114">
        <v>67.2942</v>
      </c>
      <c r="KD114">
        <v>20.1204</v>
      </c>
      <c r="KE114">
        <v>71.1871</v>
      </c>
      <c r="KF114">
        <v>27.401</v>
      </c>
      <c r="KG114">
        <v>1603.51</v>
      </c>
      <c r="KH114">
        <v>20.2255</v>
      </c>
      <c r="KI114">
        <v>102.024</v>
      </c>
      <c r="KJ114">
        <v>91.52679999999999</v>
      </c>
    </row>
    <row r="115" spans="1:296">
      <c r="A115">
        <v>97</v>
      </c>
      <c r="B115">
        <v>1758816336.5</v>
      </c>
      <c r="C115">
        <v>2312.900000095367</v>
      </c>
      <c r="D115" t="s">
        <v>639</v>
      </c>
      <c r="E115" t="s">
        <v>640</v>
      </c>
      <c r="F115">
        <v>5</v>
      </c>
      <c r="G115" t="s">
        <v>641</v>
      </c>
      <c r="H115">
        <v>1758816328.75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427.44837915927</v>
      </c>
      <c r="AJ115">
        <v>417.6052909090911</v>
      </c>
      <c r="AK115">
        <v>0.0004797172364420856</v>
      </c>
      <c r="AL115">
        <v>65.11598374037986</v>
      </c>
      <c r="AM115">
        <f>(AO115 - AN115 + DX115*1E3/(8.314*(DZ115+273.15)) * AQ115/DW115 * AP115) * DW115/(100*DK115) * 1000/(1000 - AO115)</f>
        <v>0</v>
      </c>
      <c r="AN115">
        <v>17.24789193575967</v>
      </c>
      <c r="AO115">
        <v>22.38908969696969</v>
      </c>
      <c r="AP115">
        <v>-3.427253029275004E-05</v>
      </c>
      <c r="AQ115">
        <v>105.9411179864828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439</v>
      </c>
      <c r="AX115" t="s">
        <v>439</v>
      </c>
      <c r="AY115">
        <v>0</v>
      </c>
      <c r="AZ115">
        <v>0</v>
      </c>
      <c r="BA115">
        <f>1-AY115/AZ115</f>
        <v>0</v>
      </c>
      <c r="BB115">
        <v>0</v>
      </c>
      <c r="BC115" t="s">
        <v>439</v>
      </c>
      <c r="BD115" t="s">
        <v>439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439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3.93</v>
      </c>
      <c r="DL115">
        <v>0.5</v>
      </c>
      <c r="DM115" t="s">
        <v>440</v>
      </c>
      <c r="DN115">
        <v>2</v>
      </c>
      <c r="DO115" t="b">
        <v>1</v>
      </c>
      <c r="DP115">
        <v>1758816328.75</v>
      </c>
      <c r="DQ115">
        <v>408.2030999999999</v>
      </c>
      <c r="DR115">
        <v>420.0422</v>
      </c>
      <c r="DS115">
        <v>22.39356333333333</v>
      </c>
      <c r="DT115">
        <v>17.25502333333333</v>
      </c>
      <c r="DU115">
        <v>409.5217666666666</v>
      </c>
      <c r="DV115">
        <v>22.10381</v>
      </c>
      <c r="DW115">
        <v>500.0204333333333</v>
      </c>
      <c r="DX115">
        <v>91.08891333333335</v>
      </c>
      <c r="DY115">
        <v>0.06754850333333334</v>
      </c>
      <c r="DZ115">
        <v>29.33362666666667</v>
      </c>
      <c r="EA115">
        <v>29.99549333333333</v>
      </c>
      <c r="EB115">
        <v>999.9000000000002</v>
      </c>
      <c r="EC115">
        <v>0</v>
      </c>
      <c r="ED115">
        <v>0</v>
      </c>
      <c r="EE115">
        <v>10000.97766666667</v>
      </c>
      <c r="EF115">
        <v>0</v>
      </c>
      <c r="EG115">
        <v>11.2245</v>
      </c>
      <c r="EH115">
        <v>-11.83902333333333</v>
      </c>
      <c r="EI115">
        <v>417.5535</v>
      </c>
      <c r="EJ115">
        <v>427.4171</v>
      </c>
      <c r="EK115">
        <v>5.138534000000001</v>
      </c>
      <c r="EL115">
        <v>420.0422</v>
      </c>
      <c r="EM115">
        <v>17.25502333333333</v>
      </c>
      <c r="EN115">
        <v>2.039805666666667</v>
      </c>
      <c r="EO115">
        <v>1.571742</v>
      </c>
      <c r="EP115">
        <v>17.75675333333333</v>
      </c>
      <c r="EQ115">
        <v>13.68451333333333</v>
      </c>
      <c r="ER115">
        <v>2000.001</v>
      </c>
      <c r="ES115">
        <v>0.980006</v>
      </c>
      <c r="ET115">
        <v>0.01999364666666666</v>
      </c>
      <c r="EU115">
        <v>0</v>
      </c>
      <c r="EV115">
        <v>929.9108333333335</v>
      </c>
      <c r="EW115">
        <v>5.00078</v>
      </c>
      <c r="EX115">
        <v>18185.74333333334</v>
      </c>
      <c r="EY115">
        <v>16379.66666666667</v>
      </c>
      <c r="EZ115">
        <v>39.69969999999999</v>
      </c>
      <c r="FA115">
        <v>40.51846666666665</v>
      </c>
      <c r="FB115">
        <v>39.83106666666666</v>
      </c>
      <c r="FC115">
        <v>40.23099999999999</v>
      </c>
      <c r="FD115">
        <v>41.02273333333333</v>
      </c>
      <c r="FE115">
        <v>1955.111</v>
      </c>
      <c r="FF115">
        <v>39.89000000000001</v>
      </c>
      <c r="FG115">
        <v>0</v>
      </c>
      <c r="FH115">
        <v>1758816331.3</v>
      </c>
      <c r="FI115">
        <v>0</v>
      </c>
      <c r="FJ115">
        <v>929.9262307692308</v>
      </c>
      <c r="FK115">
        <v>-2.508307683534384</v>
      </c>
      <c r="FL115">
        <v>-64.91282053318906</v>
      </c>
      <c r="FM115">
        <v>18185.58846153846</v>
      </c>
      <c r="FN115">
        <v>15</v>
      </c>
      <c r="FO115">
        <v>0</v>
      </c>
      <c r="FP115" t="s">
        <v>441</v>
      </c>
      <c r="FQ115">
        <v>1746989605.5</v>
      </c>
      <c r="FR115">
        <v>1746989593.5</v>
      </c>
      <c r="FS115">
        <v>0</v>
      </c>
      <c r="FT115">
        <v>-0.274</v>
      </c>
      <c r="FU115">
        <v>-0.002</v>
      </c>
      <c r="FV115">
        <v>2.549</v>
      </c>
      <c r="FW115">
        <v>0.129</v>
      </c>
      <c r="FX115">
        <v>420</v>
      </c>
      <c r="FY115">
        <v>17</v>
      </c>
      <c r="FZ115">
        <v>0.02</v>
      </c>
      <c r="GA115">
        <v>0.04</v>
      </c>
      <c r="GB115">
        <v>-11.8426425</v>
      </c>
      <c r="GC115">
        <v>0.03563639774860531</v>
      </c>
      <c r="GD115">
        <v>0.01988482948757657</v>
      </c>
      <c r="GE115">
        <v>1</v>
      </c>
      <c r="GF115">
        <v>930.1198529411766</v>
      </c>
      <c r="GG115">
        <v>-3.578288765446962</v>
      </c>
      <c r="GH115">
        <v>0.4188941416433429</v>
      </c>
      <c r="GI115">
        <v>0</v>
      </c>
      <c r="GJ115">
        <v>5.1402715</v>
      </c>
      <c r="GK115">
        <v>0.01937560975609713</v>
      </c>
      <c r="GL115">
        <v>0.01156817953482748</v>
      </c>
      <c r="GM115">
        <v>1</v>
      </c>
      <c r="GN115">
        <v>2</v>
      </c>
      <c r="GO115">
        <v>3</v>
      </c>
      <c r="GP115" t="s">
        <v>442</v>
      </c>
      <c r="GQ115">
        <v>3.10134</v>
      </c>
      <c r="GR115">
        <v>2.72551</v>
      </c>
      <c r="GS115">
        <v>0.0868613</v>
      </c>
      <c r="GT115">
        <v>0.08854869999999999</v>
      </c>
      <c r="GU115">
        <v>0.10331</v>
      </c>
      <c r="GV115">
        <v>0.0870147</v>
      </c>
      <c r="GW115">
        <v>23865.2</v>
      </c>
      <c r="GX115">
        <v>21654.6</v>
      </c>
      <c r="GY115">
        <v>26699.8</v>
      </c>
      <c r="GZ115">
        <v>23981.3</v>
      </c>
      <c r="HA115">
        <v>38307.4</v>
      </c>
      <c r="HB115">
        <v>32373.9</v>
      </c>
      <c r="HC115">
        <v>46622.8</v>
      </c>
      <c r="HD115">
        <v>37946.5</v>
      </c>
      <c r="HE115">
        <v>1.87132</v>
      </c>
      <c r="HF115">
        <v>1.86413</v>
      </c>
      <c r="HG115">
        <v>0.0997931</v>
      </c>
      <c r="HH115">
        <v>0</v>
      </c>
      <c r="HI115">
        <v>28.3712</v>
      </c>
      <c r="HJ115">
        <v>999.9</v>
      </c>
      <c r="HK115">
        <v>47.1</v>
      </c>
      <c r="HL115">
        <v>31.1</v>
      </c>
      <c r="HM115">
        <v>23.4612</v>
      </c>
      <c r="HN115">
        <v>61.1821</v>
      </c>
      <c r="HO115">
        <v>20.4888</v>
      </c>
      <c r="HP115">
        <v>1</v>
      </c>
      <c r="HQ115">
        <v>0.136862</v>
      </c>
      <c r="HR115">
        <v>-0.182639</v>
      </c>
      <c r="HS115">
        <v>20.2819</v>
      </c>
      <c r="HT115">
        <v>5.21714</v>
      </c>
      <c r="HU115">
        <v>11.98</v>
      </c>
      <c r="HV115">
        <v>4.96465</v>
      </c>
      <c r="HW115">
        <v>3.2752</v>
      </c>
      <c r="HX115">
        <v>9999</v>
      </c>
      <c r="HY115">
        <v>9999</v>
      </c>
      <c r="HZ115">
        <v>9999</v>
      </c>
      <c r="IA115">
        <v>2.4</v>
      </c>
      <c r="IB115">
        <v>1.864</v>
      </c>
      <c r="IC115">
        <v>1.86005</v>
      </c>
      <c r="ID115">
        <v>1.85837</v>
      </c>
      <c r="IE115">
        <v>1.85974</v>
      </c>
      <c r="IF115">
        <v>1.85989</v>
      </c>
      <c r="IG115">
        <v>1.85837</v>
      </c>
      <c r="IH115">
        <v>1.85745</v>
      </c>
      <c r="II115">
        <v>1.85242</v>
      </c>
      <c r="IJ115">
        <v>0</v>
      </c>
      <c r="IK115">
        <v>0</v>
      </c>
      <c r="IL115">
        <v>0</v>
      </c>
      <c r="IM115">
        <v>0</v>
      </c>
      <c r="IN115" t="s">
        <v>443</v>
      </c>
      <c r="IO115" t="s">
        <v>444</v>
      </c>
      <c r="IP115" t="s">
        <v>445</v>
      </c>
      <c r="IQ115" t="s">
        <v>445</v>
      </c>
      <c r="IR115" t="s">
        <v>445</v>
      </c>
      <c r="IS115" t="s">
        <v>445</v>
      </c>
      <c r="IT115">
        <v>0</v>
      </c>
      <c r="IU115">
        <v>100</v>
      </c>
      <c r="IV115">
        <v>100</v>
      </c>
      <c r="IW115">
        <v>-1.319</v>
      </c>
      <c r="IX115">
        <v>0.2897</v>
      </c>
      <c r="IY115">
        <v>-1.085747647868322</v>
      </c>
      <c r="IZ115">
        <v>-0.001141660950335919</v>
      </c>
      <c r="JA115">
        <v>1.556549255047457E-06</v>
      </c>
      <c r="JB115">
        <v>-3.845636065895205E-10</v>
      </c>
      <c r="JC115">
        <v>0.01562767363184709</v>
      </c>
      <c r="JD115">
        <v>0.001629169780553792</v>
      </c>
      <c r="JE115">
        <v>0.0005448488767950686</v>
      </c>
      <c r="JF115">
        <v>-2.599574200195059E-06</v>
      </c>
      <c r="JG115">
        <v>2</v>
      </c>
      <c r="JH115">
        <v>2011</v>
      </c>
      <c r="JI115">
        <v>1</v>
      </c>
      <c r="JJ115">
        <v>26</v>
      </c>
      <c r="JK115">
        <v>197112.2</v>
      </c>
      <c r="JL115">
        <v>197112.4</v>
      </c>
      <c r="JM115">
        <v>1.14014</v>
      </c>
      <c r="JN115">
        <v>2.62207</v>
      </c>
      <c r="JO115">
        <v>1.49658</v>
      </c>
      <c r="JP115">
        <v>2.34497</v>
      </c>
      <c r="JQ115">
        <v>1.54907</v>
      </c>
      <c r="JR115">
        <v>2.44751</v>
      </c>
      <c r="JS115">
        <v>36.1754</v>
      </c>
      <c r="JT115">
        <v>24.1751</v>
      </c>
      <c r="JU115">
        <v>18</v>
      </c>
      <c r="JV115">
        <v>483.902</v>
      </c>
      <c r="JW115">
        <v>494.029</v>
      </c>
      <c r="JX115">
        <v>28.2295</v>
      </c>
      <c r="JY115">
        <v>29.0067</v>
      </c>
      <c r="JZ115">
        <v>30.0004</v>
      </c>
      <c r="KA115">
        <v>29.155</v>
      </c>
      <c r="KB115">
        <v>29.1331</v>
      </c>
      <c r="KC115">
        <v>22.9246</v>
      </c>
      <c r="KD115">
        <v>27.1655</v>
      </c>
      <c r="KE115">
        <v>61.2067</v>
      </c>
      <c r="KF115">
        <v>28.2272</v>
      </c>
      <c r="KG115">
        <v>413.346</v>
      </c>
      <c r="KH115">
        <v>17.3204</v>
      </c>
      <c r="KI115">
        <v>101.938</v>
      </c>
      <c r="KJ115">
        <v>91.5077</v>
      </c>
    </row>
    <row r="116" spans="1:296">
      <c r="A116">
        <v>98</v>
      </c>
      <c r="B116">
        <v>1758816341.5</v>
      </c>
      <c r="C116">
        <v>2317.900000095367</v>
      </c>
      <c r="D116" t="s">
        <v>642</v>
      </c>
      <c r="E116" t="s">
        <v>643</v>
      </c>
      <c r="F116">
        <v>5</v>
      </c>
      <c r="G116" t="s">
        <v>641</v>
      </c>
      <c r="H116">
        <v>1758816333.655172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427.4203546357274</v>
      </c>
      <c r="AJ116">
        <v>417.5348848484846</v>
      </c>
      <c r="AK116">
        <v>-0.0006378997450419327</v>
      </c>
      <c r="AL116">
        <v>65.11598374037986</v>
      </c>
      <c r="AM116">
        <f>(AO116 - AN116 + DX116*1E3/(8.314*(DZ116+273.15)) * AQ116/DW116 * AP116) * DW116/(100*DK116) * 1000/(1000 - AO116)</f>
        <v>0</v>
      </c>
      <c r="AN116">
        <v>17.25329744380139</v>
      </c>
      <c r="AO116">
        <v>22.38414424242423</v>
      </c>
      <c r="AP116">
        <v>-1.507867658554424E-05</v>
      </c>
      <c r="AQ116">
        <v>105.9411179864828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439</v>
      </c>
      <c r="AX116" t="s">
        <v>439</v>
      </c>
      <c r="AY116">
        <v>0</v>
      </c>
      <c r="AZ116">
        <v>0</v>
      </c>
      <c r="BA116">
        <f>1-AY116/AZ116</f>
        <v>0</v>
      </c>
      <c r="BB116">
        <v>0</v>
      </c>
      <c r="BC116" t="s">
        <v>439</v>
      </c>
      <c r="BD116" t="s">
        <v>439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439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3.93</v>
      </c>
      <c r="DL116">
        <v>0.5</v>
      </c>
      <c r="DM116" t="s">
        <v>440</v>
      </c>
      <c r="DN116">
        <v>2</v>
      </c>
      <c r="DO116" t="b">
        <v>1</v>
      </c>
      <c r="DP116">
        <v>1758816333.655172</v>
      </c>
      <c r="DQ116">
        <v>408.2190689655172</v>
      </c>
      <c r="DR116">
        <v>419.9383448275863</v>
      </c>
      <c r="DS116">
        <v>22.39245172413793</v>
      </c>
      <c r="DT116">
        <v>17.25135517241379</v>
      </c>
      <c r="DU116">
        <v>409.5375862068965</v>
      </c>
      <c r="DV116">
        <v>22.10272413793104</v>
      </c>
      <c r="DW116">
        <v>499.9807241379311</v>
      </c>
      <c r="DX116">
        <v>91.08910689655171</v>
      </c>
      <c r="DY116">
        <v>0.06747321034482759</v>
      </c>
      <c r="DZ116">
        <v>29.3364724137931</v>
      </c>
      <c r="EA116">
        <v>30.00044137931035</v>
      </c>
      <c r="EB116">
        <v>999.9000000000002</v>
      </c>
      <c r="EC116">
        <v>0</v>
      </c>
      <c r="ED116">
        <v>0</v>
      </c>
      <c r="EE116">
        <v>9995.170344827586</v>
      </c>
      <c r="EF116">
        <v>0</v>
      </c>
      <c r="EG116">
        <v>11.22790689655172</v>
      </c>
      <c r="EH116">
        <v>-11.71926896551724</v>
      </c>
      <c r="EI116">
        <v>417.5693103448276</v>
      </c>
      <c r="EJ116">
        <v>427.3098275862069</v>
      </c>
      <c r="EK116">
        <v>5.141092413793104</v>
      </c>
      <c r="EL116">
        <v>419.9383448275863</v>
      </c>
      <c r="EM116">
        <v>17.25135517241379</v>
      </c>
      <c r="EN116">
        <v>2.039708275862069</v>
      </c>
      <c r="EO116">
        <v>1.571411379310345</v>
      </c>
      <c r="EP116">
        <v>17.75600344827586</v>
      </c>
      <c r="EQ116">
        <v>13.68128275862069</v>
      </c>
      <c r="ER116">
        <v>2000.006896551724</v>
      </c>
      <c r="ES116">
        <v>0.9800061724137933</v>
      </c>
      <c r="ET116">
        <v>0.0199934724137931</v>
      </c>
      <c r="EU116">
        <v>0</v>
      </c>
      <c r="EV116">
        <v>929.6613103448276</v>
      </c>
      <c r="EW116">
        <v>5.00078</v>
      </c>
      <c r="EX116">
        <v>18180.28275862069</v>
      </c>
      <c r="EY116">
        <v>16379.72068965517</v>
      </c>
      <c r="EZ116">
        <v>39.70437931034482</v>
      </c>
      <c r="FA116">
        <v>40.5276896551724</v>
      </c>
      <c r="FB116">
        <v>39.79079310344827</v>
      </c>
      <c r="FC116">
        <v>40.24975862068965</v>
      </c>
      <c r="FD116">
        <v>41.0256896551724</v>
      </c>
      <c r="FE116">
        <v>1955.116896551724</v>
      </c>
      <c r="FF116">
        <v>39.89000000000001</v>
      </c>
      <c r="FG116">
        <v>0</v>
      </c>
      <c r="FH116">
        <v>1758816336.1</v>
      </c>
      <c r="FI116">
        <v>0</v>
      </c>
      <c r="FJ116">
        <v>929.6760384615385</v>
      </c>
      <c r="FK116">
        <v>-2.825128203644786</v>
      </c>
      <c r="FL116">
        <v>-69.84615389380426</v>
      </c>
      <c r="FM116">
        <v>18180.21538461539</v>
      </c>
      <c r="FN116">
        <v>15</v>
      </c>
      <c r="FO116">
        <v>0</v>
      </c>
      <c r="FP116" t="s">
        <v>441</v>
      </c>
      <c r="FQ116">
        <v>1746989605.5</v>
      </c>
      <c r="FR116">
        <v>1746989593.5</v>
      </c>
      <c r="FS116">
        <v>0</v>
      </c>
      <c r="FT116">
        <v>-0.274</v>
      </c>
      <c r="FU116">
        <v>-0.002</v>
      </c>
      <c r="FV116">
        <v>2.549</v>
      </c>
      <c r="FW116">
        <v>0.129</v>
      </c>
      <c r="FX116">
        <v>420</v>
      </c>
      <c r="FY116">
        <v>17</v>
      </c>
      <c r="FZ116">
        <v>0.02</v>
      </c>
      <c r="GA116">
        <v>0.04</v>
      </c>
      <c r="GB116">
        <v>-11.8067275</v>
      </c>
      <c r="GC116">
        <v>0.4694622889306025</v>
      </c>
      <c r="GD116">
        <v>0.1044894300575421</v>
      </c>
      <c r="GE116">
        <v>1</v>
      </c>
      <c r="GF116">
        <v>929.8598235294118</v>
      </c>
      <c r="GG116">
        <v>-2.639786092608349</v>
      </c>
      <c r="GH116">
        <v>0.3348313421435631</v>
      </c>
      <c r="GI116">
        <v>0</v>
      </c>
      <c r="GJ116">
        <v>5.1378865</v>
      </c>
      <c r="GK116">
        <v>0.02579752345214244</v>
      </c>
      <c r="GL116">
        <v>0.01140558471758469</v>
      </c>
      <c r="GM116">
        <v>1</v>
      </c>
      <c r="GN116">
        <v>2</v>
      </c>
      <c r="GO116">
        <v>3</v>
      </c>
      <c r="GP116" t="s">
        <v>442</v>
      </c>
      <c r="GQ116">
        <v>3.10142</v>
      </c>
      <c r="GR116">
        <v>2.72521</v>
      </c>
      <c r="GS116">
        <v>0.086839</v>
      </c>
      <c r="GT116">
        <v>0.0882038</v>
      </c>
      <c r="GU116">
        <v>0.103293</v>
      </c>
      <c r="GV116">
        <v>0.0870345</v>
      </c>
      <c r="GW116">
        <v>23865.6</v>
      </c>
      <c r="GX116">
        <v>21662.8</v>
      </c>
      <c r="GY116">
        <v>26699.7</v>
      </c>
      <c r="GZ116">
        <v>23981.3</v>
      </c>
      <c r="HA116">
        <v>38307.9</v>
      </c>
      <c r="HB116">
        <v>32373.1</v>
      </c>
      <c r="HC116">
        <v>46622.5</v>
      </c>
      <c r="HD116">
        <v>37946.4</v>
      </c>
      <c r="HE116">
        <v>1.87147</v>
      </c>
      <c r="HF116">
        <v>1.86418</v>
      </c>
      <c r="HG116">
        <v>0.0999048</v>
      </c>
      <c r="HH116">
        <v>0</v>
      </c>
      <c r="HI116">
        <v>28.3742</v>
      </c>
      <c r="HJ116">
        <v>999.9</v>
      </c>
      <c r="HK116">
        <v>47.1</v>
      </c>
      <c r="HL116">
        <v>31.1</v>
      </c>
      <c r="HM116">
        <v>23.4609</v>
      </c>
      <c r="HN116">
        <v>61.1921</v>
      </c>
      <c r="HO116">
        <v>20.2644</v>
      </c>
      <c r="HP116">
        <v>1</v>
      </c>
      <c r="HQ116">
        <v>0.137068</v>
      </c>
      <c r="HR116">
        <v>-0.121097</v>
      </c>
      <c r="HS116">
        <v>20.2812</v>
      </c>
      <c r="HT116">
        <v>5.21205</v>
      </c>
      <c r="HU116">
        <v>11.98</v>
      </c>
      <c r="HV116">
        <v>4.9638</v>
      </c>
      <c r="HW116">
        <v>3.27455</v>
      </c>
      <c r="HX116">
        <v>9999</v>
      </c>
      <c r="HY116">
        <v>9999</v>
      </c>
      <c r="HZ116">
        <v>9999</v>
      </c>
      <c r="IA116">
        <v>2.4</v>
      </c>
      <c r="IB116">
        <v>1.86401</v>
      </c>
      <c r="IC116">
        <v>1.86006</v>
      </c>
      <c r="ID116">
        <v>1.85837</v>
      </c>
      <c r="IE116">
        <v>1.85974</v>
      </c>
      <c r="IF116">
        <v>1.85989</v>
      </c>
      <c r="IG116">
        <v>1.85838</v>
      </c>
      <c r="IH116">
        <v>1.85745</v>
      </c>
      <c r="II116">
        <v>1.85242</v>
      </c>
      <c r="IJ116">
        <v>0</v>
      </c>
      <c r="IK116">
        <v>0</v>
      </c>
      <c r="IL116">
        <v>0</v>
      </c>
      <c r="IM116">
        <v>0</v>
      </c>
      <c r="IN116" t="s">
        <v>443</v>
      </c>
      <c r="IO116" t="s">
        <v>444</v>
      </c>
      <c r="IP116" t="s">
        <v>445</v>
      </c>
      <c r="IQ116" t="s">
        <v>445</v>
      </c>
      <c r="IR116" t="s">
        <v>445</v>
      </c>
      <c r="IS116" t="s">
        <v>445</v>
      </c>
      <c r="IT116">
        <v>0</v>
      </c>
      <c r="IU116">
        <v>100</v>
      </c>
      <c r="IV116">
        <v>100</v>
      </c>
      <c r="IW116">
        <v>-1.319</v>
      </c>
      <c r="IX116">
        <v>0.2896</v>
      </c>
      <c r="IY116">
        <v>-1.085747647868322</v>
      </c>
      <c r="IZ116">
        <v>-0.001141660950335919</v>
      </c>
      <c r="JA116">
        <v>1.556549255047457E-06</v>
      </c>
      <c r="JB116">
        <v>-3.845636065895205E-10</v>
      </c>
      <c r="JC116">
        <v>0.01562767363184709</v>
      </c>
      <c r="JD116">
        <v>0.001629169780553792</v>
      </c>
      <c r="JE116">
        <v>0.0005448488767950686</v>
      </c>
      <c r="JF116">
        <v>-2.599574200195059E-06</v>
      </c>
      <c r="JG116">
        <v>2</v>
      </c>
      <c r="JH116">
        <v>2011</v>
      </c>
      <c r="JI116">
        <v>1</v>
      </c>
      <c r="JJ116">
        <v>26</v>
      </c>
      <c r="JK116">
        <v>197112.3</v>
      </c>
      <c r="JL116">
        <v>197112.5</v>
      </c>
      <c r="JM116">
        <v>1.11572</v>
      </c>
      <c r="JN116">
        <v>2.61353</v>
      </c>
      <c r="JO116">
        <v>1.49658</v>
      </c>
      <c r="JP116">
        <v>2.34497</v>
      </c>
      <c r="JQ116">
        <v>1.54907</v>
      </c>
      <c r="JR116">
        <v>2.49023</v>
      </c>
      <c r="JS116">
        <v>36.1754</v>
      </c>
      <c r="JT116">
        <v>24.1838</v>
      </c>
      <c r="JU116">
        <v>18</v>
      </c>
      <c r="JV116">
        <v>484.017</v>
      </c>
      <c r="JW116">
        <v>494.098</v>
      </c>
      <c r="JX116">
        <v>28.2283</v>
      </c>
      <c r="JY116">
        <v>29.011</v>
      </c>
      <c r="JZ116">
        <v>30.0003</v>
      </c>
      <c r="KA116">
        <v>29.1587</v>
      </c>
      <c r="KB116">
        <v>29.1374</v>
      </c>
      <c r="KC116">
        <v>22.3888</v>
      </c>
      <c r="KD116">
        <v>27.1655</v>
      </c>
      <c r="KE116">
        <v>61.2067</v>
      </c>
      <c r="KF116">
        <v>28.1976</v>
      </c>
      <c r="KG116">
        <v>399.972</v>
      </c>
      <c r="KH116">
        <v>17.3284</v>
      </c>
      <c r="KI116">
        <v>101.937</v>
      </c>
      <c r="KJ116">
        <v>91.5074</v>
      </c>
    </row>
    <row r="117" spans="1:296">
      <c r="A117">
        <v>99</v>
      </c>
      <c r="B117">
        <v>1758816346.5</v>
      </c>
      <c r="C117">
        <v>2322.900000095367</v>
      </c>
      <c r="D117" t="s">
        <v>644</v>
      </c>
      <c r="E117" t="s">
        <v>645</v>
      </c>
      <c r="F117">
        <v>5</v>
      </c>
      <c r="G117" t="s">
        <v>641</v>
      </c>
      <c r="H117">
        <v>1758816338.732143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421.2993445763876</v>
      </c>
      <c r="AJ117">
        <v>414.7252666666664</v>
      </c>
      <c r="AK117">
        <v>-0.6974335867766599</v>
      </c>
      <c r="AL117">
        <v>65.11598374037986</v>
      </c>
      <c r="AM117">
        <f>(AO117 - AN117 + DX117*1E3/(8.314*(DZ117+273.15)) * AQ117/DW117 * AP117) * DW117/(100*DK117) * 1000/(1000 - AO117)</f>
        <v>0</v>
      </c>
      <c r="AN117">
        <v>17.25606288733202</v>
      </c>
      <c r="AO117">
        <v>22.38114848484848</v>
      </c>
      <c r="AP117">
        <v>-1.455020819607995E-05</v>
      </c>
      <c r="AQ117">
        <v>105.9411179864828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439</v>
      </c>
      <c r="AX117" t="s">
        <v>439</v>
      </c>
      <c r="AY117">
        <v>0</v>
      </c>
      <c r="AZ117">
        <v>0</v>
      </c>
      <c r="BA117">
        <f>1-AY117/AZ117</f>
        <v>0</v>
      </c>
      <c r="BB117">
        <v>0</v>
      </c>
      <c r="BC117" t="s">
        <v>439</v>
      </c>
      <c r="BD117" t="s">
        <v>439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439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3.93</v>
      </c>
      <c r="DL117">
        <v>0.5</v>
      </c>
      <c r="DM117" t="s">
        <v>440</v>
      </c>
      <c r="DN117">
        <v>2</v>
      </c>
      <c r="DO117" t="b">
        <v>1</v>
      </c>
      <c r="DP117">
        <v>1758816338.732143</v>
      </c>
      <c r="DQ117">
        <v>407.8410357142857</v>
      </c>
      <c r="DR117">
        <v>417.5067142857142</v>
      </c>
      <c r="DS117">
        <v>22.38696428571429</v>
      </c>
      <c r="DT117">
        <v>17.25168571428571</v>
      </c>
      <c r="DU117">
        <v>409.1594999999999</v>
      </c>
      <c r="DV117">
        <v>22.09734642857143</v>
      </c>
      <c r="DW117">
        <v>500.0141785714286</v>
      </c>
      <c r="DX117">
        <v>91.08938214285715</v>
      </c>
      <c r="DY117">
        <v>0.06726965714285714</v>
      </c>
      <c r="DZ117">
        <v>29.33931428571429</v>
      </c>
      <c r="EA117">
        <v>30.00010357142856</v>
      </c>
      <c r="EB117">
        <v>999.9000000000002</v>
      </c>
      <c r="EC117">
        <v>0</v>
      </c>
      <c r="ED117">
        <v>0</v>
      </c>
      <c r="EE117">
        <v>9995.822142857143</v>
      </c>
      <c r="EF117">
        <v>0</v>
      </c>
      <c r="EG117">
        <v>11.2321</v>
      </c>
      <c r="EH117">
        <v>-9.665721785714284</v>
      </c>
      <c r="EI117">
        <v>417.1803571428572</v>
      </c>
      <c r="EJ117">
        <v>424.8357499999999</v>
      </c>
      <c r="EK117">
        <v>5.135275357142858</v>
      </c>
      <c r="EL117">
        <v>417.5067142857142</v>
      </c>
      <c r="EM117">
        <v>17.25168571428571</v>
      </c>
      <c r="EN117">
        <v>2.039214642857143</v>
      </c>
      <c r="EO117">
        <v>1.571446428571429</v>
      </c>
      <c r="EP117">
        <v>17.75215714285714</v>
      </c>
      <c r="EQ117">
        <v>13.681625</v>
      </c>
      <c r="ER117">
        <v>2000.003571428571</v>
      </c>
      <c r="ES117">
        <v>0.98000625</v>
      </c>
      <c r="ET117">
        <v>0.01999338571428572</v>
      </c>
      <c r="EU117">
        <v>0</v>
      </c>
      <c r="EV117">
        <v>929.4344285714287</v>
      </c>
      <c r="EW117">
        <v>5.00078</v>
      </c>
      <c r="EX117">
        <v>18175.67857142857</v>
      </c>
      <c r="EY117">
        <v>16379.68571428572</v>
      </c>
      <c r="EZ117">
        <v>39.71174999999999</v>
      </c>
      <c r="FA117">
        <v>40.54207142857143</v>
      </c>
      <c r="FB117">
        <v>39.73417857142856</v>
      </c>
      <c r="FC117">
        <v>40.25864285714285</v>
      </c>
      <c r="FD117">
        <v>41.03549999999999</v>
      </c>
      <c r="FE117">
        <v>1955.113571428572</v>
      </c>
      <c r="FF117">
        <v>39.89000000000001</v>
      </c>
      <c r="FG117">
        <v>0</v>
      </c>
      <c r="FH117">
        <v>1758816341.5</v>
      </c>
      <c r="FI117">
        <v>0</v>
      </c>
      <c r="FJ117">
        <v>929.4207599999999</v>
      </c>
      <c r="FK117">
        <v>-2.348307688115616</v>
      </c>
      <c r="FL117">
        <v>-39.76153843358494</v>
      </c>
      <c r="FM117">
        <v>18175.184</v>
      </c>
      <c r="FN117">
        <v>15</v>
      </c>
      <c r="FO117">
        <v>0</v>
      </c>
      <c r="FP117" t="s">
        <v>441</v>
      </c>
      <c r="FQ117">
        <v>1746989605.5</v>
      </c>
      <c r="FR117">
        <v>1746989593.5</v>
      </c>
      <c r="FS117">
        <v>0</v>
      </c>
      <c r="FT117">
        <v>-0.274</v>
      </c>
      <c r="FU117">
        <v>-0.002</v>
      </c>
      <c r="FV117">
        <v>2.549</v>
      </c>
      <c r="FW117">
        <v>0.129</v>
      </c>
      <c r="FX117">
        <v>420</v>
      </c>
      <c r="FY117">
        <v>17</v>
      </c>
      <c r="FZ117">
        <v>0.02</v>
      </c>
      <c r="GA117">
        <v>0.04</v>
      </c>
      <c r="GB117">
        <v>-10.74513425</v>
      </c>
      <c r="GC117">
        <v>16.18396581613513</v>
      </c>
      <c r="GD117">
        <v>2.188999143690887</v>
      </c>
      <c r="GE117">
        <v>0</v>
      </c>
      <c r="GF117">
        <v>929.631705882353</v>
      </c>
      <c r="GG117">
        <v>-2.742459895244663</v>
      </c>
      <c r="GH117">
        <v>0.324301559863814</v>
      </c>
      <c r="GI117">
        <v>0</v>
      </c>
      <c r="GJ117">
        <v>5.136831</v>
      </c>
      <c r="GK117">
        <v>-0.04362056285178349</v>
      </c>
      <c r="GL117">
        <v>0.01103163378652508</v>
      </c>
      <c r="GM117">
        <v>1</v>
      </c>
      <c r="GN117">
        <v>1</v>
      </c>
      <c r="GO117">
        <v>3</v>
      </c>
      <c r="GP117" t="s">
        <v>448</v>
      </c>
      <c r="GQ117">
        <v>3.10121</v>
      </c>
      <c r="GR117">
        <v>2.72522</v>
      </c>
      <c r="GS117">
        <v>0.0863104</v>
      </c>
      <c r="GT117">
        <v>0.0862798</v>
      </c>
      <c r="GU117">
        <v>0.103284</v>
      </c>
      <c r="GV117">
        <v>0.08703950000000001</v>
      </c>
      <c r="GW117">
        <v>23879.1</v>
      </c>
      <c r="GX117">
        <v>21708.2</v>
      </c>
      <c r="GY117">
        <v>26699.4</v>
      </c>
      <c r="GZ117">
        <v>23981</v>
      </c>
      <c r="HA117">
        <v>38307.9</v>
      </c>
      <c r="HB117">
        <v>32372.7</v>
      </c>
      <c r="HC117">
        <v>46622.1</v>
      </c>
      <c r="HD117">
        <v>37946.4</v>
      </c>
      <c r="HE117">
        <v>1.87108</v>
      </c>
      <c r="HF117">
        <v>1.86423</v>
      </c>
      <c r="HG117">
        <v>0.09943539999999999</v>
      </c>
      <c r="HH117">
        <v>0</v>
      </c>
      <c r="HI117">
        <v>28.3766</v>
      </c>
      <c r="HJ117">
        <v>999.9</v>
      </c>
      <c r="HK117">
        <v>47.1</v>
      </c>
      <c r="HL117">
        <v>31.1</v>
      </c>
      <c r="HM117">
        <v>23.4608</v>
      </c>
      <c r="HN117">
        <v>61.2321</v>
      </c>
      <c r="HO117">
        <v>20.4207</v>
      </c>
      <c r="HP117">
        <v>1</v>
      </c>
      <c r="HQ117">
        <v>0.137355</v>
      </c>
      <c r="HR117">
        <v>-0.11155</v>
      </c>
      <c r="HS117">
        <v>20.2813</v>
      </c>
      <c r="HT117">
        <v>5.21205</v>
      </c>
      <c r="HU117">
        <v>11.98</v>
      </c>
      <c r="HV117">
        <v>4.9637</v>
      </c>
      <c r="HW117">
        <v>3.27445</v>
      </c>
      <c r="HX117">
        <v>9999</v>
      </c>
      <c r="HY117">
        <v>9999</v>
      </c>
      <c r="HZ117">
        <v>9999</v>
      </c>
      <c r="IA117">
        <v>2.4</v>
      </c>
      <c r="IB117">
        <v>1.86401</v>
      </c>
      <c r="IC117">
        <v>1.86007</v>
      </c>
      <c r="ID117">
        <v>1.85838</v>
      </c>
      <c r="IE117">
        <v>1.85975</v>
      </c>
      <c r="IF117">
        <v>1.85989</v>
      </c>
      <c r="IG117">
        <v>1.85837</v>
      </c>
      <c r="IH117">
        <v>1.85745</v>
      </c>
      <c r="II117">
        <v>1.85242</v>
      </c>
      <c r="IJ117">
        <v>0</v>
      </c>
      <c r="IK117">
        <v>0</v>
      </c>
      <c r="IL117">
        <v>0</v>
      </c>
      <c r="IM117">
        <v>0</v>
      </c>
      <c r="IN117" t="s">
        <v>443</v>
      </c>
      <c r="IO117" t="s">
        <v>444</v>
      </c>
      <c r="IP117" t="s">
        <v>445</v>
      </c>
      <c r="IQ117" t="s">
        <v>445</v>
      </c>
      <c r="IR117" t="s">
        <v>445</v>
      </c>
      <c r="IS117" t="s">
        <v>445</v>
      </c>
      <c r="IT117">
        <v>0</v>
      </c>
      <c r="IU117">
        <v>100</v>
      </c>
      <c r="IV117">
        <v>100</v>
      </c>
      <c r="IW117">
        <v>-1.319</v>
      </c>
      <c r="IX117">
        <v>0.2894</v>
      </c>
      <c r="IY117">
        <v>-1.085747647868322</v>
      </c>
      <c r="IZ117">
        <v>-0.001141660950335919</v>
      </c>
      <c r="JA117">
        <v>1.556549255047457E-06</v>
      </c>
      <c r="JB117">
        <v>-3.845636065895205E-10</v>
      </c>
      <c r="JC117">
        <v>0.01562767363184709</v>
      </c>
      <c r="JD117">
        <v>0.001629169780553792</v>
      </c>
      <c r="JE117">
        <v>0.0005448488767950686</v>
      </c>
      <c r="JF117">
        <v>-2.599574200195059E-06</v>
      </c>
      <c r="JG117">
        <v>2</v>
      </c>
      <c r="JH117">
        <v>2011</v>
      </c>
      <c r="JI117">
        <v>1</v>
      </c>
      <c r="JJ117">
        <v>26</v>
      </c>
      <c r="JK117">
        <v>197112.4</v>
      </c>
      <c r="JL117">
        <v>197112.5</v>
      </c>
      <c r="JM117">
        <v>1.08276</v>
      </c>
      <c r="JN117">
        <v>2.6123</v>
      </c>
      <c r="JO117">
        <v>1.49658</v>
      </c>
      <c r="JP117">
        <v>2.34497</v>
      </c>
      <c r="JQ117">
        <v>1.54907</v>
      </c>
      <c r="JR117">
        <v>2.49023</v>
      </c>
      <c r="JS117">
        <v>36.1989</v>
      </c>
      <c r="JT117">
        <v>24.1838</v>
      </c>
      <c r="JU117">
        <v>18</v>
      </c>
      <c r="JV117">
        <v>483.812</v>
      </c>
      <c r="JW117">
        <v>494.162</v>
      </c>
      <c r="JX117">
        <v>28.2015</v>
      </c>
      <c r="JY117">
        <v>29.0152</v>
      </c>
      <c r="JZ117">
        <v>30.0003</v>
      </c>
      <c r="KA117">
        <v>29.1625</v>
      </c>
      <c r="KB117">
        <v>29.1412</v>
      </c>
      <c r="KC117">
        <v>21.7622</v>
      </c>
      <c r="KD117">
        <v>26.8837</v>
      </c>
      <c r="KE117">
        <v>60.8338</v>
      </c>
      <c r="KF117">
        <v>28.2029</v>
      </c>
      <c r="KG117">
        <v>379.938</v>
      </c>
      <c r="KH117">
        <v>17.3362</v>
      </c>
      <c r="KI117">
        <v>101.936</v>
      </c>
      <c r="KJ117">
        <v>91.50709999999999</v>
      </c>
    </row>
    <row r="118" spans="1:296">
      <c r="A118">
        <v>100</v>
      </c>
      <c r="B118">
        <v>1758816351.5</v>
      </c>
      <c r="C118">
        <v>2327.900000095367</v>
      </c>
      <c r="D118" t="s">
        <v>646</v>
      </c>
      <c r="E118" t="s">
        <v>647</v>
      </c>
      <c r="F118">
        <v>5</v>
      </c>
      <c r="G118" t="s">
        <v>641</v>
      </c>
      <c r="H118">
        <v>1758816344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407.3051716639945</v>
      </c>
      <c r="AJ118">
        <v>406.1572909090907</v>
      </c>
      <c r="AK118">
        <v>-1.841120964080437</v>
      </c>
      <c r="AL118">
        <v>65.11598374037986</v>
      </c>
      <c r="AM118">
        <f>(AO118 - AN118 + DX118*1E3/(8.314*(DZ118+273.15)) * AQ118/DW118 * AP118) * DW118/(100*DK118) * 1000/(1000 - AO118)</f>
        <v>0</v>
      </c>
      <c r="AN118">
        <v>17.28425530758848</v>
      </c>
      <c r="AO118">
        <v>22.38439757575758</v>
      </c>
      <c r="AP118">
        <v>3.020984421022222E-05</v>
      </c>
      <c r="AQ118">
        <v>105.9411179864828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439</v>
      </c>
      <c r="AX118" t="s">
        <v>439</v>
      </c>
      <c r="AY118">
        <v>0</v>
      </c>
      <c r="AZ118">
        <v>0</v>
      </c>
      <c r="BA118">
        <f>1-AY118/AZ118</f>
        <v>0</v>
      </c>
      <c r="BB118">
        <v>0</v>
      </c>
      <c r="BC118" t="s">
        <v>439</v>
      </c>
      <c r="BD118" t="s">
        <v>439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439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3.93</v>
      </c>
      <c r="DL118">
        <v>0.5</v>
      </c>
      <c r="DM118" t="s">
        <v>440</v>
      </c>
      <c r="DN118">
        <v>2</v>
      </c>
      <c r="DO118" t="b">
        <v>1</v>
      </c>
      <c r="DP118">
        <v>1758816344</v>
      </c>
      <c r="DQ118">
        <v>405.3608518518519</v>
      </c>
      <c r="DR118">
        <v>410.2303333333333</v>
      </c>
      <c r="DS118">
        <v>22.38305555555556</v>
      </c>
      <c r="DT118">
        <v>17.26259259259259</v>
      </c>
      <c r="DU118">
        <v>406.6791111111111</v>
      </c>
      <c r="DV118">
        <v>22.09351111111111</v>
      </c>
      <c r="DW118">
        <v>499.9727037037036</v>
      </c>
      <c r="DX118">
        <v>91.08964074074075</v>
      </c>
      <c r="DY118">
        <v>0.0672212888888889</v>
      </c>
      <c r="DZ118">
        <v>29.34011111111111</v>
      </c>
      <c r="EA118">
        <v>29.99875925925926</v>
      </c>
      <c r="EB118">
        <v>999.9000000000001</v>
      </c>
      <c r="EC118">
        <v>0</v>
      </c>
      <c r="ED118">
        <v>0</v>
      </c>
      <c r="EE118">
        <v>9986.756666666666</v>
      </c>
      <c r="EF118">
        <v>0</v>
      </c>
      <c r="EG118">
        <v>11.2321</v>
      </c>
      <c r="EH118">
        <v>-4.869559888888888</v>
      </c>
      <c r="EI118">
        <v>414.6417037037037</v>
      </c>
      <c r="EJ118">
        <v>417.4362592592592</v>
      </c>
      <c r="EK118">
        <v>5.120460000000001</v>
      </c>
      <c r="EL118">
        <v>410.2303333333333</v>
      </c>
      <c r="EM118">
        <v>17.26259259259259</v>
      </c>
      <c r="EN118">
        <v>2.038863703703704</v>
      </c>
      <c r="EO118">
        <v>1.572444444444445</v>
      </c>
      <c r="EP118">
        <v>17.74942592592593</v>
      </c>
      <c r="EQ118">
        <v>13.69138148148148</v>
      </c>
      <c r="ER118">
        <v>1999.972592592592</v>
      </c>
      <c r="ES118">
        <v>0.9800060000000002</v>
      </c>
      <c r="ET118">
        <v>0.01999362592592592</v>
      </c>
      <c r="EU118">
        <v>0</v>
      </c>
      <c r="EV118">
        <v>929.3028888888889</v>
      </c>
      <c r="EW118">
        <v>5.00078</v>
      </c>
      <c r="EX118">
        <v>18173.81111111111</v>
      </c>
      <c r="EY118">
        <v>16379.42222222222</v>
      </c>
      <c r="EZ118">
        <v>39.72185185185185</v>
      </c>
      <c r="FA118">
        <v>40.54592592592592</v>
      </c>
      <c r="FB118">
        <v>39.6988148148148</v>
      </c>
      <c r="FC118">
        <v>40.27514814814815</v>
      </c>
      <c r="FD118">
        <v>41.02748148148147</v>
      </c>
      <c r="FE118">
        <v>1955.082592592592</v>
      </c>
      <c r="FF118">
        <v>39.89000000000001</v>
      </c>
      <c r="FG118">
        <v>0</v>
      </c>
      <c r="FH118">
        <v>1758816346.3</v>
      </c>
      <c r="FI118">
        <v>0</v>
      </c>
      <c r="FJ118">
        <v>929.32656</v>
      </c>
      <c r="FK118">
        <v>-0.08892308352612473</v>
      </c>
      <c r="FL118">
        <v>12.53846149486225</v>
      </c>
      <c r="FM118">
        <v>18174.008</v>
      </c>
      <c r="FN118">
        <v>15</v>
      </c>
      <c r="FO118">
        <v>0</v>
      </c>
      <c r="FP118" t="s">
        <v>441</v>
      </c>
      <c r="FQ118">
        <v>1746989605.5</v>
      </c>
      <c r="FR118">
        <v>1746989593.5</v>
      </c>
      <c r="FS118">
        <v>0</v>
      </c>
      <c r="FT118">
        <v>-0.274</v>
      </c>
      <c r="FU118">
        <v>-0.002</v>
      </c>
      <c r="FV118">
        <v>2.549</v>
      </c>
      <c r="FW118">
        <v>0.129</v>
      </c>
      <c r="FX118">
        <v>420</v>
      </c>
      <c r="FY118">
        <v>17</v>
      </c>
      <c r="FZ118">
        <v>0.02</v>
      </c>
      <c r="GA118">
        <v>0.04</v>
      </c>
      <c r="GB118">
        <v>-7.342847975609756</v>
      </c>
      <c r="GC118">
        <v>51.0639439860627</v>
      </c>
      <c r="GD118">
        <v>5.540551883601402</v>
      </c>
      <c r="GE118">
        <v>0</v>
      </c>
      <c r="GF118">
        <v>929.4380588235294</v>
      </c>
      <c r="GG118">
        <v>-1.74077922173295</v>
      </c>
      <c r="GH118">
        <v>0.2494968986222947</v>
      </c>
      <c r="GI118">
        <v>0</v>
      </c>
      <c r="GJ118">
        <v>5.129710731707318</v>
      </c>
      <c r="GK118">
        <v>-0.1539234146341554</v>
      </c>
      <c r="GL118">
        <v>0.01599826612407728</v>
      </c>
      <c r="GM118">
        <v>0</v>
      </c>
      <c r="GN118">
        <v>0</v>
      </c>
      <c r="GO118">
        <v>3</v>
      </c>
      <c r="GP118" t="s">
        <v>459</v>
      </c>
      <c r="GQ118">
        <v>3.10141</v>
      </c>
      <c r="GR118">
        <v>2.72543</v>
      </c>
      <c r="GS118">
        <v>0.08487450000000001</v>
      </c>
      <c r="GT118">
        <v>0.0838071</v>
      </c>
      <c r="GU118">
        <v>0.103298</v>
      </c>
      <c r="GV118">
        <v>0.0871724</v>
      </c>
      <c r="GW118">
        <v>23916.5</v>
      </c>
      <c r="GX118">
        <v>21767</v>
      </c>
      <c r="GY118">
        <v>26699.2</v>
      </c>
      <c r="GZ118">
        <v>23981.1</v>
      </c>
      <c r="HA118">
        <v>38306.9</v>
      </c>
      <c r="HB118">
        <v>32367.5</v>
      </c>
      <c r="HC118">
        <v>46621.8</v>
      </c>
      <c r="HD118">
        <v>37946.1</v>
      </c>
      <c r="HE118">
        <v>1.87125</v>
      </c>
      <c r="HF118">
        <v>1.86395</v>
      </c>
      <c r="HG118">
        <v>0.09919699999999999</v>
      </c>
      <c r="HH118">
        <v>0</v>
      </c>
      <c r="HI118">
        <v>28.3784</v>
      </c>
      <c r="HJ118">
        <v>999.9</v>
      </c>
      <c r="HK118">
        <v>47.1</v>
      </c>
      <c r="HL118">
        <v>31.1</v>
      </c>
      <c r="HM118">
        <v>23.4611</v>
      </c>
      <c r="HN118">
        <v>60.5521</v>
      </c>
      <c r="HO118">
        <v>20.4928</v>
      </c>
      <c r="HP118">
        <v>1</v>
      </c>
      <c r="HQ118">
        <v>0.137711</v>
      </c>
      <c r="HR118">
        <v>-0.147658</v>
      </c>
      <c r="HS118">
        <v>20.2812</v>
      </c>
      <c r="HT118">
        <v>5.21175</v>
      </c>
      <c r="HU118">
        <v>11.98</v>
      </c>
      <c r="HV118">
        <v>4.9636</v>
      </c>
      <c r="HW118">
        <v>3.27448</v>
      </c>
      <c r="HX118">
        <v>9999</v>
      </c>
      <c r="HY118">
        <v>9999</v>
      </c>
      <c r="HZ118">
        <v>9999</v>
      </c>
      <c r="IA118">
        <v>2.4</v>
      </c>
      <c r="IB118">
        <v>1.864</v>
      </c>
      <c r="IC118">
        <v>1.86005</v>
      </c>
      <c r="ID118">
        <v>1.85837</v>
      </c>
      <c r="IE118">
        <v>1.85977</v>
      </c>
      <c r="IF118">
        <v>1.85989</v>
      </c>
      <c r="IG118">
        <v>1.85837</v>
      </c>
      <c r="IH118">
        <v>1.85745</v>
      </c>
      <c r="II118">
        <v>1.85242</v>
      </c>
      <c r="IJ118">
        <v>0</v>
      </c>
      <c r="IK118">
        <v>0</v>
      </c>
      <c r="IL118">
        <v>0</v>
      </c>
      <c r="IM118">
        <v>0</v>
      </c>
      <c r="IN118" t="s">
        <v>443</v>
      </c>
      <c r="IO118" t="s">
        <v>444</v>
      </c>
      <c r="IP118" t="s">
        <v>445</v>
      </c>
      <c r="IQ118" t="s">
        <v>445</v>
      </c>
      <c r="IR118" t="s">
        <v>445</v>
      </c>
      <c r="IS118" t="s">
        <v>445</v>
      </c>
      <c r="IT118">
        <v>0</v>
      </c>
      <c r="IU118">
        <v>100</v>
      </c>
      <c r="IV118">
        <v>100</v>
      </c>
      <c r="IW118">
        <v>-1.318</v>
      </c>
      <c r="IX118">
        <v>0.2895</v>
      </c>
      <c r="IY118">
        <v>-1.085747647868322</v>
      </c>
      <c r="IZ118">
        <v>-0.001141660950335919</v>
      </c>
      <c r="JA118">
        <v>1.556549255047457E-06</v>
      </c>
      <c r="JB118">
        <v>-3.845636065895205E-10</v>
      </c>
      <c r="JC118">
        <v>0.01562767363184709</v>
      </c>
      <c r="JD118">
        <v>0.001629169780553792</v>
      </c>
      <c r="JE118">
        <v>0.0005448488767950686</v>
      </c>
      <c r="JF118">
        <v>-2.599574200195059E-06</v>
      </c>
      <c r="JG118">
        <v>2</v>
      </c>
      <c r="JH118">
        <v>2011</v>
      </c>
      <c r="JI118">
        <v>1</v>
      </c>
      <c r="JJ118">
        <v>26</v>
      </c>
      <c r="JK118">
        <v>197112.4</v>
      </c>
      <c r="JL118">
        <v>197112.6</v>
      </c>
      <c r="JM118">
        <v>1.04736</v>
      </c>
      <c r="JN118">
        <v>2.62695</v>
      </c>
      <c r="JO118">
        <v>1.49658</v>
      </c>
      <c r="JP118">
        <v>2.34497</v>
      </c>
      <c r="JQ118">
        <v>1.54907</v>
      </c>
      <c r="JR118">
        <v>2.43652</v>
      </c>
      <c r="JS118">
        <v>36.1989</v>
      </c>
      <c r="JT118">
        <v>24.1751</v>
      </c>
      <c r="JU118">
        <v>18</v>
      </c>
      <c r="JV118">
        <v>483.943</v>
      </c>
      <c r="JW118">
        <v>494.016</v>
      </c>
      <c r="JX118">
        <v>28.2005</v>
      </c>
      <c r="JY118">
        <v>29.0196</v>
      </c>
      <c r="JZ118">
        <v>30.0004</v>
      </c>
      <c r="KA118">
        <v>29.1663</v>
      </c>
      <c r="KB118">
        <v>29.1455</v>
      </c>
      <c r="KC118">
        <v>21.0081</v>
      </c>
      <c r="KD118">
        <v>26.8837</v>
      </c>
      <c r="KE118">
        <v>60.8338</v>
      </c>
      <c r="KF118">
        <v>28.206</v>
      </c>
      <c r="KG118">
        <v>366.581</v>
      </c>
      <c r="KH118">
        <v>17.3357</v>
      </c>
      <c r="KI118">
        <v>101.935</v>
      </c>
      <c r="KJ118">
        <v>91.5068</v>
      </c>
    </row>
    <row r="119" spans="1:296">
      <c r="A119">
        <v>101</v>
      </c>
      <c r="B119">
        <v>1758816356.5</v>
      </c>
      <c r="C119">
        <v>2332.900000095367</v>
      </c>
      <c r="D119" t="s">
        <v>648</v>
      </c>
      <c r="E119" t="s">
        <v>649</v>
      </c>
      <c r="F119">
        <v>5</v>
      </c>
      <c r="G119" t="s">
        <v>641</v>
      </c>
      <c r="H119">
        <v>1758816348.714286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391.2485007988987</v>
      </c>
      <c r="AJ119">
        <v>393.8461515151516</v>
      </c>
      <c r="AK119">
        <v>-2.541490604557873</v>
      </c>
      <c r="AL119">
        <v>65.11598374037986</v>
      </c>
      <c r="AM119">
        <f>(AO119 - AN119 + DX119*1E3/(8.314*(DZ119+273.15)) * AQ119/DW119 * AP119) * DW119/(100*DK119) * 1000/(1000 - AO119)</f>
        <v>0</v>
      </c>
      <c r="AN119">
        <v>17.29920629562525</v>
      </c>
      <c r="AO119">
        <v>22.39086545454545</v>
      </c>
      <c r="AP119">
        <v>1.877087813697518E-05</v>
      </c>
      <c r="AQ119">
        <v>105.9411179864828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439</v>
      </c>
      <c r="AX119" t="s">
        <v>439</v>
      </c>
      <c r="AY119">
        <v>0</v>
      </c>
      <c r="AZ119">
        <v>0</v>
      </c>
      <c r="BA119">
        <f>1-AY119/AZ119</f>
        <v>0</v>
      </c>
      <c r="BB119">
        <v>0</v>
      </c>
      <c r="BC119" t="s">
        <v>439</v>
      </c>
      <c r="BD119" t="s">
        <v>439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439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3.93</v>
      </c>
      <c r="DL119">
        <v>0.5</v>
      </c>
      <c r="DM119" t="s">
        <v>440</v>
      </c>
      <c r="DN119">
        <v>2</v>
      </c>
      <c r="DO119" t="b">
        <v>1</v>
      </c>
      <c r="DP119">
        <v>1758816348.714286</v>
      </c>
      <c r="DQ119">
        <v>399.6383214285715</v>
      </c>
      <c r="DR119">
        <v>398.6373571428572</v>
      </c>
      <c r="DS119">
        <v>22.38422857142857</v>
      </c>
      <c r="DT119">
        <v>17.27684642857143</v>
      </c>
      <c r="DU119">
        <v>400.9561428571428</v>
      </c>
      <c r="DV119">
        <v>22.09464642857143</v>
      </c>
      <c r="DW119">
        <v>500.0695</v>
      </c>
      <c r="DX119">
        <v>91.08988571428573</v>
      </c>
      <c r="DY119">
        <v>0.06703662142857143</v>
      </c>
      <c r="DZ119">
        <v>29.34106071428571</v>
      </c>
      <c r="EA119">
        <v>29.99683928571428</v>
      </c>
      <c r="EB119">
        <v>999.9000000000002</v>
      </c>
      <c r="EC119">
        <v>0</v>
      </c>
      <c r="ED119">
        <v>0</v>
      </c>
      <c r="EE119">
        <v>9994.912857142857</v>
      </c>
      <c r="EF119">
        <v>0</v>
      </c>
      <c r="EG119">
        <v>11.2321</v>
      </c>
      <c r="EH119">
        <v>1.000905107142857</v>
      </c>
      <c r="EI119">
        <v>408.7885714285715</v>
      </c>
      <c r="EJ119">
        <v>405.6454285714286</v>
      </c>
      <c r="EK119">
        <v>5.107373214285715</v>
      </c>
      <c r="EL119">
        <v>398.6373571428572</v>
      </c>
      <c r="EM119">
        <v>17.27684642857143</v>
      </c>
      <c r="EN119">
        <v>2.038976071428571</v>
      </c>
      <c r="EO119">
        <v>1.573747857142857</v>
      </c>
      <c r="EP119">
        <v>17.7503</v>
      </c>
      <c r="EQ119">
        <v>13.70411071428571</v>
      </c>
      <c r="ER119">
        <v>1999.984285714285</v>
      </c>
      <c r="ES119">
        <v>0.980006142857143</v>
      </c>
      <c r="ET119">
        <v>0.019993475</v>
      </c>
      <c r="EU119">
        <v>0</v>
      </c>
      <c r="EV119">
        <v>929.4235000000001</v>
      </c>
      <c r="EW119">
        <v>5.00078</v>
      </c>
      <c r="EX119">
        <v>18176.16785714286</v>
      </c>
      <c r="EY119">
        <v>16379.525</v>
      </c>
      <c r="EZ119">
        <v>39.72732142857143</v>
      </c>
      <c r="FA119">
        <v>40.54428571428571</v>
      </c>
      <c r="FB119">
        <v>39.69839285714285</v>
      </c>
      <c r="FC119">
        <v>40.26971428571428</v>
      </c>
      <c r="FD119">
        <v>41.01757142857142</v>
      </c>
      <c r="FE119">
        <v>1955.094285714286</v>
      </c>
      <c r="FF119">
        <v>39.89000000000001</v>
      </c>
      <c r="FG119">
        <v>0</v>
      </c>
      <c r="FH119">
        <v>1758816351.7</v>
      </c>
      <c r="FI119">
        <v>0</v>
      </c>
      <c r="FJ119">
        <v>929.4579615384616</v>
      </c>
      <c r="FK119">
        <v>2.771452991327614</v>
      </c>
      <c r="FL119">
        <v>54.50940173574505</v>
      </c>
      <c r="FM119">
        <v>18176.78461538461</v>
      </c>
      <c r="FN119">
        <v>15</v>
      </c>
      <c r="FO119">
        <v>0</v>
      </c>
      <c r="FP119" t="s">
        <v>441</v>
      </c>
      <c r="FQ119">
        <v>1746989605.5</v>
      </c>
      <c r="FR119">
        <v>1746989593.5</v>
      </c>
      <c r="FS119">
        <v>0</v>
      </c>
      <c r="FT119">
        <v>-0.274</v>
      </c>
      <c r="FU119">
        <v>-0.002</v>
      </c>
      <c r="FV119">
        <v>2.549</v>
      </c>
      <c r="FW119">
        <v>0.129</v>
      </c>
      <c r="FX119">
        <v>420</v>
      </c>
      <c r="FY119">
        <v>17</v>
      </c>
      <c r="FZ119">
        <v>0.02</v>
      </c>
      <c r="GA119">
        <v>0.04</v>
      </c>
      <c r="GB119">
        <v>-2.050887425</v>
      </c>
      <c r="GC119">
        <v>75.87687668667927</v>
      </c>
      <c r="GD119">
        <v>7.373464010973716</v>
      </c>
      <c r="GE119">
        <v>0</v>
      </c>
      <c r="GF119">
        <v>929.435205882353</v>
      </c>
      <c r="GG119">
        <v>1.155706644569351</v>
      </c>
      <c r="GH119">
        <v>0.2545584157403213</v>
      </c>
      <c r="GI119">
        <v>0</v>
      </c>
      <c r="GJ119">
        <v>5.113765750000001</v>
      </c>
      <c r="GK119">
        <v>-0.176116885553483</v>
      </c>
      <c r="GL119">
        <v>0.01783733260433009</v>
      </c>
      <c r="GM119">
        <v>0</v>
      </c>
      <c r="GN119">
        <v>0</v>
      </c>
      <c r="GO119">
        <v>3</v>
      </c>
      <c r="GP119" t="s">
        <v>459</v>
      </c>
      <c r="GQ119">
        <v>3.10149</v>
      </c>
      <c r="GR119">
        <v>2.72448</v>
      </c>
      <c r="GS119">
        <v>0.0828444</v>
      </c>
      <c r="GT119">
        <v>0.08110879999999999</v>
      </c>
      <c r="GU119">
        <v>0.103319</v>
      </c>
      <c r="GV119">
        <v>0.0871981</v>
      </c>
      <c r="GW119">
        <v>23969.5</v>
      </c>
      <c r="GX119">
        <v>21831</v>
      </c>
      <c r="GY119">
        <v>26699.1</v>
      </c>
      <c r="GZ119">
        <v>23981</v>
      </c>
      <c r="HA119">
        <v>38305.4</v>
      </c>
      <c r="HB119">
        <v>32366.1</v>
      </c>
      <c r="HC119">
        <v>46621.4</v>
      </c>
      <c r="HD119">
        <v>37945.9</v>
      </c>
      <c r="HE119">
        <v>1.87103</v>
      </c>
      <c r="HF119">
        <v>1.86392</v>
      </c>
      <c r="HG119">
        <v>0.0992604</v>
      </c>
      <c r="HH119">
        <v>0</v>
      </c>
      <c r="HI119">
        <v>28.3802</v>
      </c>
      <c r="HJ119">
        <v>999.9</v>
      </c>
      <c r="HK119">
        <v>47</v>
      </c>
      <c r="HL119">
        <v>31.1</v>
      </c>
      <c r="HM119">
        <v>23.4092</v>
      </c>
      <c r="HN119">
        <v>61.0121</v>
      </c>
      <c r="HO119">
        <v>20.2083</v>
      </c>
      <c r="HP119">
        <v>1</v>
      </c>
      <c r="HQ119">
        <v>0.138122</v>
      </c>
      <c r="HR119">
        <v>-0.160888</v>
      </c>
      <c r="HS119">
        <v>20.2814</v>
      </c>
      <c r="HT119">
        <v>5.2107</v>
      </c>
      <c r="HU119">
        <v>11.9797</v>
      </c>
      <c r="HV119">
        <v>4.96355</v>
      </c>
      <c r="HW119">
        <v>3.27438</v>
      </c>
      <c r="HX119">
        <v>9999</v>
      </c>
      <c r="HY119">
        <v>9999</v>
      </c>
      <c r="HZ119">
        <v>9999</v>
      </c>
      <c r="IA119">
        <v>2.5</v>
      </c>
      <c r="IB119">
        <v>1.86401</v>
      </c>
      <c r="IC119">
        <v>1.86006</v>
      </c>
      <c r="ID119">
        <v>1.85837</v>
      </c>
      <c r="IE119">
        <v>1.85975</v>
      </c>
      <c r="IF119">
        <v>1.85989</v>
      </c>
      <c r="IG119">
        <v>1.85838</v>
      </c>
      <c r="IH119">
        <v>1.85745</v>
      </c>
      <c r="II119">
        <v>1.85242</v>
      </c>
      <c r="IJ119">
        <v>0</v>
      </c>
      <c r="IK119">
        <v>0</v>
      </c>
      <c r="IL119">
        <v>0</v>
      </c>
      <c r="IM119">
        <v>0</v>
      </c>
      <c r="IN119" t="s">
        <v>443</v>
      </c>
      <c r="IO119" t="s">
        <v>444</v>
      </c>
      <c r="IP119" t="s">
        <v>445</v>
      </c>
      <c r="IQ119" t="s">
        <v>445</v>
      </c>
      <c r="IR119" t="s">
        <v>445</v>
      </c>
      <c r="IS119" t="s">
        <v>445</v>
      </c>
      <c r="IT119">
        <v>0</v>
      </c>
      <c r="IU119">
        <v>100</v>
      </c>
      <c r="IV119">
        <v>100</v>
      </c>
      <c r="IW119">
        <v>-1.316</v>
      </c>
      <c r="IX119">
        <v>0.2897</v>
      </c>
      <c r="IY119">
        <v>-1.085747647868322</v>
      </c>
      <c r="IZ119">
        <v>-0.001141660950335919</v>
      </c>
      <c r="JA119">
        <v>1.556549255047457E-06</v>
      </c>
      <c r="JB119">
        <v>-3.845636065895205E-10</v>
      </c>
      <c r="JC119">
        <v>0.01562767363184709</v>
      </c>
      <c r="JD119">
        <v>0.001629169780553792</v>
      </c>
      <c r="JE119">
        <v>0.0005448488767950686</v>
      </c>
      <c r="JF119">
        <v>-2.599574200195059E-06</v>
      </c>
      <c r="JG119">
        <v>2</v>
      </c>
      <c r="JH119">
        <v>2011</v>
      </c>
      <c r="JI119">
        <v>1</v>
      </c>
      <c r="JJ119">
        <v>26</v>
      </c>
      <c r="JK119">
        <v>197112.5</v>
      </c>
      <c r="JL119">
        <v>197112.7</v>
      </c>
      <c r="JM119">
        <v>1.00952</v>
      </c>
      <c r="JN119">
        <v>2.62573</v>
      </c>
      <c r="JO119">
        <v>1.49658</v>
      </c>
      <c r="JP119">
        <v>2.34497</v>
      </c>
      <c r="JQ119">
        <v>1.54907</v>
      </c>
      <c r="JR119">
        <v>2.37305</v>
      </c>
      <c r="JS119">
        <v>36.1989</v>
      </c>
      <c r="JT119">
        <v>24.1751</v>
      </c>
      <c r="JU119">
        <v>18</v>
      </c>
      <c r="JV119">
        <v>483.843</v>
      </c>
      <c r="JW119">
        <v>494.035</v>
      </c>
      <c r="JX119">
        <v>28.204</v>
      </c>
      <c r="JY119">
        <v>29.0239</v>
      </c>
      <c r="JZ119">
        <v>30.0005</v>
      </c>
      <c r="KA119">
        <v>29.1705</v>
      </c>
      <c r="KB119">
        <v>29.1497</v>
      </c>
      <c r="KC119">
        <v>20.312</v>
      </c>
      <c r="KD119">
        <v>26.8837</v>
      </c>
      <c r="KE119">
        <v>60.8338</v>
      </c>
      <c r="KF119">
        <v>28.2089</v>
      </c>
      <c r="KG119">
        <v>346.546</v>
      </c>
      <c r="KH119">
        <v>17.336</v>
      </c>
      <c r="KI119">
        <v>101.935</v>
      </c>
      <c r="KJ119">
        <v>91.5064</v>
      </c>
    </row>
    <row r="120" spans="1:296">
      <c r="A120">
        <v>102</v>
      </c>
      <c r="B120">
        <v>1758816361.5</v>
      </c>
      <c r="C120">
        <v>2337.900000095367</v>
      </c>
      <c r="D120" t="s">
        <v>650</v>
      </c>
      <c r="E120" t="s">
        <v>651</v>
      </c>
      <c r="F120">
        <v>5</v>
      </c>
      <c r="G120" t="s">
        <v>641</v>
      </c>
      <c r="H120">
        <v>1758816354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374.614591074772</v>
      </c>
      <c r="AJ120">
        <v>379.2796606060605</v>
      </c>
      <c r="AK120">
        <v>-2.941413158820278</v>
      </c>
      <c r="AL120">
        <v>65.11598374037986</v>
      </c>
      <c r="AM120">
        <f>(AO120 - AN120 + DX120*1E3/(8.314*(DZ120+273.15)) * AQ120/DW120 * AP120) * DW120/(100*DK120) * 1000/(1000 - AO120)</f>
        <v>0</v>
      </c>
      <c r="AN120">
        <v>17.30236177210336</v>
      </c>
      <c r="AO120">
        <v>22.39457333333332</v>
      </c>
      <c r="AP120">
        <v>7.457369529628604E-06</v>
      </c>
      <c r="AQ120">
        <v>105.9411179864828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439</v>
      </c>
      <c r="AX120" t="s">
        <v>439</v>
      </c>
      <c r="AY120">
        <v>0</v>
      </c>
      <c r="AZ120">
        <v>0</v>
      </c>
      <c r="BA120">
        <f>1-AY120/AZ120</f>
        <v>0</v>
      </c>
      <c r="BB120">
        <v>0</v>
      </c>
      <c r="BC120" t="s">
        <v>439</v>
      </c>
      <c r="BD120" t="s">
        <v>439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439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3.93</v>
      </c>
      <c r="DL120">
        <v>0.5</v>
      </c>
      <c r="DM120" t="s">
        <v>440</v>
      </c>
      <c r="DN120">
        <v>2</v>
      </c>
      <c r="DO120" t="b">
        <v>1</v>
      </c>
      <c r="DP120">
        <v>1758816354</v>
      </c>
      <c r="DQ120">
        <v>389.1727777777778</v>
      </c>
      <c r="DR120">
        <v>382.4941851851852</v>
      </c>
      <c r="DS120">
        <v>22.38799259259259</v>
      </c>
      <c r="DT120">
        <v>17.29292592592592</v>
      </c>
      <c r="DU120">
        <v>390.4897407407407</v>
      </c>
      <c r="DV120">
        <v>22.09833703703703</v>
      </c>
      <c r="DW120">
        <v>500.0458888888888</v>
      </c>
      <c r="DX120">
        <v>91.08995185185186</v>
      </c>
      <c r="DY120">
        <v>0.06683909629629629</v>
      </c>
      <c r="DZ120">
        <v>29.34205185185185</v>
      </c>
      <c r="EA120">
        <v>29.9991</v>
      </c>
      <c r="EB120">
        <v>999.9000000000001</v>
      </c>
      <c r="EC120">
        <v>0</v>
      </c>
      <c r="ED120">
        <v>0</v>
      </c>
      <c r="EE120">
        <v>9994.656296296298</v>
      </c>
      <c r="EF120">
        <v>0</v>
      </c>
      <c r="EG120">
        <v>11.2321</v>
      </c>
      <c r="EH120">
        <v>6.678616037037037</v>
      </c>
      <c r="EI120">
        <v>398.0849629629629</v>
      </c>
      <c r="EJ120">
        <v>389.2248888888889</v>
      </c>
      <c r="EK120">
        <v>5.095060740740741</v>
      </c>
      <c r="EL120">
        <v>382.4941851851852</v>
      </c>
      <c r="EM120">
        <v>17.29292592592592</v>
      </c>
      <c r="EN120">
        <v>2.03932</v>
      </c>
      <c r="EO120">
        <v>1.575213333333333</v>
      </c>
      <c r="EP120">
        <v>17.75298518518519</v>
      </c>
      <c r="EQ120">
        <v>13.71842962962963</v>
      </c>
      <c r="ER120">
        <v>1999.975925925926</v>
      </c>
      <c r="ES120">
        <v>0.9800061111111111</v>
      </c>
      <c r="ET120">
        <v>0.01999350740740741</v>
      </c>
      <c r="EU120">
        <v>0</v>
      </c>
      <c r="EV120">
        <v>929.6776296296295</v>
      </c>
      <c r="EW120">
        <v>5.00078</v>
      </c>
      <c r="EX120">
        <v>18180.81111111111</v>
      </c>
      <c r="EY120">
        <v>16379.47037037037</v>
      </c>
      <c r="EZ120">
        <v>39.74496296296296</v>
      </c>
      <c r="FA120">
        <v>40.54822222222222</v>
      </c>
      <c r="FB120">
        <v>39.70574074074074</v>
      </c>
      <c r="FC120">
        <v>40.29137037037037</v>
      </c>
      <c r="FD120">
        <v>41.0437037037037</v>
      </c>
      <c r="FE120">
        <v>1955.085925925926</v>
      </c>
      <c r="FF120">
        <v>39.89000000000001</v>
      </c>
      <c r="FG120">
        <v>0</v>
      </c>
      <c r="FH120">
        <v>1758816356.5</v>
      </c>
      <c r="FI120">
        <v>0</v>
      </c>
      <c r="FJ120">
        <v>929.6978846153846</v>
      </c>
      <c r="FK120">
        <v>3.368307693168865</v>
      </c>
      <c r="FL120">
        <v>61.80170924631626</v>
      </c>
      <c r="FM120">
        <v>18181.07307692308</v>
      </c>
      <c r="FN120">
        <v>15</v>
      </c>
      <c r="FO120">
        <v>0</v>
      </c>
      <c r="FP120" t="s">
        <v>441</v>
      </c>
      <c r="FQ120">
        <v>1746989605.5</v>
      </c>
      <c r="FR120">
        <v>1746989593.5</v>
      </c>
      <c r="FS120">
        <v>0</v>
      </c>
      <c r="FT120">
        <v>-0.274</v>
      </c>
      <c r="FU120">
        <v>-0.002</v>
      </c>
      <c r="FV120">
        <v>2.549</v>
      </c>
      <c r="FW120">
        <v>0.129</v>
      </c>
      <c r="FX120">
        <v>420</v>
      </c>
      <c r="FY120">
        <v>17</v>
      </c>
      <c r="FZ120">
        <v>0.02</v>
      </c>
      <c r="GA120">
        <v>0.04</v>
      </c>
      <c r="GB120">
        <v>3.363419575</v>
      </c>
      <c r="GC120">
        <v>64.24528141463414</v>
      </c>
      <c r="GD120">
        <v>6.343078306075808</v>
      </c>
      <c r="GE120">
        <v>0</v>
      </c>
      <c r="GF120">
        <v>929.5573529411765</v>
      </c>
      <c r="GG120">
        <v>2.95526355967748</v>
      </c>
      <c r="GH120">
        <v>0.3521783373731025</v>
      </c>
      <c r="GI120">
        <v>0</v>
      </c>
      <c r="GJ120">
        <v>5.1033855</v>
      </c>
      <c r="GK120">
        <v>-0.1405076172607915</v>
      </c>
      <c r="GL120">
        <v>0.01544127956971177</v>
      </c>
      <c r="GM120">
        <v>0</v>
      </c>
      <c r="GN120">
        <v>0</v>
      </c>
      <c r="GO120">
        <v>3</v>
      </c>
      <c r="GP120" t="s">
        <v>459</v>
      </c>
      <c r="GQ120">
        <v>3.10131</v>
      </c>
      <c r="GR120">
        <v>2.72462</v>
      </c>
      <c r="GS120">
        <v>0.080446</v>
      </c>
      <c r="GT120">
        <v>0.0783107</v>
      </c>
      <c r="GU120">
        <v>0.103331</v>
      </c>
      <c r="GV120">
        <v>0.0872073</v>
      </c>
      <c r="GW120">
        <v>24032</v>
      </c>
      <c r="GX120">
        <v>21897.2</v>
      </c>
      <c r="GY120">
        <v>26699</v>
      </c>
      <c r="GZ120">
        <v>23980.7</v>
      </c>
      <c r="HA120">
        <v>38304.6</v>
      </c>
      <c r="HB120">
        <v>32365.3</v>
      </c>
      <c r="HC120">
        <v>46621.3</v>
      </c>
      <c r="HD120">
        <v>37945.7</v>
      </c>
      <c r="HE120">
        <v>1.87115</v>
      </c>
      <c r="HF120">
        <v>1.8638</v>
      </c>
      <c r="HG120">
        <v>0.100255</v>
      </c>
      <c r="HH120">
        <v>0</v>
      </c>
      <c r="HI120">
        <v>28.3814</v>
      </c>
      <c r="HJ120">
        <v>999.9</v>
      </c>
      <c r="HK120">
        <v>47</v>
      </c>
      <c r="HL120">
        <v>31.1</v>
      </c>
      <c r="HM120">
        <v>23.4113</v>
      </c>
      <c r="HN120">
        <v>60.6921</v>
      </c>
      <c r="HO120">
        <v>20.3125</v>
      </c>
      <c r="HP120">
        <v>1</v>
      </c>
      <c r="HQ120">
        <v>0.138427</v>
      </c>
      <c r="HR120">
        <v>-0.152944</v>
      </c>
      <c r="HS120">
        <v>20.2812</v>
      </c>
      <c r="HT120">
        <v>5.21025</v>
      </c>
      <c r="HU120">
        <v>11.98</v>
      </c>
      <c r="HV120">
        <v>4.96375</v>
      </c>
      <c r="HW120">
        <v>3.2744</v>
      </c>
      <c r="HX120">
        <v>9999</v>
      </c>
      <c r="HY120">
        <v>9999</v>
      </c>
      <c r="HZ120">
        <v>9999</v>
      </c>
      <c r="IA120">
        <v>2.5</v>
      </c>
      <c r="IB120">
        <v>1.86401</v>
      </c>
      <c r="IC120">
        <v>1.86006</v>
      </c>
      <c r="ID120">
        <v>1.85838</v>
      </c>
      <c r="IE120">
        <v>1.85975</v>
      </c>
      <c r="IF120">
        <v>1.85989</v>
      </c>
      <c r="IG120">
        <v>1.85837</v>
      </c>
      <c r="IH120">
        <v>1.85745</v>
      </c>
      <c r="II120">
        <v>1.85242</v>
      </c>
      <c r="IJ120">
        <v>0</v>
      </c>
      <c r="IK120">
        <v>0</v>
      </c>
      <c r="IL120">
        <v>0</v>
      </c>
      <c r="IM120">
        <v>0</v>
      </c>
      <c r="IN120" t="s">
        <v>443</v>
      </c>
      <c r="IO120" t="s">
        <v>444</v>
      </c>
      <c r="IP120" t="s">
        <v>445</v>
      </c>
      <c r="IQ120" t="s">
        <v>445</v>
      </c>
      <c r="IR120" t="s">
        <v>445</v>
      </c>
      <c r="IS120" t="s">
        <v>445</v>
      </c>
      <c r="IT120">
        <v>0</v>
      </c>
      <c r="IU120">
        <v>100</v>
      </c>
      <c r="IV120">
        <v>100</v>
      </c>
      <c r="IW120">
        <v>-1.315</v>
      </c>
      <c r="IX120">
        <v>0.2898</v>
      </c>
      <c r="IY120">
        <v>-1.085747647868322</v>
      </c>
      <c r="IZ120">
        <v>-0.001141660950335919</v>
      </c>
      <c r="JA120">
        <v>1.556549255047457E-06</v>
      </c>
      <c r="JB120">
        <v>-3.845636065895205E-10</v>
      </c>
      <c r="JC120">
        <v>0.01562767363184709</v>
      </c>
      <c r="JD120">
        <v>0.001629169780553792</v>
      </c>
      <c r="JE120">
        <v>0.0005448488767950686</v>
      </c>
      <c r="JF120">
        <v>-2.599574200195059E-06</v>
      </c>
      <c r="JG120">
        <v>2</v>
      </c>
      <c r="JH120">
        <v>2011</v>
      </c>
      <c r="JI120">
        <v>1</v>
      </c>
      <c r="JJ120">
        <v>26</v>
      </c>
      <c r="JK120">
        <v>197112.6</v>
      </c>
      <c r="JL120">
        <v>197112.8</v>
      </c>
      <c r="JM120">
        <v>0.974121</v>
      </c>
      <c r="JN120">
        <v>2.62085</v>
      </c>
      <c r="JO120">
        <v>1.49658</v>
      </c>
      <c r="JP120">
        <v>2.34497</v>
      </c>
      <c r="JQ120">
        <v>1.54907</v>
      </c>
      <c r="JR120">
        <v>2.40601</v>
      </c>
      <c r="JS120">
        <v>36.1989</v>
      </c>
      <c r="JT120">
        <v>24.1751</v>
      </c>
      <c r="JU120">
        <v>18</v>
      </c>
      <c r="JV120">
        <v>483.95</v>
      </c>
      <c r="JW120">
        <v>493.985</v>
      </c>
      <c r="JX120">
        <v>28.2081</v>
      </c>
      <c r="JY120">
        <v>29.0285</v>
      </c>
      <c r="JZ120">
        <v>30.0004</v>
      </c>
      <c r="KA120">
        <v>29.1749</v>
      </c>
      <c r="KB120">
        <v>29.1536</v>
      </c>
      <c r="KC120">
        <v>19.5349</v>
      </c>
      <c r="KD120">
        <v>26.8837</v>
      </c>
      <c r="KE120">
        <v>60.8338</v>
      </c>
      <c r="KF120">
        <v>28.205</v>
      </c>
      <c r="KG120">
        <v>333.187</v>
      </c>
      <c r="KH120">
        <v>17.3337</v>
      </c>
      <c r="KI120">
        <v>101.935</v>
      </c>
      <c r="KJ120">
        <v>91.5056</v>
      </c>
    </row>
    <row r="121" spans="1:296">
      <c r="A121">
        <v>103</v>
      </c>
      <c r="B121">
        <v>1758816366.5</v>
      </c>
      <c r="C121">
        <v>2342.900000095367</v>
      </c>
      <c r="D121" t="s">
        <v>652</v>
      </c>
      <c r="E121" t="s">
        <v>653</v>
      </c>
      <c r="F121">
        <v>5</v>
      </c>
      <c r="G121" t="s">
        <v>641</v>
      </c>
      <c r="H121">
        <v>1758816358.714286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357.7529147932932</v>
      </c>
      <c r="AJ121">
        <v>363.6723151515151</v>
      </c>
      <c r="AK121">
        <v>-3.147499839796106</v>
      </c>
      <c r="AL121">
        <v>65.11598374037986</v>
      </c>
      <c r="AM121">
        <f>(AO121 - AN121 + DX121*1E3/(8.314*(DZ121+273.15)) * AQ121/DW121 * AP121) * DW121/(100*DK121) * 1000/(1000 - AO121)</f>
        <v>0</v>
      </c>
      <c r="AN121">
        <v>17.30630426106908</v>
      </c>
      <c r="AO121">
        <v>22.39874727272727</v>
      </c>
      <c r="AP121">
        <v>8.330892864265938E-06</v>
      </c>
      <c r="AQ121">
        <v>105.9411179864828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439</v>
      </c>
      <c r="AX121" t="s">
        <v>439</v>
      </c>
      <c r="AY121">
        <v>0</v>
      </c>
      <c r="AZ121">
        <v>0</v>
      </c>
      <c r="BA121">
        <f>1-AY121/AZ121</f>
        <v>0</v>
      </c>
      <c r="BB121">
        <v>0</v>
      </c>
      <c r="BC121" t="s">
        <v>439</v>
      </c>
      <c r="BD121" t="s">
        <v>439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439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3.93</v>
      </c>
      <c r="DL121">
        <v>0.5</v>
      </c>
      <c r="DM121" t="s">
        <v>440</v>
      </c>
      <c r="DN121">
        <v>2</v>
      </c>
      <c r="DO121" t="b">
        <v>1</v>
      </c>
      <c r="DP121">
        <v>1758816358.714286</v>
      </c>
      <c r="DQ121">
        <v>376.8789285714286</v>
      </c>
      <c r="DR121">
        <v>367.1619642857143</v>
      </c>
      <c r="DS121">
        <v>22.39321071428571</v>
      </c>
      <c r="DT121">
        <v>17.30144642857143</v>
      </c>
      <c r="DU121">
        <v>378.1945</v>
      </c>
      <c r="DV121">
        <v>22.10345</v>
      </c>
      <c r="DW121">
        <v>500.066</v>
      </c>
      <c r="DX121">
        <v>91.09016785714286</v>
      </c>
      <c r="DY121">
        <v>0.06667961785714285</v>
      </c>
      <c r="DZ121">
        <v>29.34435</v>
      </c>
      <c r="EA121">
        <v>30.00701071428572</v>
      </c>
      <c r="EB121">
        <v>999.9000000000002</v>
      </c>
      <c r="EC121">
        <v>0</v>
      </c>
      <c r="ED121">
        <v>0</v>
      </c>
      <c r="EE121">
        <v>9991.809285714287</v>
      </c>
      <c r="EF121">
        <v>0</v>
      </c>
      <c r="EG121">
        <v>11.2321</v>
      </c>
      <c r="EH121">
        <v>9.717040714285714</v>
      </c>
      <c r="EI121">
        <v>385.5117142857143</v>
      </c>
      <c r="EJ121">
        <v>373.6262500000001</v>
      </c>
      <c r="EK121">
        <v>5.091759285714287</v>
      </c>
      <c r="EL121">
        <v>367.1619642857143</v>
      </c>
      <c r="EM121">
        <v>17.30144642857143</v>
      </c>
      <c r="EN121">
        <v>2.039799642857143</v>
      </c>
      <c r="EO121">
        <v>1.575991785714285</v>
      </c>
      <c r="EP121">
        <v>17.75672857142857</v>
      </c>
      <c r="EQ121">
        <v>13.72603214285714</v>
      </c>
      <c r="ER121">
        <v>1999.989642857143</v>
      </c>
      <c r="ES121">
        <v>0.98000625</v>
      </c>
      <c r="ET121">
        <v>0.01999337142857143</v>
      </c>
      <c r="EU121">
        <v>0</v>
      </c>
      <c r="EV121">
        <v>929.9415357142858</v>
      </c>
      <c r="EW121">
        <v>5.00078</v>
      </c>
      <c r="EX121">
        <v>18185.06428571429</v>
      </c>
      <c r="EY121">
        <v>16379.58214285715</v>
      </c>
      <c r="EZ121">
        <v>39.73621428571428</v>
      </c>
      <c r="FA121">
        <v>40.54649999999999</v>
      </c>
      <c r="FB121">
        <v>39.71853571428571</v>
      </c>
      <c r="FC121">
        <v>40.29442857142857</v>
      </c>
      <c r="FD121">
        <v>41.04217857142856</v>
      </c>
      <c r="FE121">
        <v>1955.099642857143</v>
      </c>
      <c r="FF121">
        <v>39.89000000000001</v>
      </c>
      <c r="FG121">
        <v>0</v>
      </c>
      <c r="FH121">
        <v>1758816361.3</v>
      </c>
      <c r="FI121">
        <v>0</v>
      </c>
      <c r="FJ121">
        <v>929.964653846154</v>
      </c>
      <c r="FK121">
        <v>2.552581207436174</v>
      </c>
      <c r="FL121">
        <v>45.78461531313193</v>
      </c>
      <c r="FM121">
        <v>18185.41538461539</v>
      </c>
      <c r="FN121">
        <v>15</v>
      </c>
      <c r="FO121">
        <v>0</v>
      </c>
      <c r="FP121" t="s">
        <v>441</v>
      </c>
      <c r="FQ121">
        <v>1746989605.5</v>
      </c>
      <c r="FR121">
        <v>1746989593.5</v>
      </c>
      <c r="FS121">
        <v>0</v>
      </c>
      <c r="FT121">
        <v>-0.274</v>
      </c>
      <c r="FU121">
        <v>-0.002</v>
      </c>
      <c r="FV121">
        <v>2.549</v>
      </c>
      <c r="FW121">
        <v>0.129</v>
      </c>
      <c r="FX121">
        <v>420</v>
      </c>
      <c r="FY121">
        <v>17</v>
      </c>
      <c r="FZ121">
        <v>0.02</v>
      </c>
      <c r="GA121">
        <v>0.04</v>
      </c>
      <c r="GB121">
        <v>7.212708609756097</v>
      </c>
      <c r="GC121">
        <v>42.94349255749129</v>
      </c>
      <c r="GD121">
        <v>4.395208735593044</v>
      </c>
      <c r="GE121">
        <v>0</v>
      </c>
      <c r="GF121">
        <v>929.758588235294</v>
      </c>
      <c r="GG121">
        <v>3.441375099964356</v>
      </c>
      <c r="GH121">
        <v>0.3949219668005305</v>
      </c>
      <c r="GI121">
        <v>0</v>
      </c>
      <c r="GJ121">
        <v>5.096348780487805</v>
      </c>
      <c r="GK121">
        <v>-0.07102724738674571</v>
      </c>
      <c r="GL121">
        <v>0.01052018667995403</v>
      </c>
      <c r="GM121">
        <v>1</v>
      </c>
      <c r="GN121">
        <v>1</v>
      </c>
      <c r="GO121">
        <v>3</v>
      </c>
      <c r="GP121" t="s">
        <v>448</v>
      </c>
      <c r="GQ121">
        <v>3.10111</v>
      </c>
      <c r="GR121">
        <v>2.72503</v>
      </c>
      <c r="GS121">
        <v>0.07784099999999999</v>
      </c>
      <c r="GT121">
        <v>0.0754668</v>
      </c>
      <c r="GU121">
        <v>0.103338</v>
      </c>
      <c r="GV121">
        <v>0.08716889999999999</v>
      </c>
      <c r="GW121">
        <v>24099.5</v>
      </c>
      <c r="GX121">
        <v>21964.7</v>
      </c>
      <c r="GY121">
        <v>26698.4</v>
      </c>
      <c r="GZ121">
        <v>23980.7</v>
      </c>
      <c r="HA121">
        <v>38303.3</v>
      </c>
      <c r="HB121">
        <v>32366.3</v>
      </c>
      <c r="HC121">
        <v>46620.6</v>
      </c>
      <c r="HD121">
        <v>37945.6</v>
      </c>
      <c r="HE121">
        <v>1.87048</v>
      </c>
      <c r="HF121">
        <v>1.8642</v>
      </c>
      <c r="HG121">
        <v>0.10059</v>
      </c>
      <c r="HH121">
        <v>0</v>
      </c>
      <c r="HI121">
        <v>28.3833</v>
      </c>
      <c r="HJ121">
        <v>999.9</v>
      </c>
      <c r="HK121">
        <v>47</v>
      </c>
      <c r="HL121">
        <v>31.1</v>
      </c>
      <c r="HM121">
        <v>23.4084</v>
      </c>
      <c r="HN121">
        <v>61.2121</v>
      </c>
      <c r="HO121">
        <v>20.2284</v>
      </c>
      <c r="HP121">
        <v>1</v>
      </c>
      <c r="HQ121">
        <v>0.138796</v>
      </c>
      <c r="HR121">
        <v>-0.114771</v>
      </c>
      <c r="HS121">
        <v>20.2813</v>
      </c>
      <c r="HT121">
        <v>5.2104</v>
      </c>
      <c r="HU121">
        <v>11.98</v>
      </c>
      <c r="HV121">
        <v>4.9637</v>
      </c>
      <c r="HW121">
        <v>3.27445</v>
      </c>
      <c r="HX121">
        <v>9999</v>
      </c>
      <c r="HY121">
        <v>9999</v>
      </c>
      <c r="HZ121">
        <v>9999</v>
      </c>
      <c r="IA121">
        <v>2.5</v>
      </c>
      <c r="IB121">
        <v>1.86401</v>
      </c>
      <c r="IC121">
        <v>1.86006</v>
      </c>
      <c r="ID121">
        <v>1.85837</v>
      </c>
      <c r="IE121">
        <v>1.85975</v>
      </c>
      <c r="IF121">
        <v>1.85988</v>
      </c>
      <c r="IG121">
        <v>1.85838</v>
      </c>
      <c r="IH121">
        <v>1.85745</v>
      </c>
      <c r="II121">
        <v>1.85242</v>
      </c>
      <c r="IJ121">
        <v>0</v>
      </c>
      <c r="IK121">
        <v>0</v>
      </c>
      <c r="IL121">
        <v>0</v>
      </c>
      <c r="IM121">
        <v>0</v>
      </c>
      <c r="IN121" t="s">
        <v>443</v>
      </c>
      <c r="IO121" t="s">
        <v>444</v>
      </c>
      <c r="IP121" t="s">
        <v>445</v>
      </c>
      <c r="IQ121" t="s">
        <v>445</v>
      </c>
      <c r="IR121" t="s">
        <v>445</v>
      </c>
      <c r="IS121" t="s">
        <v>445</v>
      </c>
      <c r="IT121">
        <v>0</v>
      </c>
      <c r="IU121">
        <v>100</v>
      </c>
      <c r="IV121">
        <v>100</v>
      </c>
      <c r="IW121">
        <v>-1.312</v>
      </c>
      <c r="IX121">
        <v>0.2899</v>
      </c>
      <c r="IY121">
        <v>-1.085747647868322</v>
      </c>
      <c r="IZ121">
        <v>-0.001141660950335919</v>
      </c>
      <c r="JA121">
        <v>1.556549255047457E-06</v>
      </c>
      <c r="JB121">
        <v>-3.845636065895205E-10</v>
      </c>
      <c r="JC121">
        <v>0.01562767363184709</v>
      </c>
      <c r="JD121">
        <v>0.001629169780553792</v>
      </c>
      <c r="JE121">
        <v>0.0005448488767950686</v>
      </c>
      <c r="JF121">
        <v>-2.599574200195059E-06</v>
      </c>
      <c r="JG121">
        <v>2</v>
      </c>
      <c r="JH121">
        <v>2011</v>
      </c>
      <c r="JI121">
        <v>1</v>
      </c>
      <c r="JJ121">
        <v>26</v>
      </c>
      <c r="JK121">
        <v>197112.7</v>
      </c>
      <c r="JL121">
        <v>197112.9</v>
      </c>
      <c r="JM121">
        <v>0.938721</v>
      </c>
      <c r="JN121">
        <v>2.62939</v>
      </c>
      <c r="JO121">
        <v>1.49658</v>
      </c>
      <c r="JP121">
        <v>2.34497</v>
      </c>
      <c r="JQ121">
        <v>1.54907</v>
      </c>
      <c r="JR121">
        <v>2.39868</v>
      </c>
      <c r="JS121">
        <v>36.1989</v>
      </c>
      <c r="JT121">
        <v>24.1751</v>
      </c>
      <c r="JU121">
        <v>18</v>
      </c>
      <c r="JV121">
        <v>483.583</v>
      </c>
      <c r="JW121">
        <v>494.28</v>
      </c>
      <c r="JX121">
        <v>28.2053</v>
      </c>
      <c r="JY121">
        <v>29.0327</v>
      </c>
      <c r="JZ121">
        <v>30.0004</v>
      </c>
      <c r="KA121">
        <v>29.1788</v>
      </c>
      <c r="KB121">
        <v>29.1572</v>
      </c>
      <c r="KC121">
        <v>18.8282</v>
      </c>
      <c r="KD121">
        <v>26.8837</v>
      </c>
      <c r="KE121">
        <v>60.4564</v>
      </c>
      <c r="KF121">
        <v>28.1881</v>
      </c>
      <c r="KG121">
        <v>313.152</v>
      </c>
      <c r="KH121">
        <v>17.3349</v>
      </c>
      <c r="KI121">
        <v>101.933</v>
      </c>
      <c r="KJ121">
        <v>91.50539999999999</v>
      </c>
    </row>
    <row r="122" spans="1:296">
      <c r="A122">
        <v>104</v>
      </c>
      <c r="B122">
        <v>1758816371.5</v>
      </c>
      <c r="C122">
        <v>2347.900000095367</v>
      </c>
      <c r="D122" t="s">
        <v>654</v>
      </c>
      <c r="E122" t="s">
        <v>655</v>
      </c>
      <c r="F122">
        <v>5</v>
      </c>
      <c r="G122" t="s">
        <v>641</v>
      </c>
      <c r="H122">
        <v>1758816364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340.9280864785475</v>
      </c>
      <c r="AJ122">
        <v>347.5266121212119</v>
      </c>
      <c r="AK122">
        <v>-3.239794384643162</v>
      </c>
      <c r="AL122">
        <v>65.11598374037986</v>
      </c>
      <c r="AM122">
        <f>(AO122 - AN122 + DX122*1E3/(8.314*(DZ122+273.15)) * AQ122/DW122 * AP122) * DW122/(100*DK122) * 1000/(1000 - AO122)</f>
        <v>0</v>
      </c>
      <c r="AN122">
        <v>17.26925057565887</v>
      </c>
      <c r="AO122">
        <v>22.3873406060606</v>
      </c>
      <c r="AP122">
        <v>-5.398162463189791E-05</v>
      </c>
      <c r="AQ122">
        <v>105.9411179864828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439</v>
      </c>
      <c r="AX122" t="s">
        <v>439</v>
      </c>
      <c r="AY122">
        <v>0</v>
      </c>
      <c r="AZ122">
        <v>0</v>
      </c>
      <c r="BA122">
        <f>1-AY122/AZ122</f>
        <v>0</v>
      </c>
      <c r="BB122">
        <v>0</v>
      </c>
      <c r="BC122" t="s">
        <v>439</v>
      </c>
      <c r="BD122" t="s">
        <v>439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439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3.93</v>
      </c>
      <c r="DL122">
        <v>0.5</v>
      </c>
      <c r="DM122" t="s">
        <v>440</v>
      </c>
      <c r="DN122">
        <v>2</v>
      </c>
      <c r="DO122" t="b">
        <v>1</v>
      </c>
      <c r="DP122">
        <v>1758816364</v>
      </c>
      <c r="DQ122">
        <v>361.4561481481482</v>
      </c>
      <c r="DR122">
        <v>349.7392222222222</v>
      </c>
      <c r="DS122">
        <v>22.39519629629629</v>
      </c>
      <c r="DT122">
        <v>17.29391111111111</v>
      </c>
      <c r="DU122">
        <v>362.7695185185185</v>
      </c>
      <c r="DV122">
        <v>22.1054</v>
      </c>
      <c r="DW122">
        <v>499.9721851851853</v>
      </c>
      <c r="DX122">
        <v>91.09013703703704</v>
      </c>
      <c r="DY122">
        <v>0.06676934444444443</v>
      </c>
      <c r="DZ122">
        <v>29.34705555555556</v>
      </c>
      <c r="EA122">
        <v>30.01463703703703</v>
      </c>
      <c r="EB122">
        <v>999.9000000000001</v>
      </c>
      <c r="EC122">
        <v>0</v>
      </c>
      <c r="ED122">
        <v>0</v>
      </c>
      <c r="EE122">
        <v>9985.576296296296</v>
      </c>
      <c r="EF122">
        <v>0</v>
      </c>
      <c r="EG122">
        <v>11.2321</v>
      </c>
      <c r="EH122">
        <v>11.71696962962963</v>
      </c>
      <c r="EI122">
        <v>369.7364814814814</v>
      </c>
      <c r="EJ122">
        <v>355.8942592592592</v>
      </c>
      <c r="EK122">
        <v>5.101281481481482</v>
      </c>
      <c r="EL122">
        <v>349.7392222222222</v>
      </c>
      <c r="EM122">
        <v>17.29391111111111</v>
      </c>
      <c r="EN122">
        <v>2.03998037037037</v>
      </c>
      <c r="EO122">
        <v>1.575304074074074</v>
      </c>
      <c r="EP122">
        <v>17.75812592592593</v>
      </c>
      <c r="EQ122">
        <v>13.71932222222222</v>
      </c>
      <c r="ER122">
        <v>2000.007407407407</v>
      </c>
      <c r="ES122">
        <v>0.9800064444444445</v>
      </c>
      <c r="ET122">
        <v>0.01999317407407408</v>
      </c>
      <c r="EU122">
        <v>0</v>
      </c>
      <c r="EV122">
        <v>930.1715555555553</v>
      </c>
      <c r="EW122">
        <v>5.00078</v>
      </c>
      <c r="EX122">
        <v>18189.53333333333</v>
      </c>
      <c r="EY122">
        <v>16379.72962962963</v>
      </c>
      <c r="EZ122">
        <v>39.74955555555555</v>
      </c>
      <c r="FA122">
        <v>40.54822222222222</v>
      </c>
      <c r="FB122">
        <v>39.71503703703703</v>
      </c>
      <c r="FC122">
        <v>40.30544444444444</v>
      </c>
      <c r="FD122">
        <v>41.11785185185185</v>
      </c>
      <c r="FE122">
        <v>1955.117407407407</v>
      </c>
      <c r="FF122">
        <v>39.89000000000001</v>
      </c>
      <c r="FG122">
        <v>0</v>
      </c>
      <c r="FH122">
        <v>1758816366.1</v>
      </c>
      <c r="FI122">
        <v>0</v>
      </c>
      <c r="FJ122">
        <v>930.1638846153847</v>
      </c>
      <c r="FK122">
        <v>2.071555558938502</v>
      </c>
      <c r="FL122">
        <v>45.66837595197229</v>
      </c>
      <c r="FM122">
        <v>18189.39230769231</v>
      </c>
      <c r="FN122">
        <v>15</v>
      </c>
      <c r="FO122">
        <v>0</v>
      </c>
      <c r="FP122" t="s">
        <v>441</v>
      </c>
      <c r="FQ122">
        <v>1746989605.5</v>
      </c>
      <c r="FR122">
        <v>1746989593.5</v>
      </c>
      <c r="FS122">
        <v>0</v>
      </c>
      <c r="FT122">
        <v>-0.274</v>
      </c>
      <c r="FU122">
        <v>-0.002</v>
      </c>
      <c r="FV122">
        <v>2.549</v>
      </c>
      <c r="FW122">
        <v>0.129</v>
      </c>
      <c r="FX122">
        <v>420</v>
      </c>
      <c r="FY122">
        <v>17</v>
      </c>
      <c r="FZ122">
        <v>0.02</v>
      </c>
      <c r="GA122">
        <v>0.04</v>
      </c>
      <c r="GB122">
        <v>10.17482951219512</v>
      </c>
      <c r="GC122">
        <v>24.69871003484321</v>
      </c>
      <c r="GD122">
        <v>2.543955476813523</v>
      </c>
      <c r="GE122">
        <v>0</v>
      </c>
      <c r="GF122">
        <v>930.018294117647</v>
      </c>
      <c r="GG122">
        <v>2.663804432427701</v>
      </c>
      <c r="GH122">
        <v>0.342215062188868</v>
      </c>
      <c r="GI122">
        <v>0</v>
      </c>
      <c r="GJ122">
        <v>5.097397073170732</v>
      </c>
      <c r="GK122">
        <v>0.08587630662022117</v>
      </c>
      <c r="GL122">
        <v>0.01131370057505339</v>
      </c>
      <c r="GM122">
        <v>1</v>
      </c>
      <c r="GN122">
        <v>1</v>
      </c>
      <c r="GO122">
        <v>3</v>
      </c>
      <c r="GP122" t="s">
        <v>448</v>
      </c>
      <c r="GQ122">
        <v>3.10137</v>
      </c>
      <c r="GR122">
        <v>2.72459</v>
      </c>
      <c r="GS122">
        <v>0.0751029</v>
      </c>
      <c r="GT122">
        <v>0.0725485</v>
      </c>
      <c r="GU122">
        <v>0.103294</v>
      </c>
      <c r="GV122">
        <v>0.08706999999999999</v>
      </c>
      <c r="GW122">
        <v>24170.9</v>
      </c>
      <c r="GX122">
        <v>22033.9</v>
      </c>
      <c r="GY122">
        <v>26698.2</v>
      </c>
      <c r="GZ122">
        <v>23980.6</v>
      </c>
      <c r="HA122">
        <v>38304.7</v>
      </c>
      <c r="HB122">
        <v>32369.6</v>
      </c>
      <c r="HC122">
        <v>46620.3</v>
      </c>
      <c r="HD122">
        <v>37945.6</v>
      </c>
      <c r="HE122">
        <v>1.87083</v>
      </c>
      <c r="HF122">
        <v>1.86343</v>
      </c>
      <c r="HG122">
        <v>0.100277</v>
      </c>
      <c r="HH122">
        <v>0</v>
      </c>
      <c r="HI122">
        <v>28.3869</v>
      </c>
      <c r="HJ122">
        <v>999.9</v>
      </c>
      <c r="HK122">
        <v>47</v>
      </c>
      <c r="HL122">
        <v>31.1</v>
      </c>
      <c r="HM122">
        <v>23.4106</v>
      </c>
      <c r="HN122">
        <v>61.4921</v>
      </c>
      <c r="HO122">
        <v>20.3085</v>
      </c>
      <c r="HP122">
        <v>1</v>
      </c>
      <c r="HQ122">
        <v>0.138933</v>
      </c>
      <c r="HR122">
        <v>-0.0656972</v>
      </c>
      <c r="HS122">
        <v>20.2813</v>
      </c>
      <c r="HT122">
        <v>5.20995</v>
      </c>
      <c r="HU122">
        <v>11.9798</v>
      </c>
      <c r="HV122">
        <v>4.96315</v>
      </c>
      <c r="HW122">
        <v>3.27443</v>
      </c>
      <c r="HX122">
        <v>9999</v>
      </c>
      <c r="HY122">
        <v>9999</v>
      </c>
      <c r="HZ122">
        <v>9999</v>
      </c>
      <c r="IA122">
        <v>2.5</v>
      </c>
      <c r="IB122">
        <v>1.86401</v>
      </c>
      <c r="IC122">
        <v>1.86005</v>
      </c>
      <c r="ID122">
        <v>1.85837</v>
      </c>
      <c r="IE122">
        <v>1.85974</v>
      </c>
      <c r="IF122">
        <v>1.85989</v>
      </c>
      <c r="IG122">
        <v>1.85837</v>
      </c>
      <c r="IH122">
        <v>1.85745</v>
      </c>
      <c r="II122">
        <v>1.85242</v>
      </c>
      <c r="IJ122">
        <v>0</v>
      </c>
      <c r="IK122">
        <v>0</v>
      </c>
      <c r="IL122">
        <v>0</v>
      </c>
      <c r="IM122">
        <v>0</v>
      </c>
      <c r="IN122" t="s">
        <v>443</v>
      </c>
      <c r="IO122" t="s">
        <v>444</v>
      </c>
      <c r="IP122" t="s">
        <v>445</v>
      </c>
      <c r="IQ122" t="s">
        <v>445</v>
      </c>
      <c r="IR122" t="s">
        <v>445</v>
      </c>
      <c r="IS122" t="s">
        <v>445</v>
      </c>
      <c r="IT122">
        <v>0</v>
      </c>
      <c r="IU122">
        <v>100</v>
      </c>
      <c r="IV122">
        <v>100</v>
      </c>
      <c r="IW122">
        <v>-1.309</v>
      </c>
      <c r="IX122">
        <v>0.2896</v>
      </c>
      <c r="IY122">
        <v>-1.085747647868322</v>
      </c>
      <c r="IZ122">
        <v>-0.001141660950335919</v>
      </c>
      <c r="JA122">
        <v>1.556549255047457E-06</v>
      </c>
      <c r="JB122">
        <v>-3.845636065895205E-10</v>
      </c>
      <c r="JC122">
        <v>0.01562767363184709</v>
      </c>
      <c r="JD122">
        <v>0.001629169780553792</v>
      </c>
      <c r="JE122">
        <v>0.0005448488767950686</v>
      </c>
      <c r="JF122">
        <v>-2.599574200195059E-06</v>
      </c>
      <c r="JG122">
        <v>2</v>
      </c>
      <c r="JH122">
        <v>2011</v>
      </c>
      <c r="JI122">
        <v>1</v>
      </c>
      <c r="JJ122">
        <v>26</v>
      </c>
      <c r="JK122">
        <v>197112.8</v>
      </c>
      <c r="JL122">
        <v>197113</v>
      </c>
      <c r="JM122">
        <v>0.899658</v>
      </c>
      <c r="JN122">
        <v>2.61841</v>
      </c>
      <c r="JO122">
        <v>1.49658</v>
      </c>
      <c r="JP122">
        <v>2.34497</v>
      </c>
      <c r="JQ122">
        <v>1.54907</v>
      </c>
      <c r="JR122">
        <v>2.5</v>
      </c>
      <c r="JS122">
        <v>36.1989</v>
      </c>
      <c r="JT122">
        <v>24.1838</v>
      </c>
      <c r="JU122">
        <v>18</v>
      </c>
      <c r="JV122">
        <v>483.82</v>
      </c>
      <c r="JW122">
        <v>493.799</v>
      </c>
      <c r="JX122">
        <v>28.1898</v>
      </c>
      <c r="JY122">
        <v>29.0376</v>
      </c>
      <c r="JZ122">
        <v>30.0003</v>
      </c>
      <c r="KA122">
        <v>29.183</v>
      </c>
      <c r="KB122">
        <v>29.161</v>
      </c>
      <c r="KC122">
        <v>18.0363</v>
      </c>
      <c r="KD122">
        <v>26.8837</v>
      </c>
      <c r="KE122">
        <v>60.4564</v>
      </c>
      <c r="KF122">
        <v>28.1682</v>
      </c>
      <c r="KG122">
        <v>299.771</v>
      </c>
      <c r="KH122">
        <v>17.3526</v>
      </c>
      <c r="KI122">
        <v>101.932</v>
      </c>
      <c r="KJ122">
        <v>91.50530000000001</v>
      </c>
    </row>
    <row r="123" spans="1:296">
      <c r="A123">
        <v>105</v>
      </c>
      <c r="B123">
        <v>1758816376.5</v>
      </c>
      <c r="C123">
        <v>2352.900000095367</v>
      </c>
      <c r="D123" t="s">
        <v>656</v>
      </c>
      <c r="E123" t="s">
        <v>657</v>
      </c>
      <c r="F123">
        <v>5</v>
      </c>
      <c r="G123" t="s">
        <v>641</v>
      </c>
      <c r="H123">
        <v>1758816368.714286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324.0944694556292</v>
      </c>
      <c r="AJ123">
        <v>331.294315151515</v>
      </c>
      <c r="AK123">
        <v>-3.247480919023596</v>
      </c>
      <c r="AL123">
        <v>65.11598374037986</v>
      </c>
      <c r="AM123">
        <f>(AO123 - AN123 + DX123*1E3/(8.314*(DZ123+273.15)) * AQ123/DW123 * AP123) * DW123/(100*DK123) * 1000/(1000 - AO123)</f>
        <v>0</v>
      </c>
      <c r="AN123">
        <v>17.26794540807262</v>
      </c>
      <c r="AO123">
        <v>22.37108848484848</v>
      </c>
      <c r="AP123">
        <v>-5.048431090051918E-05</v>
      </c>
      <c r="AQ123">
        <v>105.9411179864828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439</v>
      </c>
      <c r="AX123" t="s">
        <v>439</v>
      </c>
      <c r="AY123">
        <v>0</v>
      </c>
      <c r="AZ123">
        <v>0</v>
      </c>
      <c r="BA123">
        <f>1-AY123/AZ123</f>
        <v>0</v>
      </c>
      <c r="BB123">
        <v>0</v>
      </c>
      <c r="BC123" t="s">
        <v>439</v>
      </c>
      <c r="BD123" t="s">
        <v>439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439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3.93</v>
      </c>
      <c r="DL123">
        <v>0.5</v>
      </c>
      <c r="DM123" t="s">
        <v>440</v>
      </c>
      <c r="DN123">
        <v>2</v>
      </c>
      <c r="DO123" t="b">
        <v>1</v>
      </c>
      <c r="DP123">
        <v>1758816368.714286</v>
      </c>
      <c r="DQ123">
        <v>346.8945714285715</v>
      </c>
      <c r="DR123">
        <v>334.1441428571429</v>
      </c>
      <c r="DS123">
        <v>22.38989642857143</v>
      </c>
      <c r="DT123">
        <v>17.28352857142857</v>
      </c>
      <c r="DU123">
        <v>348.2052857142857</v>
      </c>
      <c r="DV123">
        <v>22.10021785714286</v>
      </c>
      <c r="DW123">
        <v>499.9833214285715</v>
      </c>
      <c r="DX123">
        <v>91.0898857142857</v>
      </c>
      <c r="DY123">
        <v>0.06670470357142856</v>
      </c>
      <c r="DZ123">
        <v>29.34944642857143</v>
      </c>
      <c r="EA123">
        <v>30.01773571428571</v>
      </c>
      <c r="EB123">
        <v>999.9000000000002</v>
      </c>
      <c r="EC123">
        <v>0</v>
      </c>
      <c r="ED123">
        <v>0</v>
      </c>
      <c r="EE123">
        <v>9995.02142857143</v>
      </c>
      <c r="EF123">
        <v>0</v>
      </c>
      <c r="EG123">
        <v>11.2321</v>
      </c>
      <c r="EH123">
        <v>12.75041071428572</v>
      </c>
      <c r="EI123">
        <v>354.8395357142858</v>
      </c>
      <c r="EJ123">
        <v>340.0212857142857</v>
      </c>
      <c r="EK123">
        <v>5.106374642857142</v>
      </c>
      <c r="EL123">
        <v>334.1441428571429</v>
      </c>
      <c r="EM123">
        <v>17.28352857142857</v>
      </c>
      <c r="EN123">
        <v>2.039493571428572</v>
      </c>
      <c r="EO123">
        <v>1.574352857142857</v>
      </c>
      <c r="EP123">
        <v>17.754325</v>
      </c>
      <c r="EQ123">
        <v>13.71003928571429</v>
      </c>
      <c r="ER123">
        <v>2000.013214285714</v>
      </c>
      <c r="ES123">
        <v>0.9800064642857144</v>
      </c>
      <c r="ET123">
        <v>0.01999315714285715</v>
      </c>
      <c r="EU123">
        <v>0</v>
      </c>
      <c r="EV123">
        <v>930.4212142857143</v>
      </c>
      <c r="EW123">
        <v>5.00078</v>
      </c>
      <c r="EX123">
        <v>18193.66785714286</v>
      </c>
      <c r="EY123">
        <v>16379.78214285714</v>
      </c>
      <c r="EZ123">
        <v>39.70946428571428</v>
      </c>
      <c r="FA123">
        <v>40.53985714285714</v>
      </c>
      <c r="FB123">
        <v>39.74085714285714</v>
      </c>
      <c r="FC123">
        <v>40.26096428571428</v>
      </c>
      <c r="FD123">
        <v>41.02882142857142</v>
      </c>
      <c r="FE123">
        <v>1955.123214285714</v>
      </c>
      <c r="FF123">
        <v>39.89000000000001</v>
      </c>
      <c r="FG123">
        <v>0</v>
      </c>
      <c r="FH123">
        <v>1758816371.5</v>
      </c>
      <c r="FI123">
        <v>0</v>
      </c>
      <c r="FJ123">
        <v>930.45748</v>
      </c>
      <c r="FK123">
        <v>3.122615386652475</v>
      </c>
      <c r="FL123">
        <v>62.49999979178933</v>
      </c>
      <c r="FM123">
        <v>18194.392</v>
      </c>
      <c r="FN123">
        <v>15</v>
      </c>
      <c r="FO123">
        <v>0</v>
      </c>
      <c r="FP123" t="s">
        <v>441</v>
      </c>
      <c r="FQ123">
        <v>1746989605.5</v>
      </c>
      <c r="FR123">
        <v>1746989593.5</v>
      </c>
      <c r="FS123">
        <v>0</v>
      </c>
      <c r="FT123">
        <v>-0.274</v>
      </c>
      <c r="FU123">
        <v>-0.002</v>
      </c>
      <c r="FV123">
        <v>2.549</v>
      </c>
      <c r="FW123">
        <v>0.129</v>
      </c>
      <c r="FX123">
        <v>420</v>
      </c>
      <c r="FY123">
        <v>17</v>
      </c>
      <c r="FZ123">
        <v>0.02</v>
      </c>
      <c r="GA123">
        <v>0.04</v>
      </c>
      <c r="GB123">
        <v>11.86273</v>
      </c>
      <c r="GC123">
        <v>14.59805425891182</v>
      </c>
      <c r="GD123">
        <v>1.452147605958155</v>
      </c>
      <c r="GE123">
        <v>0</v>
      </c>
      <c r="GF123">
        <v>930.2330294117646</v>
      </c>
      <c r="GG123">
        <v>2.42779221355786</v>
      </c>
      <c r="GH123">
        <v>0.3227332248608325</v>
      </c>
      <c r="GI123">
        <v>0</v>
      </c>
      <c r="GJ123">
        <v>5.10269025</v>
      </c>
      <c r="GK123">
        <v>0.1066848405253228</v>
      </c>
      <c r="GL123">
        <v>0.01261941648561849</v>
      </c>
      <c r="GM123">
        <v>0</v>
      </c>
      <c r="GN123">
        <v>0</v>
      </c>
      <c r="GO123">
        <v>3</v>
      </c>
      <c r="GP123" t="s">
        <v>459</v>
      </c>
      <c r="GQ123">
        <v>3.10143</v>
      </c>
      <c r="GR123">
        <v>2.72472</v>
      </c>
      <c r="GS123">
        <v>0.07230399999999999</v>
      </c>
      <c r="GT123">
        <v>0.06958060000000001</v>
      </c>
      <c r="GU123">
        <v>0.103245</v>
      </c>
      <c r="GV123">
        <v>0.0871358</v>
      </c>
      <c r="GW123">
        <v>24244</v>
      </c>
      <c r="GX123">
        <v>22104.4</v>
      </c>
      <c r="GY123">
        <v>26698.2</v>
      </c>
      <c r="GZ123">
        <v>23980.6</v>
      </c>
      <c r="HA123">
        <v>38306.2</v>
      </c>
      <c r="HB123">
        <v>32366.8</v>
      </c>
      <c r="HC123">
        <v>46620</v>
      </c>
      <c r="HD123">
        <v>37945.5</v>
      </c>
      <c r="HE123">
        <v>1.87103</v>
      </c>
      <c r="HF123">
        <v>1.86332</v>
      </c>
      <c r="HG123">
        <v>0.0998005</v>
      </c>
      <c r="HH123">
        <v>0</v>
      </c>
      <c r="HI123">
        <v>28.3899</v>
      </c>
      <c r="HJ123">
        <v>999.9</v>
      </c>
      <c r="HK123">
        <v>46.9</v>
      </c>
      <c r="HL123">
        <v>31.1</v>
      </c>
      <c r="HM123">
        <v>23.3607</v>
      </c>
      <c r="HN123">
        <v>61.3221</v>
      </c>
      <c r="HO123">
        <v>20.3165</v>
      </c>
      <c r="HP123">
        <v>1</v>
      </c>
      <c r="HQ123">
        <v>0.139334</v>
      </c>
      <c r="HR123">
        <v>-0.0376062</v>
      </c>
      <c r="HS123">
        <v>20.2811</v>
      </c>
      <c r="HT123">
        <v>5.21145</v>
      </c>
      <c r="HU123">
        <v>11.98</v>
      </c>
      <c r="HV123">
        <v>4.9639</v>
      </c>
      <c r="HW123">
        <v>3.27458</v>
      </c>
      <c r="HX123">
        <v>9999</v>
      </c>
      <c r="HY123">
        <v>9999</v>
      </c>
      <c r="HZ123">
        <v>9999</v>
      </c>
      <c r="IA123">
        <v>2.5</v>
      </c>
      <c r="IB123">
        <v>1.86401</v>
      </c>
      <c r="IC123">
        <v>1.86006</v>
      </c>
      <c r="ID123">
        <v>1.85838</v>
      </c>
      <c r="IE123">
        <v>1.85974</v>
      </c>
      <c r="IF123">
        <v>1.85989</v>
      </c>
      <c r="IG123">
        <v>1.85837</v>
      </c>
      <c r="IH123">
        <v>1.85745</v>
      </c>
      <c r="II123">
        <v>1.85242</v>
      </c>
      <c r="IJ123">
        <v>0</v>
      </c>
      <c r="IK123">
        <v>0</v>
      </c>
      <c r="IL123">
        <v>0</v>
      </c>
      <c r="IM123">
        <v>0</v>
      </c>
      <c r="IN123" t="s">
        <v>443</v>
      </c>
      <c r="IO123" t="s">
        <v>444</v>
      </c>
      <c r="IP123" t="s">
        <v>445</v>
      </c>
      <c r="IQ123" t="s">
        <v>445</v>
      </c>
      <c r="IR123" t="s">
        <v>445</v>
      </c>
      <c r="IS123" t="s">
        <v>445</v>
      </c>
      <c r="IT123">
        <v>0</v>
      </c>
      <c r="IU123">
        <v>100</v>
      </c>
      <c r="IV123">
        <v>100</v>
      </c>
      <c r="IW123">
        <v>-1.305</v>
      </c>
      <c r="IX123">
        <v>0.2893</v>
      </c>
      <c r="IY123">
        <v>-1.085747647868322</v>
      </c>
      <c r="IZ123">
        <v>-0.001141660950335919</v>
      </c>
      <c r="JA123">
        <v>1.556549255047457E-06</v>
      </c>
      <c r="JB123">
        <v>-3.845636065895205E-10</v>
      </c>
      <c r="JC123">
        <v>0.01562767363184709</v>
      </c>
      <c r="JD123">
        <v>0.001629169780553792</v>
      </c>
      <c r="JE123">
        <v>0.0005448488767950686</v>
      </c>
      <c r="JF123">
        <v>-2.599574200195059E-06</v>
      </c>
      <c r="JG123">
        <v>2</v>
      </c>
      <c r="JH123">
        <v>2011</v>
      </c>
      <c r="JI123">
        <v>1</v>
      </c>
      <c r="JJ123">
        <v>26</v>
      </c>
      <c r="JK123">
        <v>197112.9</v>
      </c>
      <c r="JL123">
        <v>197113</v>
      </c>
      <c r="JM123">
        <v>0.8630370000000001</v>
      </c>
      <c r="JN123">
        <v>2.62085</v>
      </c>
      <c r="JO123">
        <v>1.49658</v>
      </c>
      <c r="JP123">
        <v>2.34497</v>
      </c>
      <c r="JQ123">
        <v>1.54907</v>
      </c>
      <c r="JR123">
        <v>2.43408</v>
      </c>
      <c r="JS123">
        <v>36.2224</v>
      </c>
      <c r="JT123">
        <v>24.1838</v>
      </c>
      <c r="JU123">
        <v>18</v>
      </c>
      <c r="JV123">
        <v>483.97</v>
      </c>
      <c r="JW123">
        <v>493.768</v>
      </c>
      <c r="JX123">
        <v>28.168</v>
      </c>
      <c r="JY123">
        <v>29.042</v>
      </c>
      <c r="JZ123">
        <v>30.0003</v>
      </c>
      <c r="KA123">
        <v>29.1874</v>
      </c>
      <c r="KB123">
        <v>29.1653</v>
      </c>
      <c r="KC123">
        <v>17.3158</v>
      </c>
      <c r="KD123">
        <v>26.6117</v>
      </c>
      <c r="KE123">
        <v>60.4564</v>
      </c>
      <c r="KF123">
        <v>28.1509</v>
      </c>
      <c r="KG123">
        <v>286.415</v>
      </c>
      <c r="KH123">
        <v>17.3706</v>
      </c>
      <c r="KI123">
        <v>101.932</v>
      </c>
      <c r="KJ123">
        <v>91.5051</v>
      </c>
    </row>
    <row r="124" spans="1:296">
      <c r="A124">
        <v>106</v>
      </c>
      <c r="B124">
        <v>1758816381.5</v>
      </c>
      <c r="C124">
        <v>2357.900000095367</v>
      </c>
      <c r="D124" t="s">
        <v>658</v>
      </c>
      <c r="E124" t="s">
        <v>659</v>
      </c>
      <c r="F124">
        <v>5</v>
      </c>
      <c r="G124" t="s">
        <v>641</v>
      </c>
      <c r="H124">
        <v>1758816374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307.1843588671876</v>
      </c>
      <c r="AJ124">
        <v>314.8732424242422</v>
      </c>
      <c r="AK124">
        <v>-3.283444174518606</v>
      </c>
      <c r="AL124">
        <v>65.11598374037986</v>
      </c>
      <c r="AM124">
        <f>(AO124 - AN124 + DX124*1E3/(8.314*(DZ124+273.15)) * AQ124/DW124 * AP124) * DW124/(100*DK124) * 1000/(1000 - AO124)</f>
        <v>0</v>
      </c>
      <c r="AN124">
        <v>17.32124217345143</v>
      </c>
      <c r="AO124">
        <v>22.37790121212122</v>
      </c>
      <c r="AP124">
        <v>4.250358303740643E-05</v>
      </c>
      <c r="AQ124">
        <v>105.9411179864828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439</v>
      </c>
      <c r="AX124" t="s">
        <v>439</v>
      </c>
      <c r="AY124">
        <v>0</v>
      </c>
      <c r="AZ124">
        <v>0</v>
      </c>
      <c r="BA124">
        <f>1-AY124/AZ124</f>
        <v>0</v>
      </c>
      <c r="BB124">
        <v>0</v>
      </c>
      <c r="BC124" t="s">
        <v>439</v>
      </c>
      <c r="BD124" t="s">
        <v>439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439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3.93</v>
      </c>
      <c r="DL124">
        <v>0.5</v>
      </c>
      <c r="DM124" t="s">
        <v>440</v>
      </c>
      <c r="DN124">
        <v>2</v>
      </c>
      <c r="DO124" t="b">
        <v>1</v>
      </c>
      <c r="DP124">
        <v>1758816374</v>
      </c>
      <c r="DQ124">
        <v>330.1862962962962</v>
      </c>
      <c r="DR124">
        <v>316.6315925925926</v>
      </c>
      <c r="DS124">
        <v>22.38114444444445</v>
      </c>
      <c r="DT124">
        <v>17.2856</v>
      </c>
      <c r="DU124">
        <v>331.4933333333334</v>
      </c>
      <c r="DV124">
        <v>22.09164444444444</v>
      </c>
      <c r="DW124">
        <v>499.9857037037037</v>
      </c>
      <c r="DX124">
        <v>91.09018518518518</v>
      </c>
      <c r="DY124">
        <v>0.06677020370370369</v>
      </c>
      <c r="DZ124">
        <v>29.35416296296296</v>
      </c>
      <c r="EA124">
        <v>30.01908888888889</v>
      </c>
      <c r="EB124">
        <v>999.9000000000001</v>
      </c>
      <c r="EC124">
        <v>0</v>
      </c>
      <c r="ED124">
        <v>0</v>
      </c>
      <c r="EE124">
        <v>9999.631111111112</v>
      </c>
      <c r="EF124">
        <v>0</v>
      </c>
      <c r="EG124">
        <v>11.2321</v>
      </c>
      <c r="EH124">
        <v>13.55469259259259</v>
      </c>
      <c r="EI124">
        <v>337.7455555555556</v>
      </c>
      <c r="EJ124">
        <v>322.2008148148148</v>
      </c>
      <c r="EK124">
        <v>5.095546296296296</v>
      </c>
      <c r="EL124">
        <v>316.6315925925926</v>
      </c>
      <c r="EM124">
        <v>17.2856</v>
      </c>
      <c r="EN124">
        <v>2.038703333333333</v>
      </c>
      <c r="EO124">
        <v>1.574547407407408</v>
      </c>
      <c r="EP124">
        <v>17.74816666666667</v>
      </c>
      <c r="EQ124">
        <v>13.71194074074074</v>
      </c>
      <c r="ER124">
        <v>2000.01</v>
      </c>
      <c r="ES124">
        <v>0.9800064444444445</v>
      </c>
      <c r="ET124">
        <v>0.01999317407407408</v>
      </c>
      <c r="EU124">
        <v>0</v>
      </c>
      <c r="EV124">
        <v>930.699074074074</v>
      </c>
      <c r="EW124">
        <v>5.00078</v>
      </c>
      <c r="EX124">
        <v>18199.3962962963</v>
      </c>
      <c r="EY124">
        <v>16379.76666666667</v>
      </c>
      <c r="EZ124">
        <v>39.68951851851852</v>
      </c>
      <c r="FA124">
        <v>40.53674074074073</v>
      </c>
      <c r="FB124">
        <v>39.77985185185185</v>
      </c>
      <c r="FC124">
        <v>40.23351851851852</v>
      </c>
      <c r="FD124">
        <v>41.00207407407407</v>
      </c>
      <c r="FE124">
        <v>1955.12</v>
      </c>
      <c r="FF124">
        <v>39.89000000000001</v>
      </c>
      <c r="FG124">
        <v>0</v>
      </c>
      <c r="FH124">
        <v>1758816376.3</v>
      </c>
      <c r="FI124">
        <v>0</v>
      </c>
      <c r="FJ124">
        <v>930.737</v>
      </c>
      <c r="FK124">
        <v>4.066000015632256</v>
      </c>
      <c r="FL124">
        <v>69.53076929963109</v>
      </c>
      <c r="FM124">
        <v>18199.644</v>
      </c>
      <c r="FN124">
        <v>15</v>
      </c>
      <c r="FO124">
        <v>0</v>
      </c>
      <c r="FP124" t="s">
        <v>441</v>
      </c>
      <c r="FQ124">
        <v>1746989605.5</v>
      </c>
      <c r="FR124">
        <v>1746989593.5</v>
      </c>
      <c r="FS124">
        <v>0</v>
      </c>
      <c r="FT124">
        <v>-0.274</v>
      </c>
      <c r="FU124">
        <v>-0.002</v>
      </c>
      <c r="FV124">
        <v>2.549</v>
      </c>
      <c r="FW124">
        <v>0.129</v>
      </c>
      <c r="FX124">
        <v>420</v>
      </c>
      <c r="FY124">
        <v>17</v>
      </c>
      <c r="FZ124">
        <v>0.02</v>
      </c>
      <c r="GA124">
        <v>0.04</v>
      </c>
      <c r="GB124">
        <v>13.1167625</v>
      </c>
      <c r="GC124">
        <v>9.042041651031857</v>
      </c>
      <c r="GD124">
        <v>0.8754738910120338</v>
      </c>
      <c r="GE124">
        <v>0</v>
      </c>
      <c r="GF124">
        <v>930.5629117647059</v>
      </c>
      <c r="GG124">
        <v>3.29578304653139</v>
      </c>
      <c r="GH124">
        <v>0.3902965213366382</v>
      </c>
      <c r="GI124">
        <v>0</v>
      </c>
      <c r="GJ124">
        <v>5.09537825</v>
      </c>
      <c r="GK124">
        <v>-0.1229427016885438</v>
      </c>
      <c r="GL124">
        <v>0.02315899122236332</v>
      </c>
      <c r="GM124">
        <v>0</v>
      </c>
      <c r="GN124">
        <v>0</v>
      </c>
      <c r="GO124">
        <v>3</v>
      </c>
      <c r="GP124" t="s">
        <v>459</v>
      </c>
      <c r="GQ124">
        <v>3.10139</v>
      </c>
      <c r="GR124">
        <v>2.72505</v>
      </c>
      <c r="GS124">
        <v>0.06941899999999999</v>
      </c>
      <c r="GT124">
        <v>0.0665198</v>
      </c>
      <c r="GU124">
        <v>0.103276</v>
      </c>
      <c r="GV124">
        <v>0.0872922</v>
      </c>
      <c r="GW124">
        <v>24319.1</v>
      </c>
      <c r="GX124">
        <v>22177</v>
      </c>
      <c r="GY124">
        <v>26698</v>
      </c>
      <c r="GZ124">
        <v>23980.5</v>
      </c>
      <c r="HA124">
        <v>38304.4</v>
      </c>
      <c r="HB124">
        <v>32360.9</v>
      </c>
      <c r="HC124">
        <v>46619.8</v>
      </c>
      <c r="HD124">
        <v>37945.4</v>
      </c>
      <c r="HE124">
        <v>1.87097</v>
      </c>
      <c r="HF124">
        <v>1.86332</v>
      </c>
      <c r="HG124">
        <v>0.0999123</v>
      </c>
      <c r="HH124">
        <v>0</v>
      </c>
      <c r="HI124">
        <v>28.3936</v>
      </c>
      <c r="HJ124">
        <v>999.9</v>
      </c>
      <c r="HK124">
        <v>46.9</v>
      </c>
      <c r="HL124">
        <v>31.1</v>
      </c>
      <c r="HM124">
        <v>23.3618</v>
      </c>
      <c r="HN124">
        <v>61.0921</v>
      </c>
      <c r="HO124">
        <v>20.5008</v>
      </c>
      <c r="HP124">
        <v>1</v>
      </c>
      <c r="HQ124">
        <v>0.139527</v>
      </c>
      <c r="HR124">
        <v>-0.0205338</v>
      </c>
      <c r="HS124">
        <v>20.2815</v>
      </c>
      <c r="HT124">
        <v>5.2113</v>
      </c>
      <c r="HU124">
        <v>11.98</v>
      </c>
      <c r="HV124">
        <v>4.9637</v>
      </c>
      <c r="HW124">
        <v>3.27465</v>
      </c>
      <c r="HX124">
        <v>9999</v>
      </c>
      <c r="HY124">
        <v>9999</v>
      </c>
      <c r="HZ124">
        <v>9999</v>
      </c>
      <c r="IA124">
        <v>2.5</v>
      </c>
      <c r="IB124">
        <v>1.864</v>
      </c>
      <c r="IC124">
        <v>1.86006</v>
      </c>
      <c r="ID124">
        <v>1.85837</v>
      </c>
      <c r="IE124">
        <v>1.85974</v>
      </c>
      <c r="IF124">
        <v>1.85989</v>
      </c>
      <c r="IG124">
        <v>1.85837</v>
      </c>
      <c r="IH124">
        <v>1.85745</v>
      </c>
      <c r="II124">
        <v>1.85242</v>
      </c>
      <c r="IJ124">
        <v>0</v>
      </c>
      <c r="IK124">
        <v>0</v>
      </c>
      <c r="IL124">
        <v>0</v>
      </c>
      <c r="IM124">
        <v>0</v>
      </c>
      <c r="IN124" t="s">
        <v>443</v>
      </c>
      <c r="IO124" t="s">
        <v>444</v>
      </c>
      <c r="IP124" t="s">
        <v>445</v>
      </c>
      <c r="IQ124" t="s">
        <v>445</v>
      </c>
      <c r="IR124" t="s">
        <v>445</v>
      </c>
      <c r="IS124" t="s">
        <v>445</v>
      </c>
      <c r="IT124">
        <v>0</v>
      </c>
      <c r="IU124">
        <v>100</v>
      </c>
      <c r="IV124">
        <v>100</v>
      </c>
      <c r="IW124">
        <v>-1.301</v>
      </c>
      <c r="IX124">
        <v>0.2895</v>
      </c>
      <c r="IY124">
        <v>-1.085747647868322</v>
      </c>
      <c r="IZ124">
        <v>-0.001141660950335919</v>
      </c>
      <c r="JA124">
        <v>1.556549255047457E-06</v>
      </c>
      <c r="JB124">
        <v>-3.845636065895205E-10</v>
      </c>
      <c r="JC124">
        <v>0.01562767363184709</v>
      </c>
      <c r="JD124">
        <v>0.001629169780553792</v>
      </c>
      <c r="JE124">
        <v>0.0005448488767950686</v>
      </c>
      <c r="JF124">
        <v>-2.599574200195059E-06</v>
      </c>
      <c r="JG124">
        <v>2</v>
      </c>
      <c r="JH124">
        <v>2011</v>
      </c>
      <c r="JI124">
        <v>1</v>
      </c>
      <c r="JJ124">
        <v>26</v>
      </c>
      <c r="JK124">
        <v>197112.9</v>
      </c>
      <c r="JL124">
        <v>197113.1</v>
      </c>
      <c r="JM124">
        <v>0.823975</v>
      </c>
      <c r="JN124">
        <v>2.63428</v>
      </c>
      <c r="JO124">
        <v>1.49658</v>
      </c>
      <c r="JP124">
        <v>2.34497</v>
      </c>
      <c r="JQ124">
        <v>1.54907</v>
      </c>
      <c r="JR124">
        <v>2.37183</v>
      </c>
      <c r="JS124">
        <v>36.2224</v>
      </c>
      <c r="JT124">
        <v>24.1751</v>
      </c>
      <c r="JU124">
        <v>18</v>
      </c>
      <c r="JV124">
        <v>483.969</v>
      </c>
      <c r="JW124">
        <v>493.804</v>
      </c>
      <c r="JX124">
        <v>28.1482</v>
      </c>
      <c r="JY124">
        <v>29.0465</v>
      </c>
      <c r="JZ124">
        <v>30.0004</v>
      </c>
      <c r="KA124">
        <v>29.1912</v>
      </c>
      <c r="KB124">
        <v>29.1697</v>
      </c>
      <c r="KC124">
        <v>16.5184</v>
      </c>
      <c r="KD124">
        <v>26.6117</v>
      </c>
      <c r="KE124">
        <v>60.4564</v>
      </c>
      <c r="KF124">
        <v>28.1309</v>
      </c>
      <c r="KG124">
        <v>266.379</v>
      </c>
      <c r="KH124">
        <v>17.3651</v>
      </c>
      <c r="KI124">
        <v>101.931</v>
      </c>
      <c r="KJ124">
        <v>91.50490000000001</v>
      </c>
    </row>
    <row r="125" spans="1:296">
      <c r="A125">
        <v>107</v>
      </c>
      <c r="B125">
        <v>1758816386.5</v>
      </c>
      <c r="C125">
        <v>2362.900000095367</v>
      </c>
      <c r="D125" t="s">
        <v>660</v>
      </c>
      <c r="E125" t="s">
        <v>661</v>
      </c>
      <c r="F125">
        <v>5</v>
      </c>
      <c r="G125" t="s">
        <v>641</v>
      </c>
      <c r="H125">
        <v>1758816378.714286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290.3264210987303</v>
      </c>
      <c r="AJ125">
        <v>298.4583393939393</v>
      </c>
      <c r="AK125">
        <v>-3.288170731589036</v>
      </c>
      <c r="AL125">
        <v>65.11598374037986</v>
      </c>
      <c r="AM125">
        <f>(AO125 - AN125 + DX125*1E3/(8.314*(DZ125+273.15)) * AQ125/DW125 * AP125) * DW125/(100*DK125) * 1000/(1000 - AO125)</f>
        <v>0</v>
      </c>
      <c r="AN125">
        <v>17.33243334186941</v>
      </c>
      <c r="AO125">
        <v>22.38567090909089</v>
      </c>
      <c r="AP125">
        <v>1.115702216775793E-05</v>
      </c>
      <c r="AQ125">
        <v>105.9411179864828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439</v>
      </c>
      <c r="AX125" t="s">
        <v>439</v>
      </c>
      <c r="AY125">
        <v>0</v>
      </c>
      <c r="AZ125">
        <v>0</v>
      </c>
      <c r="BA125">
        <f>1-AY125/AZ125</f>
        <v>0</v>
      </c>
      <c r="BB125">
        <v>0</v>
      </c>
      <c r="BC125" t="s">
        <v>439</v>
      </c>
      <c r="BD125" t="s">
        <v>439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439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3.93</v>
      </c>
      <c r="DL125">
        <v>0.5</v>
      </c>
      <c r="DM125" t="s">
        <v>440</v>
      </c>
      <c r="DN125">
        <v>2</v>
      </c>
      <c r="DO125" t="b">
        <v>1</v>
      </c>
      <c r="DP125">
        <v>1758816378.714286</v>
      </c>
      <c r="DQ125">
        <v>315.1403214285714</v>
      </c>
      <c r="DR125">
        <v>300.9935357142857</v>
      </c>
      <c r="DS125">
        <v>22.37828214285714</v>
      </c>
      <c r="DT125">
        <v>17.30302857142857</v>
      </c>
      <c r="DU125">
        <v>316.4434285714286</v>
      </c>
      <c r="DV125">
        <v>22.08884285714285</v>
      </c>
      <c r="DW125">
        <v>500.0100357142857</v>
      </c>
      <c r="DX125">
        <v>91.09027500000001</v>
      </c>
      <c r="DY125">
        <v>0.06674489642857144</v>
      </c>
      <c r="DZ125">
        <v>29.35688571428571</v>
      </c>
      <c r="EA125">
        <v>30.01803571428571</v>
      </c>
      <c r="EB125">
        <v>999.9000000000002</v>
      </c>
      <c r="EC125">
        <v>0</v>
      </c>
      <c r="ED125">
        <v>0</v>
      </c>
      <c r="EE125">
        <v>10000.09071428571</v>
      </c>
      <c r="EF125">
        <v>0</v>
      </c>
      <c r="EG125">
        <v>11.22422857142857</v>
      </c>
      <c r="EH125">
        <v>14.146825</v>
      </c>
      <c r="EI125">
        <v>322.3540000000001</v>
      </c>
      <c r="EJ125">
        <v>306.2929285714286</v>
      </c>
      <c r="EK125">
        <v>5.075258928571428</v>
      </c>
      <c r="EL125">
        <v>300.9935357142857</v>
      </c>
      <c r="EM125">
        <v>17.30302857142857</v>
      </c>
      <c r="EN125">
        <v>2.038443571428572</v>
      </c>
      <c r="EO125">
        <v>1.576136071428571</v>
      </c>
      <c r="EP125">
        <v>17.74615357142857</v>
      </c>
      <c r="EQ125">
        <v>13.72744285714286</v>
      </c>
      <c r="ER125">
        <v>2000.016428571429</v>
      </c>
      <c r="ES125">
        <v>0.9800064642857144</v>
      </c>
      <c r="ET125">
        <v>0.01999315357142857</v>
      </c>
      <c r="EU125">
        <v>0</v>
      </c>
      <c r="EV125">
        <v>931.0691785714287</v>
      </c>
      <c r="EW125">
        <v>5.00078</v>
      </c>
      <c r="EX125">
        <v>18205.61785714286</v>
      </c>
      <c r="EY125">
        <v>16379.81785714286</v>
      </c>
      <c r="EZ125">
        <v>39.66717857142857</v>
      </c>
      <c r="FA125">
        <v>40.53099999999999</v>
      </c>
      <c r="FB125">
        <v>39.78767857142856</v>
      </c>
      <c r="FC125">
        <v>40.21621428571429</v>
      </c>
      <c r="FD125">
        <v>40.95285714285713</v>
      </c>
      <c r="FE125">
        <v>1955.126428571429</v>
      </c>
      <c r="FF125">
        <v>39.89000000000001</v>
      </c>
      <c r="FG125">
        <v>0</v>
      </c>
      <c r="FH125">
        <v>1758816381.1</v>
      </c>
      <c r="FI125">
        <v>0</v>
      </c>
      <c r="FJ125">
        <v>931.1102800000001</v>
      </c>
      <c r="FK125">
        <v>4.701923081905153</v>
      </c>
      <c r="FL125">
        <v>85.63076938614125</v>
      </c>
      <c r="FM125">
        <v>18206.02</v>
      </c>
      <c r="FN125">
        <v>15</v>
      </c>
      <c r="FO125">
        <v>0</v>
      </c>
      <c r="FP125" t="s">
        <v>441</v>
      </c>
      <c r="FQ125">
        <v>1746989605.5</v>
      </c>
      <c r="FR125">
        <v>1746989593.5</v>
      </c>
      <c r="FS125">
        <v>0</v>
      </c>
      <c r="FT125">
        <v>-0.274</v>
      </c>
      <c r="FU125">
        <v>-0.002</v>
      </c>
      <c r="FV125">
        <v>2.549</v>
      </c>
      <c r="FW125">
        <v>0.129</v>
      </c>
      <c r="FX125">
        <v>420</v>
      </c>
      <c r="FY125">
        <v>17</v>
      </c>
      <c r="FZ125">
        <v>0.02</v>
      </c>
      <c r="GA125">
        <v>0.04</v>
      </c>
      <c r="GB125">
        <v>13.69344</v>
      </c>
      <c r="GC125">
        <v>7.82441425891179</v>
      </c>
      <c r="GD125">
        <v>0.754115595515701</v>
      </c>
      <c r="GE125">
        <v>0</v>
      </c>
      <c r="GF125">
        <v>930.7889705882354</v>
      </c>
      <c r="GG125">
        <v>4.162887699018766</v>
      </c>
      <c r="GH125">
        <v>0.4534230257843469</v>
      </c>
      <c r="GI125">
        <v>0</v>
      </c>
      <c r="GJ125">
        <v>5.08767025</v>
      </c>
      <c r="GK125">
        <v>-0.2647077298311646</v>
      </c>
      <c r="GL125">
        <v>0.028973140016876</v>
      </c>
      <c r="GM125">
        <v>0</v>
      </c>
      <c r="GN125">
        <v>0</v>
      </c>
      <c r="GO125">
        <v>3</v>
      </c>
      <c r="GP125" t="s">
        <v>459</v>
      </c>
      <c r="GQ125">
        <v>3.10125</v>
      </c>
      <c r="GR125">
        <v>2.72505</v>
      </c>
      <c r="GS125">
        <v>0.0664657</v>
      </c>
      <c r="GT125">
        <v>0.0634077</v>
      </c>
      <c r="GU125">
        <v>0.103294</v>
      </c>
      <c r="GV125">
        <v>0.0872709</v>
      </c>
      <c r="GW125">
        <v>24395.9</v>
      </c>
      <c r="GX125">
        <v>22251</v>
      </c>
      <c r="GY125">
        <v>26697.6</v>
      </c>
      <c r="GZ125">
        <v>23980.6</v>
      </c>
      <c r="HA125">
        <v>38303</v>
      </c>
      <c r="HB125">
        <v>32361.4</v>
      </c>
      <c r="HC125">
        <v>46619.4</v>
      </c>
      <c r="HD125">
        <v>37945.5</v>
      </c>
      <c r="HE125">
        <v>1.87027</v>
      </c>
      <c r="HF125">
        <v>1.86355</v>
      </c>
      <c r="HG125">
        <v>0.09877229999999999</v>
      </c>
      <c r="HH125">
        <v>0</v>
      </c>
      <c r="HI125">
        <v>28.3966</v>
      </c>
      <c r="HJ125">
        <v>999.9</v>
      </c>
      <c r="HK125">
        <v>46.9</v>
      </c>
      <c r="HL125">
        <v>31.1</v>
      </c>
      <c r="HM125">
        <v>23.3605</v>
      </c>
      <c r="HN125">
        <v>60.9221</v>
      </c>
      <c r="HO125">
        <v>20.4167</v>
      </c>
      <c r="HP125">
        <v>1</v>
      </c>
      <c r="HQ125">
        <v>0.139962</v>
      </c>
      <c r="HR125">
        <v>0.000631808</v>
      </c>
      <c r="HS125">
        <v>20.2814</v>
      </c>
      <c r="HT125">
        <v>5.21085</v>
      </c>
      <c r="HU125">
        <v>11.9798</v>
      </c>
      <c r="HV125">
        <v>4.9637</v>
      </c>
      <c r="HW125">
        <v>3.27453</v>
      </c>
      <c r="HX125">
        <v>9999</v>
      </c>
      <c r="HY125">
        <v>9999</v>
      </c>
      <c r="HZ125">
        <v>9999</v>
      </c>
      <c r="IA125">
        <v>2.5</v>
      </c>
      <c r="IB125">
        <v>1.864</v>
      </c>
      <c r="IC125">
        <v>1.86005</v>
      </c>
      <c r="ID125">
        <v>1.85837</v>
      </c>
      <c r="IE125">
        <v>1.85974</v>
      </c>
      <c r="IF125">
        <v>1.85989</v>
      </c>
      <c r="IG125">
        <v>1.85837</v>
      </c>
      <c r="IH125">
        <v>1.85745</v>
      </c>
      <c r="II125">
        <v>1.85242</v>
      </c>
      <c r="IJ125">
        <v>0</v>
      </c>
      <c r="IK125">
        <v>0</v>
      </c>
      <c r="IL125">
        <v>0</v>
      </c>
      <c r="IM125">
        <v>0</v>
      </c>
      <c r="IN125" t="s">
        <v>443</v>
      </c>
      <c r="IO125" t="s">
        <v>444</v>
      </c>
      <c r="IP125" t="s">
        <v>445</v>
      </c>
      <c r="IQ125" t="s">
        <v>445</v>
      </c>
      <c r="IR125" t="s">
        <v>445</v>
      </c>
      <c r="IS125" t="s">
        <v>445</v>
      </c>
      <c r="IT125">
        <v>0</v>
      </c>
      <c r="IU125">
        <v>100</v>
      </c>
      <c r="IV125">
        <v>100</v>
      </c>
      <c r="IW125">
        <v>-1.296</v>
      </c>
      <c r="IX125">
        <v>0.2896</v>
      </c>
      <c r="IY125">
        <v>-1.085747647868322</v>
      </c>
      <c r="IZ125">
        <v>-0.001141660950335919</v>
      </c>
      <c r="JA125">
        <v>1.556549255047457E-06</v>
      </c>
      <c r="JB125">
        <v>-3.845636065895205E-10</v>
      </c>
      <c r="JC125">
        <v>0.01562767363184709</v>
      </c>
      <c r="JD125">
        <v>0.001629169780553792</v>
      </c>
      <c r="JE125">
        <v>0.0005448488767950686</v>
      </c>
      <c r="JF125">
        <v>-2.599574200195059E-06</v>
      </c>
      <c r="JG125">
        <v>2</v>
      </c>
      <c r="JH125">
        <v>2011</v>
      </c>
      <c r="JI125">
        <v>1</v>
      </c>
      <c r="JJ125">
        <v>26</v>
      </c>
      <c r="JK125">
        <v>197113</v>
      </c>
      <c r="JL125">
        <v>197113.2</v>
      </c>
      <c r="JM125">
        <v>0.787354</v>
      </c>
      <c r="JN125">
        <v>2.62695</v>
      </c>
      <c r="JO125">
        <v>1.49658</v>
      </c>
      <c r="JP125">
        <v>2.34497</v>
      </c>
      <c r="JQ125">
        <v>1.54907</v>
      </c>
      <c r="JR125">
        <v>2.47314</v>
      </c>
      <c r="JS125">
        <v>36.2224</v>
      </c>
      <c r="JT125">
        <v>24.1838</v>
      </c>
      <c r="JU125">
        <v>18</v>
      </c>
      <c r="JV125">
        <v>483.593</v>
      </c>
      <c r="JW125">
        <v>493.985</v>
      </c>
      <c r="JX125">
        <v>28.1277</v>
      </c>
      <c r="JY125">
        <v>29.0508</v>
      </c>
      <c r="JZ125">
        <v>30.0003</v>
      </c>
      <c r="KA125">
        <v>29.1955</v>
      </c>
      <c r="KB125">
        <v>29.1734</v>
      </c>
      <c r="KC125">
        <v>15.7897</v>
      </c>
      <c r="KD125">
        <v>26.6117</v>
      </c>
      <c r="KE125">
        <v>60.086</v>
      </c>
      <c r="KF125">
        <v>28.1116</v>
      </c>
      <c r="KG125">
        <v>253.021</v>
      </c>
      <c r="KH125">
        <v>17.3682</v>
      </c>
      <c r="KI125">
        <v>101.93</v>
      </c>
      <c r="KJ125">
        <v>91.5052</v>
      </c>
    </row>
    <row r="126" spans="1:296">
      <c r="A126">
        <v>108</v>
      </c>
      <c r="B126">
        <v>1758816391.5</v>
      </c>
      <c r="C126">
        <v>2367.900000095367</v>
      </c>
      <c r="D126" t="s">
        <v>662</v>
      </c>
      <c r="E126" t="s">
        <v>663</v>
      </c>
      <c r="F126">
        <v>5</v>
      </c>
      <c r="G126" t="s">
        <v>641</v>
      </c>
      <c r="H126">
        <v>1758816384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273.4945871088358</v>
      </c>
      <c r="AJ126">
        <v>282.1030242424242</v>
      </c>
      <c r="AK126">
        <v>-3.265916927048623</v>
      </c>
      <c r="AL126">
        <v>65.11598374037986</v>
      </c>
      <c r="AM126">
        <f>(AO126 - AN126 + DX126*1E3/(8.314*(DZ126+273.15)) * AQ126/DW126 * AP126) * DW126/(100*DK126) * 1000/(1000 - AO126)</f>
        <v>0</v>
      </c>
      <c r="AN126">
        <v>17.28970184966616</v>
      </c>
      <c r="AO126">
        <v>22.37908727272726</v>
      </c>
      <c r="AP126">
        <v>-3.854380198723784E-05</v>
      </c>
      <c r="AQ126">
        <v>105.9411179864828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439</v>
      </c>
      <c r="AX126" t="s">
        <v>439</v>
      </c>
      <c r="AY126">
        <v>0</v>
      </c>
      <c r="AZ126">
        <v>0</v>
      </c>
      <c r="BA126">
        <f>1-AY126/AZ126</f>
        <v>0</v>
      </c>
      <c r="BB126">
        <v>0</v>
      </c>
      <c r="BC126" t="s">
        <v>439</v>
      </c>
      <c r="BD126" t="s">
        <v>439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439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3.93</v>
      </c>
      <c r="DL126">
        <v>0.5</v>
      </c>
      <c r="DM126" t="s">
        <v>440</v>
      </c>
      <c r="DN126">
        <v>2</v>
      </c>
      <c r="DO126" t="b">
        <v>1</v>
      </c>
      <c r="DP126">
        <v>1758816384</v>
      </c>
      <c r="DQ126">
        <v>298.204962962963</v>
      </c>
      <c r="DR126">
        <v>283.4723703703703</v>
      </c>
      <c r="DS126">
        <v>22.3804</v>
      </c>
      <c r="DT126">
        <v>17.31384444444445</v>
      </c>
      <c r="DU126">
        <v>299.5031851851852</v>
      </c>
      <c r="DV126">
        <v>22.0909</v>
      </c>
      <c r="DW126">
        <v>500.059962962963</v>
      </c>
      <c r="DX126">
        <v>91.0906962962963</v>
      </c>
      <c r="DY126">
        <v>0.06673238518518519</v>
      </c>
      <c r="DZ126">
        <v>29.35881481481481</v>
      </c>
      <c r="EA126">
        <v>30.01652592592593</v>
      </c>
      <c r="EB126">
        <v>999.9000000000001</v>
      </c>
      <c r="EC126">
        <v>0</v>
      </c>
      <c r="ED126">
        <v>0</v>
      </c>
      <c r="EE126">
        <v>10010.7837037037</v>
      </c>
      <c r="EF126">
        <v>0</v>
      </c>
      <c r="EG126">
        <v>11.21915185185185</v>
      </c>
      <c r="EH126">
        <v>14.7327</v>
      </c>
      <c r="EI126">
        <v>305.0316296296297</v>
      </c>
      <c r="EJ126">
        <v>288.4668888888889</v>
      </c>
      <c r="EK126">
        <v>5.066551481481481</v>
      </c>
      <c r="EL126">
        <v>283.4723703703703</v>
      </c>
      <c r="EM126">
        <v>17.31384444444445</v>
      </c>
      <c r="EN126">
        <v>2.038644444444444</v>
      </c>
      <c r="EO126">
        <v>1.577129259259259</v>
      </c>
      <c r="EP126">
        <v>17.74772592592592</v>
      </c>
      <c r="EQ126">
        <v>13.73713333333333</v>
      </c>
      <c r="ER126">
        <v>2000.002222222222</v>
      </c>
      <c r="ES126">
        <v>0.9800062222222222</v>
      </c>
      <c r="ET126">
        <v>0.0199934</v>
      </c>
      <c r="EU126">
        <v>0</v>
      </c>
      <c r="EV126">
        <v>931.4732962962963</v>
      </c>
      <c r="EW126">
        <v>5.00078</v>
      </c>
      <c r="EX126">
        <v>18213.55185185185</v>
      </c>
      <c r="EY126">
        <v>16379.6925925926</v>
      </c>
      <c r="EZ126">
        <v>39.69418518518518</v>
      </c>
      <c r="FA126">
        <v>40.53907407407407</v>
      </c>
      <c r="FB126">
        <v>39.81692592592593</v>
      </c>
      <c r="FC126">
        <v>40.24507407407408</v>
      </c>
      <c r="FD126">
        <v>40.99274074074073</v>
      </c>
      <c r="FE126">
        <v>1955.112222222222</v>
      </c>
      <c r="FF126">
        <v>39.89000000000001</v>
      </c>
      <c r="FG126">
        <v>0</v>
      </c>
      <c r="FH126">
        <v>1758816386.5</v>
      </c>
      <c r="FI126">
        <v>0</v>
      </c>
      <c r="FJ126">
        <v>931.4778461538463</v>
      </c>
      <c r="FK126">
        <v>5.279794853164558</v>
      </c>
      <c r="FL126">
        <v>101.4769230093664</v>
      </c>
      <c r="FM126">
        <v>18213.93846153846</v>
      </c>
      <c r="FN126">
        <v>15</v>
      </c>
      <c r="FO126">
        <v>0</v>
      </c>
      <c r="FP126" t="s">
        <v>441</v>
      </c>
      <c r="FQ126">
        <v>1746989605.5</v>
      </c>
      <c r="FR126">
        <v>1746989593.5</v>
      </c>
      <c r="FS126">
        <v>0</v>
      </c>
      <c r="FT126">
        <v>-0.274</v>
      </c>
      <c r="FU126">
        <v>-0.002</v>
      </c>
      <c r="FV126">
        <v>2.549</v>
      </c>
      <c r="FW126">
        <v>0.129</v>
      </c>
      <c r="FX126">
        <v>420</v>
      </c>
      <c r="FY126">
        <v>17</v>
      </c>
      <c r="FZ126">
        <v>0.02</v>
      </c>
      <c r="GA126">
        <v>0.04</v>
      </c>
      <c r="GB126">
        <v>14.32721951219512</v>
      </c>
      <c r="GC126">
        <v>6.806843205574943</v>
      </c>
      <c r="GD126">
        <v>0.6740798676061742</v>
      </c>
      <c r="GE126">
        <v>0</v>
      </c>
      <c r="GF126">
        <v>931.2031470588236</v>
      </c>
      <c r="GG126">
        <v>4.673262029814042</v>
      </c>
      <c r="GH126">
        <v>0.5167298265707414</v>
      </c>
      <c r="GI126">
        <v>0</v>
      </c>
      <c r="GJ126">
        <v>5.079095365853658</v>
      </c>
      <c r="GK126">
        <v>-0.1318900348432093</v>
      </c>
      <c r="GL126">
        <v>0.02530840206552073</v>
      </c>
      <c r="GM126">
        <v>0</v>
      </c>
      <c r="GN126">
        <v>0</v>
      </c>
      <c r="GO126">
        <v>3</v>
      </c>
      <c r="GP126" t="s">
        <v>459</v>
      </c>
      <c r="GQ126">
        <v>3.10165</v>
      </c>
      <c r="GR126">
        <v>2.72432</v>
      </c>
      <c r="GS126">
        <v>0.0634687</v>
      </c>
      <c r="GT126">
        <v>0.0602659</v>
      </c>
      <c r="GU126">
        <v>0.103264</v>
      </c>
      <c r="GV126">
        <v>0.0871401</v>
      </c>
      <c r="GW126">
        <v>24474.2</v>
      </c>
      <c r="GX126">
        <v>22325.4</v>
      </c>
      <c r="GY126">
        <v>26697.6</v>
      </c>
      <c r="GZ126">
        <v>23980.4</v>
      </c>
      <c r="HA126">
        <v>38303.7</v>
      </c>
      <c r="HB126">
        <v>32365.5</v>
      </c>
      <c r="HC126">
        <v>46619.2</v>
      </c>
      <c r="HD126">
        <v>37945.2</v>
      </c>
      <c r="HE126">
        <v>1.87115</v>
      </c>
      <c r="HF126">
        <v>1.86292</v>
      </c>
      <c r="HG126">
        <v>0.0990033</v>
      </c>
      <c r="HH126">
        <v>0</v>
      </c>
      <c r="HI126">
        <v>28.3997</v>
      </c>
      <c r="HJ126">
        <v>999.9</v>
      </c>
      <c r="HK126">
        <v>46.9</v>
      </c>
      <c r="HL126">
        <v>31.1</v>
      </c>
      <c r="HM126">
        <v>23.3585</v>
      </c>
      <c r="HN126">
        <v>61.0221</v>
      </c>
      <c r="HO126">
        <v>20.1402</v>
      </c>
      <c r="HP126">
        <v>1</v>
      </c>
      <c r="HQ126">
        <v>0.140262</v>
      </c>
      <c r="HR126">
        <v>-0.00687364</v>
      </c>
      <c r="HS126">
        <v>20.2812</v>
      </c>
      <c r="HT126">
        <v>5.2101</v>
      </c>
      <c r="HU126">
        <v>11.98</v>
      </c>
      <c r="HV126">
        <v>4.96305</v>
      </c>
      <c r="HW126">
        <v>3.2743</v>
      </c>
      <c r="HX126">
        <v>9999</v>
      </c>
      <c r="HY126">
        <v>9999</v>
      </c>
      <c r="HZ126">
        <v>9999</v>
      </c>
      <c r="IA126">
        <v>2.5</v>
      </c>
      <c r="IB126">
        <v>1.86399</v>
      </c>
      <c r="IC126">
        <v>1.86005</v>
      </c>
      <c r="ID126">
        <v>1.85838</v>
      </c>
      <c r="IE126">
        <v>1.85975</v>
      </c>
      <c r="IF126">
        <v>1.85988</v>
      </c>
      <c r="IG126">
        <v>1.85837</v>
      </c>
      <c r="IH126">
        <v>1.85745</v>
      </c>
      <c r="II126">
        <v>1.85242</v>
      </c>
      <c r="IJ126">
        <v>0</v>
      </c>
      <c r="IK126">
        <v>0</v>
      </c>
      <c r="IL126">
        <v>0</v>
      </c>
      <c r="IM126">
        <v>0</v>
      </c>
      <c r="IN126" t="s">
        <v>443</v>
      </c>
      <c r="IO126" t="s">
        <v>444</v>
      </c>
      <c r="IP126" t="s">
        <v>445</v>
      </c>
      <c r="IQ126" t="s">
        <v>445</v>
      </c>
      <c r="IR126" t="s">
        <v>445</v>
      </c>
      <c r="IS126" t="s">
        <v>445</v>
      </c>
      <c r="IT126">
        <v>0</v>
      </c>
      <c r="IU126">
        <v>100</v>
      </c>
      <c r="IV126">
        <v>100</v>
      </c>
      <c r="IW126">
        <v>-1.29</v>
      </c>
      <c r="IX126">
        <v>0.2894</v>
      </c>
      <c r="IY126">
        <v>-1.085747647868322</v>
      </c>
      <c r="IZ126">
        <v>-0.001141660950335919</v>
      </c>
      <c r="JA126">
        <v>1.556549255047457E-06</v>
      </c>
      <c r="JB126">
        <v>-3.845636065895205E-10</v>
      </c>
      <c r="JC126">
        <v>0.01562767363184709</v>
      </c>
      <c r="JD126">
        <v>0.001629169780553792</v>
      </c>
      <c r="JE126">
        <v>0.0005448488767950686</v>
      </c>
      <c r="JF126">
        <v>-2.599574200195059E-06</v>
      </c>
      <c r="JG126">
        <v>2</v>
      </c>
      <c r="JH126">
        <v>2011</v>
      </c>
      <c r="JI126">
        <v>1</v>
      </c>
      <c r="JJ126">
        <v>26</v>
      </c>
      <c r="JK126">
        <v>197113.1</v>
      </c>
      <c r="JL126">
        <v>197113.3</v>
      </c>
      <c r="JM126">
        <v>0.74707</v>
      </c>
      <c r="JN126">
        <v>2.62695</v>
      </c>
      <c r="JO126">
        <v>1.49658</v>
      </c>
      <c r="JP126">
        <v>2.34497</v>
      </c>
      <c r="JQ126">
        <v>1.54785</v>
      </c>
      <c r="JR126">
        <v>2.45361</v>
      </c>
      <c r="JS126">
        <v>36.2224</v>
      </c>
      <c r="JT126">
        <v>24.1838</v>
      </c>
      <c r="JU126">
        <v>18</v>
      </c>
      <c r="JV126">
        <v>484.137</v>
      </c>
      <c r="JW126">
        <v>493.608</v>
      </c>
      <c r="JX126">
        <v>28.1076</v>
      </c>
      <c r="JY126">
        <v>29.0558</v>
      </c>
      <c r="JZ126">
        <v>30.0004</v>
      </c>
      <c r="KA126">
        <v>29.1998</v>
      </c>
      <c r="KB126">
        <v>29.1777</v>
      </c>
      <c r="KC126">
        <v>14.9748</v>
      </c>
      <c r="KD126">
        <v>26.3355</v>
      </c>
      <c r="KE126">
        <v>60.086</v>
      </c>
      <c r="KF126">
        <v>28.1025</v>
      </c>
      <c r="KG126">
        <v>232.984</v>
      </c>
      <c r="KH126">
        <v>17.3897</v>
      </c>
      <c r="KI126">
        <v>101.93</v>
      </c>
      <c r="KJ126">
        <v>91.5044</v>
      </c>
    </row>
    <row r="127" spans="1:296">
      <c r="A127">
        <v>109</v>
      </c>
      <c r="B127">
        <v>1758816396.5</v>
      </c>
      <c r="C127">
        <v>2372.900000095367</v>
      </c>
      <c r="D127" t="s">
        <v>664</v>
      </c>
      <c r="E127" t="s">
        <v>665</v>
      </c>
      <c r="F127">
        <v>5</v>
      </c>
      <c r="G127" t="s">
        <v>641</v>
      </c>
      <c r="H127">
        <v>1758816388.714286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256.58569775407</v>
      </c>
      <c r="AJ127">
        <v>265.6586242424241</v>
      </c>
      <c r="AK127">
        <v>-3.292317956719362</v>
      </c>
      <c r="AL127">
        <v>65.11598374037986</v>
      </c>
      <c r="AM127">
        <f>(AO127 - AN127 + DX127*1E3/(8.314*(DZ127+273.15)) * AQ127/DW127 * AP127) * DW127/(100*DK127) * 1000/(1000 - AO127)</f>
        <v>0</v>
      </c>
      <c r="AN127">
        <v>17.31532943571503</v>
      </c>
      <c r="AO127">
        <v>22.36828</v>
      </c>
      <c r="AP127">
        <v>-1.300755570205716E-05</v>
      </c>
      <c r="AQ127">
        <v>105.9411179864828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439</v>
      </c>
      <c r="AX127" t="s">
        <v>439</v>
      </c>
      <c r="AY127">
        <v>0</v>
      </c>
      <c r="AZ127">
        <v>0</v>
      </c>
      <c r="BA127">
        <f>1-AY127/AZ127</f>
        <v>0</v>
      </c>
      <c r="BB127">
        <v>0</v>
      </c>
      <c r="BC127" t="s">
        <v>439</v>
      </c>
      <c r="BD127" t="s">
        <v>439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439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3.93</v>
      </c>
      <c r="DL127">
        <v>0.5</v>
      </c>
      <c r="DM127" t="s">
        <v>440</v>
      </c>
      <c r="DN127">
        <v>2</v>
      </c>
      <c r="DO127" t="b">
        <v>1</v>
      </c>
      <c r="DP127">
        <v>1758816388.714286</v>
      </c>
      <c r="DQ127">
        <v>283.0925</v>
      </c>
      <c r="DR127">
        <v>267.8396785714286</v>
      </c>
      <c r="DS127">
        <v>22.37954285714286</v>
      </c>
      <c r="DT127">
        <v>17.31335</v>
      </c>
      <c r="DU127">
        <v>284.3857142857143</v>
      </c>
      <c r="DV127">
        <v>22.09006428571428</v>
      </c>
      <c r="DW127">
        <v>500.0179642857142</v>
      </c>
      <c r="DX127">
        <v>91.09043571428572</v>
      </c>
      <c r="DY127">
        <v>0.06666982142857143</v>
      </c>
      <c r="DZ127">
        <v>29.35843214285715</v>
      </c>
      <c r="EA127">
        <v>30.01462857142857</v>
      </c>
      <c r="EB127">
        <v>999.9000000000002</v>
      </c>
      <c r="EC127">
        <v>0</v>
      </c>
      <c r="ED127">
        <v>0</v>
      </c>
      <c r="EE127">
        <v>10006.1575</v>
      </c>
      <c r="EF127">
        <v>0</v>
      </c>
      <c r="EG127">
        <v>11.21961428571429</v>
      </c>
      <c r="EH127">
        <v>15.2529</v>
      </c>
      <c r="EI127">
        <v>289.5731071428571</v>
      </c>
      <c r="EJ127">
        <v>272.5586785714285</v>
      </c>
      <c r="EK127">
        <v>5.066193928571428</v>
      </c>
      <c r="EL127">
        <v>267.8396785714286</v>
      </c>
      <c r="EM127">
        <v>17.31335</v>
      </c>
      <c r="EN127">
        <v>2.038561071428572</v>
      </c>
      <c r="EO127">
        <v>1.577079642857143</v>
      </c>
      <c r="EP127">
        <v>17.747075</v>
      </c>
      <c r="EQ127">
        <v>13.73665</v>
      </c>
      <c r="ER127">
        <v>1999.999642857143</v>
      </c>
      <c r="ES127">
        <v>0.980006142857143</v>
      </c>
      <c r="ET127">
        <v>0.01999349285714286</v>
      </c>
      <c r="EU127">
        <v>0</v>
      </c>
      <c r="EV127">
        <v>931.8797857142856</v>
      </c>
      <c r="EW127">
        <v>5.00078</v>
      </c>
      <c r="EX127">
        <v>18221.80357142857</v>
      </c>
      <c r="EY127">
        <v>16379.67142857143</v>
      </c>
      <c r="EZ127">
        <v>39.70057142857142</v>
      </c>
      <c r="FA127">
        <v>40.55325</v>
      </c>
      <c r="FB127">
        <v>39.82121428571428</v>
      </c>
      <c r="FC127">
        <v>40.24528571428571</v>
      </c>
      <c r="FD127">
        <v>40.99971428571428</v>
      </c>
      <c r="FE127">
        <v>1955.109642857143</v>
      </c>
      <c r="FF127">
        <v>39.89000000000001</v>
      </c>
      <c r="FG127">
        <v>0</v>
      </c>
      <c r="FH127">
        <v>1758816391.3</v>
      </c>
      <c r="FI127">
        <v>0</v>
      </c>
      <c r="FJ127">
        <v>931.8964615384617</v>
      </c>
      <c r="FK127">
        <v>5.391521363548226</v>
      </c>
      <c r="FL127">
        <v>114.4717950279814</v>
      </c>
      <c r="FM127">
        <v>18222.44230769231</v>
      </c>
      <c r="FN127">
        <v>15</v>
      </c>
      <c r="FO127">
        <v>0</v>
      </c>
      <c r="FP127" t="s">
        <v>441</v>
      </c>
      <c r="FQ127">
        <v>1746989605.5</v>
      </c>
      <c r="FR127">
        <v>1746989593.5</v>
      </c>
      <c r="FS127">
        <v>0</v>
      </c>
      <c r="FT127">
        <v>-0.274</v>
      </c>
      <c r="FU127">
        <v>-0.002</v>
      </c>
      <c r="FV127">
        <v>2.549</v>
      </c>
      <c r="FW127">
        <v>0.129</v>
      </c>
      <c r="FX127">
        <v>420</v>
      </c>
      <c r="FY127">
        <v>17</v>
      </c>
      <c r="FZ127">
        <v>0.02</v>
      </c>
      <c r="GA127">
        <v>0.04</v>
      </c>
      <c r="GB127">
        <v>14.9853525</v>
      </c>
      <c r="GC127">
        <v>6.49240637898682</v>
      </c>
      <c r="GD127">
        <v>0.6278450087352372</v>
      </c>
      <c r="GE127">
        <v>0</v>
      </c>
      <c r="GF127">
        <v>931.6531470588234</v>
      </c>
      <c r="GG127">
        <v>5.155859436114218</v>
      </c>
      <c r="GH127">
        <v>0.5551487417193</v>
      </c>
      <c r="GI127">
        <v>0</v>
      </c>
      <c r="GJ127">
        <v>5.06551975</v>
      </c>
      <c r="GK127">
        <v>0.02453099437146484</v>
      </c>
      <c r="GL127">
        <v>0.01874485882682242</v>
      </c>
      <c r="GM127">
        <v>1</v>
      </c>
      <c r="GN127">
        <v>1</v>
      </c>
      <c r="GO127">
        <v>3</v>
      </c>
      <c r="GP127" t="s">
        <v>448</v>
      </c>
      <c r="GQ127">
        <v>3.10101</v>
      </c>
      <c r="GR127">
        <v>2.72536</v>
      </c>
      <c r="GS127">
        <v>0.0603881</v>
      </c>
      <c r="GT127">
        <v>0.0569705</v>
      </c>
      <c r="GU127">
        <v>0.103238</v>
      </c>
      <c r="GV127">
        <v>0.08740290000000001</v>
      </c>
      <c r="GW127">
        <v>24554.4</v>
      </c>
      <c r="GX127">
        <v>22403.3</v>
      </c>
      <c r="GY127">
        <v>26697.3</v>
      </c>
      <c r="GZ127">
        <v>23980</v>
      </c>
      <c r="HA127">
        <v>38304</v>
      </c>
      <c r="HB127">
        <v>32355.4</v>
      </c>
      <c r="HC127">
        <v>46618.7</v>
      </c>
      <c r="HD127">
        <v>37944.8</v>
      </c>
      <c r="HE127">
        <v>1.86983</v>
      </c>
      <c r="HF127">
        <v>1.86375</v>
      </c>
      <c r="HG127">
        <v>0.0997707</v>
      </c>
      <c r="HH127">
        <v>0</v>
      </c>
      <c r="HI127">
        <v>28.4021</v>
      </c>
      <c r="HJ127">
        <v>999.9</v>
      </c>
      <c r="HK127">
        <v>46.8</v>
      </c>
      <c r="HL127">
        <v>31.1</v>
      </c>
      <c r="HM127">
        <v>23.3092</v>
      </c>
      <c r="HN127">
        <v>61.4221</v>
      </c>
      <c r="HO127">
        <v>20.5008</v>
      </c>
      <c r="HP127">
        <v>1</v>
      </c>
      <c r="HQ127">
        <v>0.140737</v>
      </c>
      <c r="HR127">
        <v>-0.00764978</v>
      </c>
      <c r="HS127">
        <v>20.2814</v>
      </c>
      <c r="HT127">
        <v>5.21115</v>
      </c>
      <c r="HU127">
        <v>11.98</v>
      </c>
      <c r="HV127">
        <v>4.96335</v>
      </c>
      <c r="HW127">
        <v>3.27455</v>
      </c>
      <c r="HX127">
        <v>9999</v>
      </c>
      <c r="HY127">
        <v>9999</v>
      </c>
      <c r="HZ127">
        <v>9999</v>
      </c>
      <c r="IA127">
        <v>2.5</v>
      </c>
      <c r="IB127">
        <v>1.86399</v>
      </c>
      <c r="IC127">
        <v>1.86006</v>
      </c>
      <c r="ID127">
        <v>1.85838</v>
      </c>
      <c r="IE127">
        <v>1.85975</v>
      </c>
      <c r="IF127">
        <v>1.85989</v>
      </c>
      <c r="IG127">
        <v>1.85837</v>
      </c>
      <c r="IH127">
        <v>1.85745</v>
      </c>
      <c r="II127">
        <v>1.85242</v>
      </c>
      <c r="IJ127">
        <v>0</v>
      </c>
      <c r="IK127">
        <v>0</v>
      </c>
      <c r="IL127">
        <v>0</v>
      </c>
      <c r="IM127">
        <v>0</v>
      </c>
      <c r="IN127" t="s">
        <v>443</v>
      </c>
      <c r="IO127" t="s">
        <v>444</v>
      </c>
      <c r="IP127" t="s">
        <v>445</v>
      </c>
      <c r="IQ127" t="s">
        <v>445</v>
      </c>
      <c r="IR127" t="s">
        <v>445</v>
      </c>
      <c r="IS127" t="s">
        <v>445</v>
      </c>
      <c r="IT127">
        <v>0</v>
      </c>
      <c r="IU127">
        <v>100</v>
      </c>
      <c r="IV127">
        <v>100</v>
      </c>
      <c r="IW127">
        <v>-1.284</v>
      </c>
      <c r="IX127">
        <v>0.2893</v>
      </c>
      <c r="IY127">
        <v>-1.085747647868322</v>
      </c>
      <c r="IZ127">
        <v>-0.001141660950335919</v>
      </c>
      <c r="JA127">
        <v>1.556549255047457E-06</v>
      </c>
      <c r="JB127">
        <v>-3.845636065895205E-10</v>
      </c>
      <c r="JC127">
        <v>0.01562767363184709</v>
      </c>
      <c r="JD127">
        <v>0.001629169780553792</v>
      </c>
      <c r="JE127">
        <v>0.0005448488767950686</v>
      </c>
      <c r="JF127">
        <v>-2.599574200195059E-06</v>
      </c>
      <c r="JG127">
        <v>2</v>
      </c>
      <c r="JH127">
        <v>2011</v>
      </c>
      <c r="JI127">
        <v>1</v>
      </c>
      <c r="JJ127">
        <v>26</v>
      </c>
      <c r="JK127">
        <v>197113.2</v>
      </c>
      <c r="JL127">
        <v>197113.4</v>
      </c>
      <c r="JM127">
        <v>0.710449</v>
      </c>
      <c r="JN127">
        <v>2.63916</v>
      </c>
      <c r="JO127">
        <v>1.49658</v>
      </c>
      <c r="JP127">
        <v>2.34497</v>
      </c>
      <c r="JQ127">
        <v>1.54907</v>
      </c>
      <c r="JR127">
        <v>2.36328</v>
      </c>
      <c r="JS127">
        <v>36.2224</v>
      </c>
      <c r="JT127">
        <v>24.1751</v>
      </c>
      <c r="JU127">
        <v>18</v>
      </c>
      <c r="JV127">
        <v>483.391</v>
      </c>
      <c r="JW127">
        <v>494.189</v>
      </c>
      <c r="JX127">
        <v>28.0975</v>
      </c>
      <c r="JY127">
        <v>29.0601</v>
      </c>
      <c r="JZ127">
        <v>30.0005</v>
      </c>
      <c r="KA127">
        <v>29.2037</v>
      </c>
      <c r="KB127">
        <v>29.1821</v>
      </c>
      <c r="KC127">
        <v>14.2425</v>
      </c>
      <c r="KD127">
        <v>26.3355</v>
      </c>
      <c r="KE127">
        <v>60.086</v>
      </c>
      <c r="KF127">
        <v>28.0882</v>
      </c>
      <c r="KG127">
        <v>219.623</v>
      </c>
      <c r="KH127">
        <v>17.3957</v>
      </c>
      <c r="KI127">
        <v>101.929</v>
      </c>
      <c r="KJ127">
        <v>91.50320000000001</v>
      </c>
    </row>
    <row r="128" spans="1:296">
      <c r="A128">
        <v>110</v>
      </c>
      <c r="B128">
        <v>1758816401.5</v>
      </c>
      <c r="C128">
        <v>2377.900000095367</v>
      </c>
      <c r="D128" t="s">
        <v>666</v>
      </c>
      <c r="E128" t="s">
        <v>667</v>
      </c>
      <c r="F128">
        <v>5</v>
      </c>
      <c r="G128" t="s">
        <v>641</v>
      </c>
      <c r="H128">
        <v>1758816394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239.7433787476688</v>
      </c>
      <c r="AJ128">
        <v>249.2229212121212</v>
      </c>
      <c r="AK128">
        <v>-3.282271377659565</v>
      </c>
      <c r="AL128">
        <v>65.11598374037986</v>
      </c>
      <c r="AM128">
        <f>(AO128 - AN128 + DX128*1E3/(8.314*(DZ128+273.15)) * AQ128/DW128 * AP128) * DW128/(100*DK128) * 1000/(1000 - AO128)</f>
        <v>0</v>
      </c>
      <c r="AN128">
        <v>17.38487509693283</v>
      </c>
      <c r="AO128">
        <v>22.3922387878788</v>
      </c>
      <c r="AP128">
        <v>0.005363251505846798</v>
      </c>
      <c r="AQ128">
        <v>105.9411179864828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439</v>
      </c>
      <c r="AX128" t="s">
        <v>439</v>
      </c>
      <c r="AY128">
        <v>0</v>
      </c>
      <c r="AZ128">
        <v>0</v>
      </c>
      <c r="BA128">
        <f>1-AY128/AZ128</f>
        <v>0</v>
      </c>
      <c r="BB128">
        <v>0</v>
      </c>
      <c r="BC128" t="s">
        <v>439</v>
      </c>
      <c r="BD128" t="s">
        <v>439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439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3.93</v>
      </c>
      <c r="DL128">
        <v>0.5</v>
      </c>
      <c r="DM128" t="s">
        <v>440</v>
      </c>
      <c r="DN128">
        <v>2</v>
      </c>
      <c r="DO128" t="b">
        <v>1</v>
      </c>
      <c r="DP128">
        <v>1758816394</v>
      </c>
      <c r="DQ128">
        <v>266.1233703703704</v>
      </c>
      <c r="DR128">
        <v>250.3381481481481</v>
      </c>
      <c r="DS128">
        <v>22.3787037037037</v>
      </c>
      <c r="DT128">
        <v>17.32947037037037</v>
      </c>
      <c r="DU128">
        <v>267.4102592592592</v>
      </c>
      <c r="DV128">
        <v>22.08925185185185</v>
      </c>
      <c r="DW128">
        <v>499.9638518518518</v>
      </c>
      <c r="DX128">
        <v>91.09046296296299</v>
      </c>
      <c r="DY128">
        <v>0.06688657777777779</v>
      </c>
      <c r="DZ128">
        <v>29.35696666666667</v>
      </c>
      <c r="EA128">
        <v>30.01850740740741</v>
      </c>
      <c r="EB128">
        <v>999.9000000000001</v>
      </c>
      <c r="EC128">
        <v>0</v>
      </c>
      <c r="ED128">
        <v>0</v>
      </c>
      <c r="EE128">
        <v>9997.566666666666</v>
      </c>
      <c r="EF128">
        <v>0</v>
      </c>
      <c r="EG128">
        <v>11.22731481481481</v>
      </c>
      <c r="EH128">
        <v>15.78527037037037</v>
      </c>
      <c r="EI128">
        <v>272.2152592592593</v>
      </c>
      <c r="EJ128">
        <v>254.7524814814815</v>
      </c>
      <c r="EK128">
        <v>5.049234074074074</v>
      </c>
      <c r="EL128">
        <v>250.3381481481481</v>
      </c>
      <c r="EM128">
        <v>17.32947037037037</v>
      </c>
      <c r="EN128">
        <v>2.038486666666667</v>
      </c>
      <c r="EO128">
        <v>1.578549259259259</v>
      </c>
      <c r="EP128">
        <v>17.74649259259259</v>
      </c>
      <c r="EQ128">
        <v>13.75095925925926</v>
      </c>
      <c r="ER128">
        <v>1999.971481481481</v>
      </c>
      <c r="ES128">
        <v>0.980005888888889</v>
      </c>
      <c r="ET128">
        <v>0.01999375555555556</v>
      </c>
      <c r="EU128">
        <v>0</v>
      </c>
      <c r="EV128">
        <v>932.4095555555556</v>
      </c>
      <c r="EW128">
        <v>5.00078</v>
      </c>
      <c r="EX128">
        <v>18232.03333333333</v>
      </c>
      <c r="EY128">
        <v>16379.42592592593</v>
      </c>
      <c r="EZ128">
        <v>39.70337037037037</v>
      </c>
      <c r="FA128">
        <v>40.57140740740741</v>
      </c>
      <c r="FB128">
        <v>39.81466666666666</v>
      </c>
      <c r="FC128">
        <v>40.2358148148148</v>
      </c>
      <c r="FD128">
        <v>40.94181481481481</v>
      </c>
      <c r="FE128">
        <v>1955.081481481481</v>
      </c>
      <c r="FF128">
        <v>39.89000000000001</v>
      </c>
      <c r="FG128">
        <v>0</v>
      </c>
      <c r="FH128">
        <v>1758816396.1</v>
      </c>
      <c r="FI128">
        <v>0</v>
      </c>
      <c r="FJ128">
        <v>932.4137692307692</v>
      </c>
      <c r="FK128">
        <v>6.487521364510507</v>
      </c>
      <c r="FL128">
        <v>123.2786325765066</v>
      </c>
      <c r="FM128">
        <v>18231.81153846154</v>
      </c>
      <c r="FN128">
        <v>15</v>
      </c>
      <c r="FO128">
        <v>0</v>
      </c>
      <c r="FP128" t="s">
        <v>441</v>
      </c>
      <c r="FQ128">
        <v>1746989605.5</v>
      </c>
      <c r="FR128">
        <v>1746989593.5</v>
      </c>
      <c r="FS128">
        <v>0</v>
      </c>
      <c r="FT128">
        <v>-0.274</v>
      </c>
      <c r="FU128">
        <v>-0.002</v>
      </c>
      <c r="FV128">
        <v>2.549</v>
      </c>
      <c r="FW128">
        <v>0.129</v>
      </c>
      <c r="FX128">
        <v>420</v>
      </c>
      <c r="FY128">
        <v>17</v>
      </c>
      <c r="FZ128">
        <v>0.02</v>
      </c>
      <c r="GA128">
        <v>0.04</v>
      </c>
      <c r="GB128">
        <v>15.410335</v>
      </c>
      <c r="GC128">
        <v>6.313004127579691</v>
      </c>
      <c r="GD128">
        <v>0.6117183896818861</v>
      </c>
      <c r="GE128">
        <v>0</v>
      </c>
      <c r="GF128">
        <v>932.0373529411764</v>
      </c>
      <c r="GG128">
        <v>5.897081735953878</v>
      </c>
      <c r="GH128">
        <v>0.6169870282911716</v>
      </c>
      <c r="GI128">
        <v>0</v>
      </c>
      <c r="GJ128">
        <v>5.0529525</v>
      </c>
      <c r="GK128">
        <v>-0.1642311444652935</v>
      </c>
      <c r="GL128">
        <v>0.03158127979911518</v>
      </c>
      <c r="GM128">
        <v>0</v>
      </c>
      <c r="GN128">
        <v>0</v>
      </c>
      <c r="GO128">
        <v>3</v>
      </c>
      <c r="GP128" t="s">
        <v>459</v>
      </c>
      <c r="GQ128">
        <v>3.10126</v>
      </c>
      <c r="GR128">
        <v>2.72526</v>
      </c>
      <c r="GS128">
        <v>0.0572425</v>
      </c>
      <c r="GT128">
        <v>0.0536859</v>
      </c>
      <c r="GU128">
        <v>0.103319</v>
      </c>
      <c r="GV128">
        <v>0.08750570000000001</v>
      </c>
      <c r="GW128">
        <v>24636.2</v>
      </c>
      <c r="GX128">
        <v>22481.2</v>
      </c>
      <c r="GY128">
        <v>26696.9</v>
      </c>
      <c r="GZ128">
        <v>23979.9</v>
      </c>
      <c r="HA128">
        <v>38299.7</v>
      </c>
      <c r="HB128">
        <v>32351.2</v>
      </c>
      <c r="HC128">
        <v>46618.2</v>
      </c>
      <c r="HD128">
        <v>37944.5</v>
      </c>
      <c r="HE128">
        <v>1.87022</v>
      </c>
      <c r="HF128">
        <v>1.86345</v>
      </c>
      <c r="HG128">
        <v>0.0991821</v>
      </c>
      <c r="HH128">
        <v>0</v>
      </c>
      <c r="HI128">
        <v>28.4051</v>
      </c>
      <c r="HJ128">
        <v>999.9</v>
      </c>
      <c r="HK128">
        <v>46.8</v>
      </c>
      <c r="HL128">
        <v>31.1</v>
      </c>
      <c r="HM128">
        <v>23.3113</v>
      </c>
      <c r="HN128">
        <v>60.6821</v>
      </c>
      <c r="HO128">
        <v>20.5449</v>
      </c>
      <c r="HP128">
        <v>1</v>
      </c>
      <c r="HQ128">
        <v>0.141034</v>
      </c>
      <c r="HR128">
        <v>0.0313371</v>
      </c>
      <c r="HS128">
        <v>20.2813</v>
      </c>
      <c r="HT128">
        <v>5.2104</v>
      </c>
      <c r="HU128">
        <v>11.98</v>
      </c>
      <c r="HV128">
        <v>4.963</v>
      </c>
      <c r="HW128">
        <v>3.27438</v>
      </c>
      <c r="HX128">
        <v>9999</v>
      </c>
      <c r="HY128">
        <v>9999</v>
      </c>
      <c r="HZ128">
        <v>9999</v>
      </c>
      <c r="IA128">
        <v>2.5</v>
      </c>
      <c r="IB128">
        <v>1.86399</v>
      </c>
      <c r="IC128">
        <v>1.86005</v>
      </c>
      <c r="ID128">
        <v>1.85837</v>
      </c>
      <c r="IE128">
        <v>1.85976</v>
      </c>
      <c r="IF128">
        <v>1.85989</v>
      </c>
      <c r="IG128">
        <v>1.85837</v>
      </c>
      <c r="IH128">
        <v>1.85745</v>
      </c>
      <c r="II128">
        <v>1.85242</v>
      </c>
      <c r="IJ128">
        <v>0</v>
      </c>
      <c r="IK128">
        <v>0</v>
      </c>
      <c r="IL128">
        <v>0</v>
      </c>
      <c r="IM128">
        <v>0</v>
      </c>
      <c r="IN128" t="s">
        <v>443</v>
      </c>
      <c r="IO128" t="s">
        <v>444</v>
      </c>
      <c r="IP128" t="s">
        <v>445</v>
      </c>
      <c r="IQ128" t="s">
        <v>445</v>
      </c>
      <c r="IR128" t="s">
        <v>445</v>
      </c>
      <c r="IS128" t="s">
        <v>445</v>
      </c>
      <c r="IT128">
        <v>0</v>
      </c>
      <c r="IU128">
        <v>100</v>
      </c>
      <c r="IV128">
        <v>100</v>
      </c>
      <c r="IW128">
        <v>-1.276</v>
      </c>
      <c r="IX128">
        <v>0.2897</v>
      </c>
      <c r="IY128">
        <v>-1.085747647868322</v>
      </c>
      <c r="IZ128">
        <v>-0.001141660950335919</v>
      </c>
      <c r="JA128">
        <v>1.556549255047457E-06</v>
      </c>
      <c r="JB128">
        <v>-3.845636065895205E-10</v>
      </c>
      <c r="JC128">
        <v>0.01562767363184709</v>
      </c>
      <c r="JD128">
        <v>0.001629169780553792</v>
      </c>
      <c r="JE128">
        <v>0.0005448488767950686</v>
      </c>
      <c r="JF128">
        <v>-2.599574200195059E-06</v>
      </c>
      <c r="JG128">
        <v>2</v>
      </c>
      <c r="JH128">
        <v>2011</v>
      </c>
      <c r="JI128">
        <v>1</v>
      </c>
      <c r="JJ128">
        <v>26</v>
      </c>
      <c r="JK128">
        <v>197113.3</v>
      </c>
      <c r="JL128">
        <v>197113.5</v>
      </c>
      <c r="JM128">
        <v>0.668945</v>
      </c>
      <c r="JN128">
        <v>2.6416</v>
      </c>
      <c r="JO128">
        <v>1.49658</v>
      </c>
      <c r="JP128">
        <v>2.34497</v>
      </c>
      <c r="JQ128">
        <v>1.54907</v>
      </c>
      <c r="JR128">
        <v>2.42554</v>
      </c>
      <c r="JS128">
        <v>36.2224</v>
      </c>
      <c r="JT128">
        <v>24.1751</v>
      </c>
      <c r="JU128">
        <v>18</v>
      </c>
      <c r="JV128">
        <v>483.658</v>
      </c>
      <c r="JW128">
        <v>494.022</v>
      </c>
      <c r="JX128">
        <v>28.0841</v>
      </c>
      <c r="JY128">
        <v>29.065</v>
      </c>
      <c r="JZ128">
        <v>30.0005</v>
      </c>
      <c r="KA128">
        <v>29.208</v>
      </c>
      <c r="KB128">
        <v>29.1858</v>
      </c>
      <c r="KC128">
        <v>13.4163</v>
      </c>
      <c r="KD128">
        <v>26.3355</v>
      </c>
      <c r="KE128">
        <v>60.086</v>
      </c>
      <c r="KF128">
        <v>28.0602</v>
      </c>
      <c r="KG128">
        <v>199.509</v>
      </c>
      <c r="KH128">
        <v>17.3831</v>
      </c>
      <c r="KI128">
        <v>101.927</v>
      </c>
      <c r="KJ128">
        <v>91.5027</v>
      </c>
    </row>
    <row r="129" spans="1:296">
      <c r="A129">
        <v>111</v>
      </c>
      <c r="B129">
        <v>1758816406.5</v>
      </c>
      <c r="C129">
        <v>2382.900000095367</v>
      </c>
      <c r="D129" t="s">
        <v>668</v>
      </c>
      <c r="E129" t="s">
        <v>669</v>
      </c>
      <c r="F129">
        <v>5</v>
      </c>
      <c r="G129" t="s">
        <v>641</v>
      </c>
      <c r="H129">
        <v>1758816398.714286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222.8825400959254</v>
      </c>
      <c r="AJ129">
        <v>232.858309090909</v>
      </c>
      <c r="AK129">
        <v>-3.279173084121288</v>
      </c>
      <c r="AL129">
        <v>65.11598374037986</v>
      </c>
      <c r="AM129">
        <f>(AO129 - AN129 + DX129*1E3/(8.314*(DZ129+273.15)) * AQ129/DW129 * AP129) * DW129/(100*DK129) * 1000/(1000 - AO129)</f>
        <v>0</v>
      </c>
      <c r="AN129">
        <v>17.39254799080005</v>
      </c>
      <c r="AO129">
        <v>22.40775636363635</v>
      </c>
      <c r="AP129">
        <v>0.0008638029321454246</v>
      </c>
      <c r="AQ129">
        <v>105.9411179864828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439</v>
      </c>
      <c r="AX129" t="s">
        <v>439</v>
      </c>
      <c r="AY129">
        <v>0</v>
      </c>
      <c r="AZ129">
        <v>0</v>
      </c>
      <c r="BA129">
        <f>1-AY129/AZ129</f>
        <v>0</v>
      </c>
      <c r="BB129">
        <v>0</v>
      </c>
      <c r="BC129" t="s">
        <v>439</v>
      </c>
      <c r="BD129" t="s">
        <v>439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439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3.93</v>
      </c>
      <c r="DL129">
        <v>0.5</v>
      </c>
      <c r="DM129" t="s">
        <v>440</v>
      </c>
      <c r="DN129">
        <v>2</v>
      </c>
      <c r="DO129" t="b">
        <v>1</v>
      </c>
      <c r="DP129">
        <v>1758816398.714286</v>
      </c>
      <c r="DQ129">
        <v>251.00925</v>
      </c>
      <c r="DR129">
        <v>234.6984642857143</v>
      </c>
      <c r="DS129">
        <v>22.38431071428571</v>
      </c>
      <c r="DT129">
        <v>17.35824285714286</v>
      </c>
      <c r="DU129">
        <v>252.2898571428571</v>
      </c>
      <c r="DV129">
        <v>22.09474285714285</v>
      </c>
      <c r="DW129">
        <v>499.9926785714287</v>
      </c>
      <c r="DX129">
        <v>91.09074285714284</v>
      </c>
      <c r="DY129">
        <v>0.06692103571428572</v>
      </c>
      <c r="DZ129">
        <v>29.35534285714287</v>
      </c>
      <c r="EA129">
        <v>30.020425</v>
      </c>
      <c r="EB129">
        <v>999.9000000000002</v>
      </c>
      <c r="EC129">
        <v>0</v>
      </c>
      <c r="ED129">
        <v>0</v>
      </c>
      <c r="EE129">
        <v>9995.625</v>
      </c>
      <c r="EF129">
        <v>0</v>
      </c>
      <c r="EG129">
        <v>11.23182857142857</v>
      </c>
      <c r="EH129">
        <v>16.31075357142857</v>
      </c>
      <c r="EI129">
        <v>256.7563214285714</v>
      </c>
      <c r="EJ129">
        <v>238.8439285714286</v>
      </c>
      <c r="EK129">
        <v>5.026068214285715</v>
      </c>
      <c r="EL129">
        <v>234.6984642857143</v>
      </c>
      <c r="EM129">
        <v>17.35824285714286</v>
      </c>
      <c r="EN129">
        <v>2.039003571428572</v>
      </c>
      <c r="EO129">
        <v>1.581175714285715</v>
      </c>
      <c r="EP129">
        <v>17.75051428571429</v>
      </c>
      <c r="EQ129">
        <v>13.77653571428572</v>
      </c>
      <c r="ER129">
        <v>1999.980357142857</v>
      </c>
      <c r="ES129">
        <v>0.9800060357142858</v>
      </c>
      <c r="ET129">
        <v>0.01999360714285715</v>
      </c>
      <c r="EU129">
        <v>0</v>
      </c>
      <c r="EV129">
        <v>932.9983928571428</v>
      </c>
      <c r="EW129">
        <v>5.00078</v>
      </c>
      <c r="EX129">
        <v>18242.72142857143</v>
      </c>
      <c r="EY129">
        <v>16379.49642857143</v>
      </c>
      <c r="EZ129">
        <v>39.67603571428571</v>
      </c>
      <c r="FA129">
        <v>40.57328571428571</v>
      </c>
      <c r="FB129">
        <v>39.79892857142857</v>
      </c>
      <c r="FC129">
        <v>40.21399999999999</v>
      </c>
      <c r="FD129">
        <v>40.85910714285713</v>
      </c>
      <c r="FE129">
        <v>1955.090357142857</v>
      </c>
      <c r="FF129">
        <v>39.89000000000001</v>
      </c>
      <c r="FG129">
        <v>0</v>
      </c>
      <c r="FH129">
        <v>1758816401.5</v>
      </c>
      <c r="FI129">
        <v>0</v>
      </c>
      <c r="FJ129">
        <v>933.0973600000001</v>
      </c>
      <c r="FK129">
        <v>8.750846157041495</v>
      </c>
      <c r="FL129">
        <v>146.4999999023777</v>
      </c>
      <c r="FM129">
        <v>18244.648</v>
      </c>
      <c r="FN129">
        <v>15</v>
      </c>
      <c r="FO129">
        <v>0</v>
      </c>
      <c r="FP129" t="s">
        <v>441</v>
      </c>
      <c r="FQ129">
        <v>1746989605.5</v>
      </c>
      <c r="FR129">
        <v>1746989593.5</v>
      </c>
      <c r="FS129">
        <v>0</v>
      </c>
      <c r="FT129">
        <v>-0.274</v>
      </c>
      <c r="FU129">
        <v>-0.002</v>
      </c>
      <c r="FV129">
        <v>2.549</v>
      </c>
      <c r="FW129">
        <v>0.129</v>
      </c>
      <c r="FX129">
        <v>420</v>
      </c>
      <c r="FY129">
        <v>17</v>
      </c>
      <c r="FZ129">
        <v>0.02</v>
      </c>
      <c r="GA129">
        <v>0.04</v>
      </c>
      <c r="GB129">
        <v>15.95494634146341</v>
      </c>
      <c r="GC129">
        <v>6.410962369337976</v>
      </c>
      <c r="GD129">
        <v>0.6381136140514745</v>
      </c>
      <c r="GE129">
        <v>0</v>
      </c>
      <c r="GF129">
        <v>932.6422941176471</v>
      </c>
      <c r="GG129">
        <v>6.909824293090663</v>
      </c>
      <c r="GH129">
        <v>0.7284193414676875</v>
      </c>
      <c r="GI129">
        <v>0</v>
      </c>
      <c r="GJ129">
        <v>5.041354390243903</v>
      </c>
      <c r="GK129">
        <v>-0.3064183275261391</v>
      </c>
      <c r="GL129">
        <v>0.03683787943426662</v>
      </c>
      <c r="GM129">
        <v>0</v>
      </c>
      <c r="GN129">
        <v>0</v>
      </c>
      <c r="GO129">
        <v>3</v>
      </c>
      <c r="GP129" t="s">
        <v>459</v>
      </c>
      <c r="GQ129">
        <v>3.10165</v>
      </c>
      <c r="GR129">
        <v>2.72472</v>
      </c>
      <c r="GS129">
        <v>0.0540336</v>
      </c>
      <c r="GT129">
        <v>0.0502462</v>
      </c>
      <c r="GU129">
        <v>0.103362</v>
      </c>
      <c r="GV129">
        <v>0.0875288</v>
      </c>
      <c r="GW129">
        <v>24719.8</v>
      </c>
      <c r="GX129">
        <v>22562.8</v>
      </c>
      <c r="GY129">
        <v>26696.7</v>
      </c>
      <c r="GZ129">
        <v>23979.8</v>
      </c>
      <c r="HA129">
        <v>38297.1</v>
      </c>
      <c r="HB129">
        <v>32350</v>
      </c>
      <c r="HC129">
        <v>46617.7</v>
      </c>
      <c r="HD129">
        <v>37944.5</v>
      </c>
      <c r="HE129">
        <v>1.87088</v>
      </c>
      <c r="HF129">
        <v>1.86292</v>
      </c>
      <c r="HG129">
        <v>0.0989959</v>
      </c>
      <c r="HH129">
        <v>0</v>
      </c>
      <c r="HI129">
        <v>28.4088</v>
      </c>
      <c r="HJ129">
        <v>999.9</v>
      </c>
      <c r="HK129">
        <v>46.8</v>
      </c>
      <c r="HL129">
        <v>31.1</v>
      </c>
      <c r="HM129">
        <v>23.3094</v>
      </c>
      <c r="HN129">
        <v>61.0821</v>
      </c>
      <c r="HO129">
        <v>20.1763</v>
      </c>
      <c r="HP129">
        <v>1</v>
      </c>
      <c r="HQ129">
        <v>0.141514</v>
      </c>
      <c r="HR129">
        <v>0.0618246</v>
      </c>
      <c r="HS129">
        <v>20.2814</v>
      </c>
      <c r="HT129">
        <v>5.2107</v>
      </c>
      <c r="HU129">
        <v>11.98</v>
      </c>
      <c r="HV129">
        <v>4.9631</v>
      </c>
      <c r="HW129">
        <v>3.27445</v>
      </c>
      <c r="HX129">
        <v>9999</v>
      </c>
      <c r="HY129">
        <v>9999</v>
      </c>
      <c r="HZ129">
        <v>9999</v>
      </c>
      <c r="IA129">
        <v>2.5</v>
      </c>
      <c r="IB129">
        <v>1.86398</v>
      </c>
      <c r="IC129">
        <v>1.86005</v>
      </c>
      <c r="ID129">
        <v>1.85837</v>
      </c>
      <c r="IE129">
        <v>1.85975</v>
      </c>
      <c r="IF129">
        <v>1.85989</v>
      </c>
      <c r="IG129">
        <v>1.85837</v>
      </c>
      <c r="IH129">
        <v>1.85745</v>
      </c>
      <c r="II129">
        <v>1.85242</v>
      </c>
      <c r="IJ129">
        <v>0</v>
      </c>
      <c r="IK129">
        <v>0</v>
      </c>
      <c r="IL129">
        <v>0</v>
      </c>
      <c r="IM129">
        <v>0</v>
      </c>
      <c r="IN129" t="s">
        <v>443</v>
      </c>
      <c r="IO129" t="s">
        <v>444</v>
      </c>
      <c r="IP129" t="s">
        <v>445</v>
      </c>
      <c r="IQ129" t="s">
        <v>445</v>
      </c>
      <c r="IR129" t="s">
        <v>445</v>
      </c>
      <c r="IS129" t="s">
        <v>445</v>
      </c>
      <c r="IT129">
        <v>0</v>
      </c>
      <c r="IU129">
        <v>100</v>
      </c>
      <c r="IV129">
        <v>100</v>
      </c>
      <c r="IW129">
        <v>-1.269</v>
      </c>
      <c r="IX129">
        <v>0.2901</v>
      </c>
      <c r="IY129">
        <v>-1.085747647868322</v>
      </c>
      <c r="IZ129">
        <v>-0.001141660950335919</v>
      </c>
      <c r="JA129">
        <v>1.556549255047457E-06</v>
      </c>
      <c r="JB129">
        <v>-3.845636065895205E-10</v>
      </c>
      <c r="JC129">
        <v>0.01562767363184709</v>
      </c>
      <c r="JD129">
        <v>0.001629169780553792</v>
      </c>
      <c r="JE129">
        <v>0.0005448488767950686</v>
      </c>
      <c r="JF129">
        <v>-2.599574200195059E-06</v>
      </c>
      <c r="JG129">
        <v>2</v>
      </c>
      <c r="JH129">
        <v>2011</v>
      </c>
      <c r="JI129">
        <v>1</v>
      </c>
      <c r="JJ129">
        <v>26</v>
      </c>
      <c r="JK129">
        <v>197113.4</v>
      </c>
      <c r="JL129">
        <v>197113.5</v>
      </c>
      <c r="JM129">
        <v>0.631104</v>
      </c>
      <c r="JN129">
        <v>2.63184</v>
      </c>
      <c r="JO129">
        <v>1.49658</v>
      </c>
      <c r="JP129">
        <v>2.34497</v>
      </c>
      <c r="JQ129">
        <v>1.54907</v>
      </c>
      <c r="JR129">
        <v>2.48169</v>
      </c>
      <c r="JS129">
        <v>36.2224</v>
      </c>
      <c r="JT129">
        <v>24.1838</v>
      </c>
      <c r="JU129">
        <v>18</v>
      </c>
      <c r="JV129">
        <v>484.07</v>
      </c>
      <c r="JW129">
        <v>493.711</v>
      </c>
      <c r="JX129">
        <v>28.0583</v>
      </c>
      <c r="JY129">
        <v>29.07</v>
      </c>
      <c r="JZ129">
        <v>30.0005</v>
      </c>
      <c r="KA129">
        <v>29.2123</v>
      </c>
      <c r="KB129">
        <v>29.1901</v>
      </c>
      <c r="KC129">
        <v>12.6573</v>
      </c>
      <c r="KD129">
        <v>26.3355</v>
      </c>
      <c r="KE129">
        <v>59.7077</v>
      </c>
      <c r="KF129">
        <v>28.0415</v>
      </c>
      <c r="KG129">
        <v>185.878</v>
      </c>
      <c r="KH129">
        <v>17.3821</v>
      </c>
      <c r="KI129">
        <v>101.926</v>
      </c>
      <c r="KJ129">
        <v>91.50239999999999</v>
      </c>
    </row>
    <row r="130" spans="1:296">
      <c r="A130">
        <v>112</v>
      </c>
      <c r="B130">
        <v>1758816411.5</v>
      </c>
      <c r="C130">
        <v>2387.900000095367</v>
      </c>
      <c r="D130" t="s">
        <v>670</v>
      </c>
      <c r="E130" t="s">
        <v>671</v>
      </c>
      <c r="F130">
        <v>5</v>
      </c>
      <c r="G130" t="s">
        <v>641</v>
      </c>
      <c r="H130">
        <v>1758816404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205.9111645968977</v>
      </c>
      <c r="AJ130">
        <v>216.3803272727273</v>
      </c>
      <c r="AK130">
        <v>-3.292659749736909</v>
      </c>
      <c r="AL130">
        <v>65.11598374037986</v>
      </c>
      <c r="AM130">
        <f>(AO130 - AN130 + DX130*1E3/(8.314*(DZ130+273.15)) * AQ130/DW130 * AP130) * DW130/(100*DK130) * 1000/(1000 - AO130)</f>
        <v>0</v>
      </c>
      <c r="AN130">
        <v>17.37250535903098</v>
      </c>
      <c r="AO130">
        <v>22.40584727272727</v>
      </c>
      <c r="AP130">
        <v>-0.0002646865306037363</v>
      </c>
      <c r="AQ130">
        <v>105.9411179864828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439</v>
      </c>
      <c r="AX130" t="s">
        <v>439</v>
      </c>
      <c r="AY130">
        <v>0</v>
      </c>
      <c r="AZ130">
        <v>0</v>
      </c>
      <c r="BA130">
        <f>1-AY130/AZ130</f>
        <v>0</v>
      </c>
      <c r="BB130">
        <v>0</v>
      </c>
      <c r="BC130" t="s">
        <v>439</v>
      </c>
      <c r="BD130" t="s">
        <v>439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439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3.93</v>
      </c>
      <c r="DL130">
        <v>0.5</v>
      </c>
      <c r="DM130" t="s">
        <v>440</v>
      </c>
      <c r="DN130">
        <v>2</v>
      </c>
      <c r="DO130" t="b">
        <v>1</v>
      </c>
      <c r="DP130">
        <v>1758816404</v>
      </c>
      <c r="DQ130">
        <v>234.0273333333333</v>
      </c>
      <c r="DR130">
        <v>217.1534444444444</v>
      </c>
      <c r="DS130">
        <v>22.39762962962962</v>
      </c>
      <c r="DT130">
        <v>17.38306666666667</v>
      </c>
      <c r="DU130">
        <v>235.3002592592592</v>
      </c>
      <c r="DV130">
        <v>22.10777777777778</v>
      </c>
      <c r="DW130">
        <v>500.034074074074</v>
      </c>
      <c r="DX130">
        <v>91.09072592592592</v>
      </c>
      <c r="DY130">
        <v>0.06693622592592592</v>
      </c>
      <c r="DZ130">
        <v>29.35233703703704</v>
      </c>
      <c r="EA130">
        <v>30.02134074074074</v>
      </c>
      <c r="EB130">
        <v>999.9000000000001</v>
      </c>
      <c r="EC130">
        <v>0</v>
      </c>
      <c r="ED130">
        <v>0</v>
      </c>
      <c r="EE130">
        <v>10004.19444444445</v>
      </c>
      <c r="EF130">
        <v>0</v>
      </c>
      <c r="EG130">
        <v>11.2321</v>
      </c>
      <c r="EH130">
        <v>16.87385555555556</v>
      </c>
      <c r="EI130">
        <v>239.3887777777778</v>
      </c>
      <c r="EJ130">
        <v>220.9951481481482</v>
      </c>
      <c r="EK130">
        <v>5.014556666666667</v>
      </c>
      <c r="EL130">
        <v>217.1534444444444</v>
      </c>
      <c r="EM130">
        <v>17.38306666666667</v>
      </c>
      <c r="EN130">
        <v>2.040216296296296</v>
      </c>
      <c r="EO130">
        <v>1.583437407407408</v>
      </c>
      <c r="EP130">
        <v>17.75994444444445</v>
      </c>
      <c r="EQ130">
        <v>13.79856296296296</v>
      </c>
      <c r="ER130">
        <v>1999.944444444444</v>
      </c>
      <c r="ES130">
        <v>0.9800056666666666</v>
      </c>
      <c r="ET130">
        <v>0.01999396666666667</v>
      </c>
      <c r="EU130">
        <v>0</v>
      </c>
      <c r="EV130">
        <v>933.8071851851851</v>
      </c>
      <c r="EW130">
        <v>5.00078</v>
      </c>
      <c r="EX130">
        <v>18255.6</v>
      </c>
      <c r="EY130">
        <v>16379.1962962963</v>
      </c>
      <c r="EZ130">
        <v>39.66185185185185</v>
      </c>
      <c r="FA130">
        <v>40.56677777777777</v>
      </c>
      <c r="FB130">
        <v>39.79844444444444</v>
      </c>
      <c r="FC130">
        <v>40.19870370370369</v>
      </c>
      <c r="FD130">
        <v>40.80055555555555</v>
      </c>
      <c r="FE130">
        <v>1955.054444444444</v>
      </c>
      <c r="FF130">
        <v>39.89000000000001</v>
      </c>
      <c r="FG130">
        <v>0</v>
      </c>
      <c r="FH130">
        <v>1758816406.3</v>
      </c>
      <c r="FI130">
        <v>0</v>
      </c>
      <c r="FJ130">
        <v>933.8228800000001</v>
      </c>
      <c r="FK130">
        <v>9.427923103354985</v>
      </c>
      <c r="FL130">
        <v>162.2461542521926</v>
      </c>
      <c r="FM130">
        <v>18256.656</v>
      </c>
      <c r="FN130">
        <v>15</v>
      </c>
      <c r="FO130">
        <v>0</v>
      </c>
      <c r="FP130" t="s">
        <v>441</v>
      </c>
      <c r="FQ130">
        <v>1746989605.5</v>
      </c>
      <c r="FR130">
        <v>1746989593.5</v>
      </c>
      <c r="FS130">
        <v>0</v>
      </c>
      <c r="FT130">
        <v>-0.274</v>
      </c>
      <c r="FU130">
        <v>-0.002</v>
      </c>
      <c r="FV130">
        <v>2.549</v>
      </c>
      <c r="FW130">
        <v>0.129</v>
      </c>
      <c r="FX130">
        <v>420</v>
      </c>
      <c r="FY130">
        <v>17</v>
      </c>
      <c r="FZ130">
        <v>0.02</v>
      </c>
      <c r="GA130">
        <v>0.04</v>
      </c>
      <c r="GB130">
        <v>16.50537804878049</v>
      </c>
      <c r="GC130">
        <v>6.570081533100997</v>
      </c>
      <c r="GD130">
        <v>0.6533398829773639</v>
      </c>
      <c r="GE130">
        <v>0</v>
      </c>
      <c r="GF130">
        <v>933.2842647058823</v>
      </c>
      <c r="GG130">
        <v>8.921940424003134</v>
      </c>
      <c r="GH130">
        <v>0.9101161628774695</v>
      </c>
      <c r="GI130">
        <v>0</v>
      </c>
      <c r="GJ130">
        <v>5.029030975609756</v>
      </c>
      <c r="GK130">
        <v>-0.1618662020905921</v>
      </c>
      <c r="GL130">
        <v>0.03014440754709339</v>
      </c>
      <c r="GM130">
        <v>0</v>
      </c>
      <c r="GN130">
        <v>0</v>
      </c>
      <c r="GO130">
        <v>3</v>
      </c>
      <c r="GP130" t="s">
        <v>459</v>
      </c>
      <c r="GQ130">
        <v>3.10136</v>
      </c>
      <c r="GR130">
        <v>2.72491</v>
      </c>
      <c r="GS130">
        <v>0.0507302</v>
      </c>
      <c r="GT130">
        <v>0.0467501</v>
      </c>
      <c r="GU130">
        <v>0.103347</v>
      </c>
      <c r="GV130">
        <v>0.08740100000000001</v>
      </c>
      <c r="GW130">
        <v>24806</v>
      </c>
      <c r="GX130">
        <v>22645.4</v>
      </c>
      <c r="GY130">
        <v>26696.5</v>
      </c>
      <c r="GZ130">
        <v>23979.4</v>
      </c>
      <c r="HA130">
        <v>38296.9</v>
      </c>
      <c r="HB130">
        <v>32354.1</v>
      </c>
      <c r="HC130">
        <v>46617.2</v>
      </c>
      <c r="HD130">
        <v>37944.4</v>
      </c>
      <c r="HE130">
        <v>1.8703</v>
      </c>
      <c r="HF130">
        <v>1.86297</v>
      </c>
      <c r="HG130">
        <v>0.0981465</v>
      </c>
      <c r="HH130">
        <v>0</v>
      </c>
      <c r="HI130">
        <v>28.413</v>
      </c>
      <c r="HJ130">
        <v>999.9</v>
      </c>
      <c r="HK130">
        <v>46.8</v>
      </c>
      <c r="HL130">
        <v>31.1</v>
      </c>
      <c r="HM130">
        <v>23.3114</v>
      </c>
      <c r="HN130">
        <v>60.8521</v>
      </c>
      <c r="HO130">
        <v>20.3125</v>
      </c>
      <c r="HP130">
        <v>1</v>
      </c>
      <c r="HQ130">
        <v>0.141928</v>
      </c>
      <c r="HR130">
        <v>0.0767919</v>
      </c>
      <c r="HS130">
        <v>20.2814</v>
      </c>
      <c r="HT130">
        <v>5.21055</v>
      </c>
      <c r="HU130">
        <v>11.98</v>
      </c>
      <c r="HV130">
        <v>4.9627</v>
      </c>
      <c r="HW130">
        <v>3.27428</v>
      </c>
      <c r="HX130">
        <v>9999</v>
      </c>
      <c r="HY130">
        <v>9999</v>
      </c>
      <c r="HZ130">
        <v>9999</v>
      </c>
      <c r="IA130">
        <v>2.5</v>
      </c>
      <c r="IB130">
        <v>1.86398</v>
      </c>
      <c r="IC130">
        <v>1.86005</v>
      </c>
      <c r="ID130">
        <v>1.85837</v>
      </c>
      <c r="IE130">
        <v>1.85975</v>
      </c>
      <c r="IF130">
        <v>1.85989</v>
      </c>
      <c r="IG130">
        <v>1.85837</v>
      </c>
      <c r="IH130">
        <v>1.85745</v>
      </c>
      <c r="II130">
        <v>1.85242</v>
      </c>
      <c r="IJ130">
        <v>0</v>
      </c>
      <c r="IK130">
        <v>0</v>
      </c>
      <c r="IL130">
        <v>0</v>
      </c>
      <c r="IM130">
        <v>0</v>
      </c>
      <c r="IN130" t="s">
        <v>443</v>
      </c>
      <c r="IO130" t="s">
        <v>444</v>
      </c>
      <c r="IP130" t="s">
        <v>445</v>
      </c>
      <c r="IQ130" t="s">
        <v>445</v>
      </c>
      <c r="IR130" t="s">
        <v>445</v>
      </c>
      <c r="IS130" t="s">
        <v>445</v>
      </c>
      <c r="IT130">
        <v>0</v>
      </c>
      <c r="IU130">
        <v>100</v>
      </c>
      <c r="IV130">
        <v>100</v>
      </c>
      <c r="IW130">
        <v>-1.261</v>
      </c>
      <c r="IX130">
        <v>0.29</v>
      </c>
      <c r="IY130">
        <v>-1.085747647868322</v>
      </c>
      <c r="IZ130">
        <v>-0.001141660950335919</v>
      </c>
      <c r="JA130">
        <v>1.556549255047457E-06</v>
      </c>
      <c r="JB130">
        <v>-3.845636065895205E-10</v>
      </c>
      <c r="JC130">
        <v>0.01562767363184709</v>
      </c>
      <c r="JD130">
        <v>0.001629169780553792</v>
      </c>
      <c r="JE130">
        <v>0.0005448488767950686</v>
      </c>
      <c r="JF130">
        <v>-2.599574200195059E-06</v>
      </c>
      <c r="JG130">
        <v>2</v>
      </c>
      <c r="JH130">
        <v>2011</v>
      </c>
      <c r="JI130">
        <v>1</v>
      </c>
      <c r="JJ130">
        <v>26</v>
      </c>
      <c r="JK130">
        <v>197113.4</v>
      </c>
      <c r="JL130">
        <v>197113.6</v>
      </c>
      <c r="JM130">
        <v>0.5896</v>
      </c>
      <c r="JN130">
        <v>2.63794</v>
      </c>
      <c r="JO130">
        <v>1.49658</v>
      </c>
      <c r="JP130">
        <v>2.34497</v>
      </c>
      <c r="JQ130">
        <v>1.54907</v>
      </c>
      <c r="JR130">
        <v>2.43164</v>
      </c>
      <c r="JS130">
        <v>36.2224</v>
      </c>
      <c r="JT130">
        <v>24.1751</v>
      </c>
      <c r="JU130">
        <v>18</v>
      </c>
      <c r="JV130">
        <v>483.763</v>
      </c>
      <c r="JW130">
        <v>493.775</v>
      </c>
      <c r="JX130">
        <v>28.0377</v>
      </c>
      <c r="JY130">
        <v>29.0744</v>
      </c>
      <c r="JZ130">
        <v>30.0004</v>
      </c>
      <c r="KA130">
        <v>29.2162</v>
      </c>
      <c r="KB130">
        <v>29.1938</v>
      </c>
      <c r="KC130">
        <v>11.8179</v>
      </c>
      <c r="KD130">
        <v>26.3355</v>
      </c>
      <c r="KE130">
        <v>59.7077</v>
      </c>
      <c r="KF130">
        <v>28.0214</v>
      </c>
      <c r="KG130">
        <v>165.84</v>
      </c>
      <c r="KH130">
        <v>17.3856</v>
      </c>
      <c r="KI130">
        <v>101.925</v>
      </c>
      <c r="KJ130">
        <v>91.5017</v>
      </c>
    </row>
    <row r="131" spans="1:296">
      <c r="A131">
        <v>113</v>
      </c>
      <c r="B131">
        <v>1758816416.5</v>
      </c>
      <c r="C131">
        <v>2392.900000095367</v>
      </c>
      <c r="D131" t="s">
        <v>672</v>
      </c>
      <c r="E131" t="s">
        <v>673</v>
      </c>
      <c r="F131">
        <v>5</v>
      </c>
      <c r="G131" t="s">
        <v>641</v>
      </c>
      <c r="H131">
        <v>1758816408.714286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188.8935687583769</v>
      </c>
      <c r="AJ131">
        <v>199.7861636363637</v>
      </c>
      <c r="AK131">
        <v>-3.322018001048237</v>
      </c>
      <c r="AL131">
        <v>65.11598374037986</v>
      </c>
      <c r="AM131">
        <f>(AO131 - AN131 + DX131*1E3/(8.314*(DZ131+273.15)) * AQ131/DW131 * AP131) * DW131/(100*DK131) * 1000/(1000 - AO131)</f>
        <v>0</v>
      </c>
      <c r="AN131">
        <v>17.35483126673848</v>
      </c>
      <c r="AO131">
        <v>22.39134484848483</v>
      </c>
      <c r="AP131">
        <v>-0.0003116811345611161</v>
      </c>
      <c r="AQ131">
        <v>105.9411179864828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439</v>
      </c>
      <c r="AX131" t="s">
        <v>439</v>
      </c>
      <c r="AY131">
        <v>0</v>
      </c>
      <c r="AZ131">
        <v>0</v>
      </c>
      <c r="BA131">
        <f>1-AY131/AZ131</f>
        <v>0</v>
      </c>
      <c r="BB131">
        <v>0</v>
      </c>
      <c r="BC131" t="s">
        <v>439</v>
      </c>
      <c r="BD131" t="s">
        <v>439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439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3.93</v>
      </c>
      <c r="DL131">
        <v>0.5</v>
      </c>
      <c r="DM131" t="s">
        <v>440</v>
      </c>
      <c r="DN131">
        <v>2</v>
      </c>
      <c r="DO131" t="b">
        <v>1</v>
      </c>
      <c r="DP131">
        <v>1758816408.714286</v>
      </c>
      <c r="DQ131">
        <v>218.86525</v>
      </c>
      <c r="DR131">
        <v>201.43975</v>
      </c>
      <c r="DS131">
        <v>22.40221785714286</v>
      </c>
      <c r="DT131">
        <v>17.37517857142857</v>
      </c>
      <c r="DU131">
        <v>220.1306071428571</v>
      </c>
      <c r="DV131">
        <v>22.11225357142857</v>
      </c>
      <c r="DW131">
        <v>500.0753214285714</v>
      </c>
      <c r="DX131">
        <v>91.09069642857142</v>
      </c>
      <c r="DY131">
        <v>0.06672558214285713</v>
      </c>
      <c r="DZ131">
        <v>29.35060357142857</v>
      </c>
      <c r="EA131">
        <v>30.01527500000001</v>
      </c>
      <c r="EB131">
        <v>999.9000000000002</v>
      </c>
      <c r="EC131">
        <v>0</v>
      </c>
      <c r="ED131">
        <v>0</v>
      </c>
      <c r="EE131">
        <v>10008.70928571429</v>
      </c>
      <c r="EF131">
        <v>0</v>
      </c>
      <c r="EG131">
        <v>11.2321</v>
      </c>
      <c r="EH131">
        <v>17.42545714285714</v>
      </c>
      <c r="EI131">
        <v>223.8805357142857</v>
      </c>
      <c r="EJ131">
        <v>205.0018571428571</v>
      </c>
      <c r="EK131">
        <v>5.027026428571429</v>
      </c>
      <c r="EL131">
        <v>201.43975</v>
      </c>
      <c r="EM131">
        <v>17.37517857142857</v>
      </c>
      <c r="EN131">
        <v>2.040632142857143</v>
      </c>
      <c r="EO131">
        <v>1.582718928571429</v>
      </c>
      <c r="EP131">
        <v>17.76318571428572</v>
      </c>
      <c r="EQ131">
        <v>13.79156428571429</v>
      </c>
      <c r="ER131">
        <v>1999.956785714285</v>
      </c>
      <c r="ES131">
        <v>0.9800057142857143</v>
      </c>
      <c r="ET131">
        <v>0.01999392142857143</v>
      </c>
      <c r="EU131">
        <v>0</v>
      </c>
      <c r="EV131">
        <v>934.5361785714285</v>
      </c>
      <c r="EW131">
        <v>5.00078</v>
      </c>
      <c r="EX131">
        <v>18269.32857142857</v>
      </c>
      <c r="EY131">
        <v>16379.30714285714</v>
      </c>
      <c r="EZ131">
        <v>39.6582857142857</v>
      </c>
      <c r="FA131">
        <v>40.56660714285714</v>
      </c>
      <c r="FB131">
        <v>39.83903571428571</v>
      </c>
      <c r="FC131">
        <v>40.19839285714285</v>
      </c>
      <c r="FD131">
        <v>40.78539285714286</v>
      </c>
      <c r="FE131">
        <v>1955.066785714286</v>
      </c>
      <c r="FF131">
        <v>39.89000000000001</v>
      </c>
      <c r="FG131">
        <v>0</v>
      </c>
      <c r="FH131">
        <v>1758816411.1</v>
      </c>
      <c r="FI131">
        <v>0</v>
      </c>
      <c r="FJ131">
        <v>934.5580799999999</v>
      </c>
      <c r="FK131">
        <v>9.973538480725113</v>
      </c>
      <c r="FL131">
        <v>182.1846157757801</v>
      </c>
      <c r="FM131">
        <v>18270.704</v>
      </c>
      <c r="FN131">
        <v>15</v>
      </c>
      <c r="FO131">
        <v>0</v>
      </c>
      <c r="FP131" t="s">
        <v>441</v>
      </c>
      <c r="FQ131">
        <v>1746989605.5</v>
      </c>
      <c r="FR131">
        <v>1746989593.5</v>
      </c>
      <c r="FS131">
        <v>0</v>
      </c>
      <c r="FT131">
        <v>-0.274</v>
      </c>
      <c r="FU131">
        <v>-0.002</v>
      </c>
      <c r="FV131">
        <v>2.549</v>
      </c>
      <c r="FW131">
        <v>0.129</v>
      </c>
      <c r="FX131">
        <v>420</v>
      </c>
      <c r="FY131">
        <v>17</v>
      </c>
      <c r="FZ131">
        <v>0.02</v>
      </c>
      <c r="GA131">
        <v>0.04</v>
      </c>
      <c r="GB131">
        <v>17.13767</v>
      </c>
      <c r="GC131">
        <v>6.932685928705417</v>
      </c>
      <c r="GD131">
        <v>0.6708078820347897</v>
      </c>
      <c r="GE131">
        <v>0</v>
      </c>
      <c r="GF131">
        <v>934.1434117647059</v>
      </c>
      <c r="GG131">
        <v>9.560519486566367</v>
      </c>
      <c r="GH131">
        <v>0.9702701600023668</v>
      </c>
      <c r="GI131">
        <v>0</v>
      </c>
      <c r="GJ131">
        <v>5.0208485</v>
      </c>
      <c r="GK131">
        <v>0.1613702814258916</v>
      </c>
      <c r="GL131">
        <v>0.01667615686391798</v>
      </c>
      <c r="GM131">
        <v>0</v>
      </c>
      <c r="GN131">
        <v>0</v>
      </c>
      <c r="GO131">
        <v>3</v>
      </c>
      <c r="GP131" t="s">
        <v>459</v>
      </c>
      <c r="GQ131">
        <v>3.10126</v>
      </c>
      <c r="GR131">
        <v>2.72492</v>
      </c>
      <c r="GS131">
        <v>0.0473271</v>
      </c>
      <c r="GT131">
        <v>0.0431138</v>
      </c>
      <c r="GU131">
        <v>0.103303</v>
      </c>
      <c r="GV131">
        <v>0.0873857</v>
      </c>
      <c r="GW131">
        <v>24894.5</v>
      </c>
      <c r="GX131">
        <v>22731.7</v>
      </c>
      <c r="GY131">
        <v>26696.2</v>
      </c>
      <c r="GZ131">
        <v>23979.3</v>
      </c>
      <c r="HA131">
        <v>38298.3</v>
      </c>
      <c r="HB131">
        <v>32354.1</v>
      </c>
      <c r="HC131">
        <v>46617.1</v>
      </c>
      <c r="HD131">
        <v>37944.1</v>
      </c>
      <c r="HE131">
        <v>1.87015</v>
      </c>
      <c r="HF131">
        <v>1.8629</v>
      </c>
      <c r="HG131">
        <v>0.0979602</v>
      </c>
      <c r="HH131">
        <v>0</v>
      </c>
      <c r="HI131">
        <v>28.416</v>
      </c>
      <c r="HJ131">
        <v>999.9</v>
      </c>
      <c r="HK131">
        <v>46.8</v>
      </c>
      <c r="HL131">
        <v>31.1</v>
      </c>
      <c r="HM131">
        <v>23.3103</v>
      </c>
      <c r="HN131">
        <v>61.2821</v>
      </c>
      <c r="HO131">
        <v>20.4848</v>
      </c>
      <c r="HP131">
        <v>1</v>
      </c>
      <c r="HQ131">
        <v>0.142223</v>
      </c>
      <c r="HR131">
        <v>0.0699837</v>
      </c>
      <c r="HS131">
        <v>20.2814</v>
      </c>
      <c r="HT131">
        <v>5.21085</v>
      </c>
      <c r="HU131">
        <v>11.98</v>
      </c>
      <c r="HV131">
        <v>4.9628</v>
      </c>
      <c r="HW131">
        <v>3.2744</v>
      </c>
      <c r="HX131">
        <v>9999</v>
      </c>
      <c r="HY131">
        <v>9999</v>
      </c>
      <c r="HZ131">
        <v>9999</v>
      </c>
      <c r="IA131">
        <v>2.5</v>
      </c>
      <c r="IB131">
        <v>1.86398</v>
      </c>
      <c r="IC131">
        <v>1.86005</v>
      </c>
      <c r="ID131">
        <v>1.85838</v>
      </c>
      <c r="IE131">
        <v>1.85975</v>
      </c>
      <c r="IF131">
        <v>1.85989</v>
      </c>
      <c r="IG131">
        <v>1.85837</v>
      </c>
      <c r="IH131">
        <v>1.85745</v>
      </c>
      <c r="II131">
        <v>1.85242</v>
      </c>
      <c r="IJ131">
        <v>0</v>
      </c>
      <c r="IK131">
        <v>0</v>
      </c>
      <c r="IL131">
        <v>0</v>
      </c>
      <c r="IM131">
        <v>0</v>
      </c>
      <c r="IN131" t="s">
        <v>443</v>
      </c>
      <c r="IO131" t="s">
        <v>444</v>
      </c>
      <c r="IP131" t="s">
        <v>445</v>
      </c>
      <c r="IQ131" t="s">
        <v>445</v>
      </c>
      <c r="IR131" t="s">
        <v>445</v>
      </c>
      <c r="IS131" t="s">
        <v>445</v>
      </c>
      <c r="IT131">
        <v>0</v>
      </c>
      <c r="IU131">
        <v>100</v>
      </c>
      <c r="IV131">
        <v>100</v>
      </c>
      <c r="IW131">
        <v>-1.252</v>
      </c>
      <c r="IX131">
        <v>0.2897</v>
      </c>
      <c r="IY131">
        <v>-1.085747647868322</v>
      </c>
      <c r="IZ131">
        <v>-0.001141660950335919</v>
      </c>
      <c r="JA131">
        <v>1.556549255047457E-06</v>
      </c>
      <c r="JB131">
        <v>-3.845636065895205E-10</v>
      </c>
      <c r="JC131">
        <v>0.01562767363184709</v>
      </c>
      <c r="JD131">
        <v>0.001629169780553792</v>
      </c>
      <c r="JE131">
        <v>0.0005448488767950686</v>
      </c>
      <c r="JF131">
        <v>-2.599574200195059E-06</v>
      </c>
      <c r="JG131">
        <v>2</v>
      </c>
      <c r="JH131">
        <v>2011</v>
      </c>
      <c r="JI131">
        <v>1</v>
      </c>
      <c r="JJ131">
        <v>26</v>
      </c>
      <c r="JK131">
        <v>197113.5</v>
      </c>
      <c r="JL131">
        <v>197113.7</v>
      </c>
      <c r="JM131">
        <v>0.551758</v>
      </c>
      <c r="JN131">
        <v>2.65137</v>
      </c>
      <c r="JO131">
        <v>1.49658</v>
      </c>
      <c r="JP131">
        <v>2.34497</v>
      </c>
      <c r="JQ131">
        <v>1.54907</v>
      </c>
      <c r="JR131">
        <v>2.36816</v>
      </c>
      <c r="JS131">
        <v>36.2459</v>
      </c>
      <c r="JT131">
        <v>24.1751</v>
      </c>
      <c r="JU131">
        <v>18</v>
      </c>
      <c r="JV131">
        <v>483.707</v>
      </c>
      <c r="JW131">
        <v>493.756</v>
      </c>
      <c r="JX131">
        <v>28.017</v>
      </c>
      <c r="JY131">
        <v>29.0794</v>
      </c>
      <c r="JZ131">
        <v>30.0004</v>
      </c>
      <c r="KA131">
        <v>29.2204</v>
      </c>
      <c r="KB131">
        <v>29.1976</v>
      </c>
      <c r="KC131">
        <v>11.0609</v>
      </c>
      <c r="KD131">
        <v>26.3355</v>
      </c>
      <c r="KE131">
        <v>59.7077</v>
      </c>
      <c r="KF131">
        <v>28.0114</v>
      </c>
      <c r="KG131">
        <v>152.466</v>
      </c>
      <c r="KH131">
        <v>17.3936</v>
      </c>
      <c r="KI131">
        <v>101.925</v>
      </c>
      <c r="KJ131">
        <v>91.5012</v>
      </c>
    </row>
    <row r="132" spans="1:296">
      <c r="A132">
        <v>114</v>
      </c>
      <c r="B132">
        <v>1758816421.5</v>
      </c>
      <c r="C132">
        <v>2397.900000095367</v>
      </c>
      <c r="D132" t="s">
        <v>674</v>
      </c>
      <c r="E132" t="s">
        <v>675</v>
      </c>
      <c r="F132">
        <v>5</v>
      </c>
      <c r="G132" t="s">
        <v>641</v>
      </c>
      <c r="H132">
        <v>1758816414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172.0137615097883</v>
      </c>
      <c r="AJ132">
        <v>183.3165575757577</v>
      </c>
      <c r="AK132">
        <v>-3.285042998252428</v>
      </c>
      <c r="AL132">
        <v>65.11598374037986</v>
      </c>
      <c r="AM132">
        <f>(AO132 - AN132 + DX132*1E3/(8.314*(DZ132+273.15)) * AQ132/DW132 * AP132) * DW132/(100*DK132) * 1000/(1000 - AO132)</f>
        <v>0</v>
      </c>
      <c r="AN132">
        <v>17.36132621255199</v>
      </c>
      <c r="AO132">
        <v>22.38124787878789</v>
      </c>
      <c r="AP132">
        <v>-0.000170483006787918</v>
      </c>
      <c r="AQ132">
        <v>105.9411179864828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439</v>
      </c>
      <c r="AX132" t="s">
        <v>439</v>
      </c>
      <c r="AY132">
        <v>0</v>
      </c>
      <c r="AZ132">
        <v>0</v>
      </c>
      <c r="BA132">
        <f>1-AY132/AZ132</f>
        <v>0</v>
      </c>
      <c r="BB132">
        <v>0</v>
      </c>
      <c r="BC132" t="s">
        <v>439</v>
      </c>
      <c r="BD132" t="s">
        <v>439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439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3.93</v>
      </c>
      <c r="DL132">
        <v>0.5</v>
      </c>
      <c r="DM132" t="s">
        <v>440</v>
      </c>
      <c r="DN132">
        <v>2</v>
      </c>
      <c r="DO132" t="b">
        <v>1</v>
      </c>
      <c r="DP132">
        <v>1758816414</v>
      </c>
      <c r="DQ132">
        <v>201.7995925925926</v>
      </c>
      <c r="DR132">
        <v>183.8431851851852</v>
      </c>
      <c r="DS132">
        <v>22.39681481481482</v>
      </c>
      <c r="DT132">
        <v>17.36431481481481</v>
      </c>
      <c r="DU132">
        <v>203.0558148148148</v>
      </c>
      <c r="DV132">
        <v>22.10697407407407</v>
      </c>
      <c r="DW132">
        <v>499.979888888889</v>
      </c>
      <c r="DX132">
        <v>91.09040740740738</v>
      </c>
      <c r="DY132">
        <v>0.06694411111111111</v>
      </c>
      <c r="DZ132">
        <v>29.34816296296296</v>
      </c>
      <c r="EA132">
        <v>30.01506666666667</v>
      </c>
      <c r="EB132">
        <v>999.9000000000001</v>
      </c>
      <c r="EC132">
        <v>0</v>
      </c>
      <c r="ED132">
        <v>0</v>
      </c>
      <c r="EE132">
        <v>9995.419259259259</v>
      </c>
      <c r="EF132">
        <v>0</v>
      </c>
      <c r="EG132">
        <v>11.2321</v>
      </c>
      <c r="EH132">
        <v>17.95637037037037</v>
      </c>
      <c r="EI132">
        <v>206.4228518518518</v>
      </c>
      <c r="EJ132">
        <v>187.091962962963</v>
      </c>
      <c r="EK132">
        <v>5.032492222222223</v>
      </c>
      <c r="EL132">
        <v>183.8431851851852</v>
      </c>
      <c r="EM132">
        <v>17.36431481481481</v>
      </c>
      <c r="EN132">
        <v>2.040134814814814</v>
      </c>
      <c r="EO132">
        <v>1.581724074074074</v>
      </c>
      <c r="EP132">
        <v>17.7593</v>
      </c>
      <c r="EQ132">
        <v>13.78188888888889</v>
      </c>
      <c r="ER132">
        <v>1999.97</v>
      </c>
      <c r="ES132">
        <v>0.9800057777777776</v>
      </c>
      <c r="ET132">
        <v>0.01999385185185185</v>
      </c>
      <c r="EU132">
        <v>0</v>
      </c>
      <c r="EV132">
        <v>935.3794074074074</v>
      </c>
      <c r="EW132">
        <v>5.00078</v>
      </c>
      <c r="EX132">
        <v>18286.51481481481</v>
      </c>
      <c r="EY132">
        <v>16379.42222222222</v>
      </c>
      <c r="EZ132">
        <v>39.67103703703703</v>
      </c>
      <c r="FA132">
        <v>40.56907407407407</v>
      </c>
      <c r="FB132">
        <v>39.83074074074074</v>
      </c>
      <c r="FC132">
        <v>40.21037037037036</v>
      </c>
      <c r="FD132">
        <v>40.81225925925926</v>
      </c>
      <c r="FE132">
        <v>1955.08</v>
      </c>
      <c r="FF132">
        <v>39.89000000000001</v>
      </c>
      <c r="FG132">
        <v>0</v>
      </c>
      <c r="FH132">
        <v>1758816416.5</v>
      </c>
      <c r="FI132">
        <v>0</v>
      </c>
      <c r="FJ132">
        <v>935.3929230769231</v>
      </c>
      <c r="FK132">
        <v>10.32512818791744</v>
      </c>
      <c r="FL132">
        <v>211.5452989199441</v>
      </c>
      <c r="FM132">
        <v>18287.36538461538</v>
      </c>
      <c r="FN132">
        <v>15</v>
      </c>
      <c r="FO132">
        <v>0</v>
      </c>
      <c r="FP132" t="s">
        <v>441</v>
      </c>
      <c r="FQ132">
        <v>1746989605.5</v>
      </c>
      <c r="FR132">
        <v>1746989593.5</v>
      </c>
      <c r="FS132">
        <v>0</v>
      </c>
      <c r="FT132">
        <v>-0.274</v>
      </c>
      <c r="FU132">
        <v>-0.002</v>
      </c>
      <c r="FV132">
        <v>2.549</v>
      </c>
      <c r="FW132">
        <v>0.129</v>
      </c>
      <c r="FX132">
        <v>420</v>
      </c>
      <c r="FY132">
        <v>17</v>
      </c>
      <c r="FZ132">
        <v>0.02</v>
      </c>
      <c r="GA132">
        <v>0.04</v>
      </c>
      <c r="GB132">
        <v>17.662045</v>
      </c>
      <c r="GC132">
        <v>6.153903939962415</v>
      </c>
      <c r="GD132">
        <v>0.601087169614358</v>
      </c>
      <c r="GE132">
        <v>0</v>
      </c>
      <c r="GF132">
        <v>934.9157647058823</v>
      </c>
      <c r="GG132">
        <v>9.828051940825727</v>
      </c>
      <c r="GH132">
        <v>1.015391725592329</v>
      </c>
      <c r="GI132">
        <v>0</v>
      </c>
      <c r="GJ132">
        <v>5.0268195</v>
      </c>
      <c r="GK132">
        <v>0.06713268292681586</v>
      </c>
      <c r="GL132">
        <v>0.01271575262223985</v>
      </c>
      <c r="GM132">
        <v>1</v>
      </c>
      <c r="GN132">
        <v>1</v>
      </c>
      <c r="GO132">
        <v>3</v>
      </c>
      <c r="GP132" t="s">
        <v>448</v>
      </c>
      <c r="GQ132">
        <v>3.1016</v>
      </c>
      <c r="GR132">
        <v>2.72524</v>
      </c>
      <c r="GS132">
        <v>0.0438749</v>
      </c>
      <c r="GT132">
        <v>0.0395317</v>
      </c>
      <c r="GU132">
        <v>0.103267</v>
      </c>
      <c r="GV132">
        <v>0.0874109</v>
      </c>
      <c r="GW132">
        <v>24984.7</v>
      </c>
      <c r="GX132">
        <v>22816.8</v>
      </c>
      <c r="GY132">
        <v>26696.2</v>
      </c>
      <c r="GZ132">
        <v>23979.4</v>
      </c>
      <c r="HA132">
        <v>38299.1</v>
      </c>
      <c r="HB132">
        <v>32353</v>
      </c>
      <c r="HC132">
        <v>46616.7</v>
      </c>
      <c r="HD132">
        <v>37944.3</v>
      </c>
      <c r="HE132">
        <v>1.87048</v>
      </c>
      <c r="HF132">
        <v>1.86248</v>
      </c>
      <c r="HG132">
        <v>0.09795280000000001</v>
      </c>
      <c r="HH132">
        <v>0</v>
      </c>
      <c r="HI132">
        <v>28.4191</v>
      </c>
      <c r="HJ132">
        <v>999.9</v>
      </c>
      <c r="HK132">
        <v>46.7</v>
      </c>
      <c r="HL132">
        <v>31.1</v>
      </c>
      <c r="HM132">
        <v>23.26</v>
      </c>
      <c r="HN132">
        <v>60.8121</v>
      </c>
      <c r="HO132">
        <v>20.3165</v>
      </c>
      <c r="HP132">
        <v>1</v>
      </c>
      <c r="HQ132">
        <v>0.142353</v>
      </c>
      <c r="HR132">
        <v>0.071604</v>
      </c>
      <c r="HS132">
        <v>20.2811</v>
      </c>
      <c r="HT132">
        <v>5.21025</v>
      </c>
      <c r="HU132">
        <v>11.98</v>
      </c>
      <c r="HV132">
        <v>4.96255</v>
      </c>
      <c r="HW132">
        <v>3.27425</v>
      </c>
      <c r="HX132">
        <v>9999</v>
      </c>
      <c r="HY132">
        <v>9999</v>
      </c>
      <c r="HZ132">
        <v>9999</v>
      </c>
      <c r="IA132">
        <v>2.5</v>
      </c>
      <c r="IB132">
        <v>1.864</v>
      </c>
      <c r="IC132">
        <v>1.86005</v>
      </c>
      <c r="ID132">
        <v>1.85837</v>
      </c>
      <c r="IE132">
        <v>1.85977</v>
      </c>
      <c r="IF132">
        <v>1.85989</v>
      </c>
      <c r="IG132">
        <v>1.85837</v>
      </c>
      <c r="IH132">
        <v>1.85745</v>
      </c>
      <c r="II132">
        <v>1.85242</v>
      </c>
      <c r="IJ132">
        <v>0</v>
      </c>
      <c r="IK132">
        <v>0</v>
      </c>
      <c r="IL132">
        <v>0</v>
      </c>
      <c r="IM132">
        <v>0</v>
      </c>
      <c r="IN132" t="s">
        <v>443</v>
      </c>
      <c r="IO132" t="s">
        <v>444</v>
      </c>
      <c r="IP132" t="s">
        <v>445</v>
      </c>
      <c r="IQ132" t="s">
        <v>445</v>
      </c>
      <c r="IR132" t="s">
        <v>445</v>
      </c>
      <c r="IS132" t="s">
        <v>445</v>
      </c>
      <c r="IT132">
        <v>0</v>
      </c>
      <c r="IU132">
        <v>100</v>
      </c>
      <c r="IV132">
        <v>100</v>
      </c>
      <c r="IW132">
        <v>-1.242</v>
      </c>
      <c r="IX132">
        <v>0.2895</v>
      </c>
      <c r="IY132">
        <v>-1.085747647868322</v>
      </c>
      <c r="IZ132">
        <v>-0.001141660950335919</v>
      </c>
      <c r="JA132">
        <v>1.556549255047457E-06</v>
      </c>
      <c r="JB132">
        <v>-3.845636065895205E-10</v>
      </c>
      <c r="JC132">
        <v>0.01562767363184709</v>
      </c>
      <c r="JD132">
        <v>0.001629169780553792</v>
      </c>
      <c r="JE132">
        <v>0.0005448488767950686</v>
      </c>
      <c r="JF132">
        <v>-2.599574200195059E-06</v>
      </c>
      <c r="JG132">
        <v>2</v>
      </c>
      <c r="JH132">
        <v>2011</v>
      </c>
      <c r="JI132">
        <v>1</v>
      </c>
      <c r="JJ132">
        <v>26</v>
      </c>
      <c r="JK132">
        <v>197113.6</v>
      </c>
      <c r="JL132">
        <v>197113.8</v>
      </c>
      <c r="JM132">
        <v>0.509033</v>
      </c>
      <c r="JN132">
        <v>2.64893</v>
      </c>
      <c r="JO132">
        <v>1.49658</v>
      </c>
      <c r="JP132">
        <v>2.34497</v>
      </c>
      <c r="JQ132">
        <v>1.54907</v>
      </c>
      <c r="JR132">
        <v>2.47314</v>
      </c>
      <c r="JS132">
        <v>36.2459</v>
      </c>
      <c r="JT132">
        <v>24.1751</v>
      </c>
      <c r="JU132">
        <v>18</v>
      </c>
      <c r="JV132">
        <v>483.93</v>
      </c>
      <c r="JW132">
        <v>493.511</v>
      </c>
      <c r="JX132">
        <v>28.0063</v>
      </c>
      <c r="JY132">
        <v>29.0832</v>
      </c>
      <c r="JZ132">
        <v>30.0002</v>
      </c>
      <c r="KA132">
        <v>29.2248</v>
      </c>
      <c r="KB132">
        <v>29.2019</v>
      </c>
      <c r="KC132">
        <v>10.2048</v>
      </c>
      <c r="KD132">
        <v>26.3355</v>
      </c>
      <c r="KE132">
        <v>59.7077</v>
      </c>
      <c r="KF132">
        <v>27.996</v>
      </c>
      <c r="KG132">
        <v>132.421</v>
      </c>
      <c r="KH132">
        <v>17.4104</v>
      </c>
      <c r="KI132">
        <v>101.924</v>
      </c>
      <c r="KJ132">
        <v>91.5016</v>
      </c>
    </row>
    <row r="133" spans="1:296">
      <c r="A133">
        <v>115</v>
      </c>
      <c r="B133">
        <v>1758816426.5</v>
      </c>
      <c r="C133">
        <v>2402.900000095367</v>
      </c>
      <c r="D133" t="s">
        <v>676</v>
      </c>
      <c r="E133" t="s">
        <v>677</v>
      </c>
      <c r="F133">
        <v>5</v>
      </c>
      <c r="G133" t="s">
        <v>641</v>
      </c>
      <c r="H133">
        <v>1758816418.714286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155.2787916196698</v>
      </c>
      <c r="AJ133">
        <v>166.965509090909</v>
      </c>
      <c r="AK133">
        <v>-3.270025226528946</v>
      </c>
      <c r="AL133">
        <v>65.11598374037986</v>
      </c>
      <c r="AM133">
        <f>(AO133 - AN133 + DX133*1E3/(8.314*(DZ133+273.15)) * AQ133/DW133 * AP133) * DW133/(100*DK133) * 1000/(1000 - AO133)</f>
        <v>0</v>
      </c>
      <c r="AN133">
        <v>17.36513923086564</v>
      </c>
      <c r="AO133">
        <v>22.37352727272726</v>
      </c>
      <c r="AP133">
        <v>-9.895747801528899E-05</v>
      </c>
      <c r="AQ133">
        <v>105.9411179864828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439</v>
      </c>
      <c r="AX133" t="s">
        <v>439</v>
      </c>
      <c r="AY133">
        <v>0</v>
      </c>
      <c r="AZ133">
        <v>0</v>
      </c>
      <c r="BA133">
        <f>1-AY133/AZ133</f>
        <v>0</v>
      </c>
      <c r="BB133">
        <v>0</v>
      </c>
      <c r="BC133" t="s">
        <v>439</v>
      </c>
      <c r="BD133" t="s">
        <v>439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439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3.93</v>
      </c>
      <c r="DL133">
        <v>0.5</v>
      </c>
      <c r="DM133" t="s">
        <v>440</v>
      </c>
      <c r="DN133">
        <v>2</v>
      </c>
      <c r="DO133" t="b">
        <v>1</v>
      </c>
      <c r="DP133">
        <v>1758816418.714286</v>
      </c>
      <c r="DQ133">
        <v>186.61275</v>
      </c>
      <c r="DR133">
        <v>168.1948928571429</v>
      </c>
      <c r="DS133">
        <v>22.38652142857143</v>
      </c>
      <c r="DT133">
        <v>17.36024642857143</v>
      </c>
      <c r="DU133">
        <v>187.8602142857143</v>
      </c>
      <c r="DV133">
        <v>22.0969</v>
      </c>
      <c r="DW133">
        <v>499.9993928571429</v>
      </c>
      <c r="DX133">
        <v>91.09007142857142</v>
      </c>
      <c r="DY133">
        <v>0.06697011785714287</v>
      </c>
      <c r="DZ133">
        <v>29.34650714285715</v>
      </c>
      <c r="EA133">
        <v>30.01143928571429</v>
      </c>
      <c r="EB133">
        <v>999.9000000000002</v>
      </c>
      <c r="EC133">
        <v>0</v>
      </c>
      <c r="ED133">
        <v>0</v>
      </c>
      <c r="EE133">
        <v>9993.482857142857</v>
      </c>
      <c r="EF133">
        <v>0</v>
      </c>
      <c r="EG133">
        <v>11.2321</v>
      </c>
      <c r="EH133">
        <v>18.41778214285714</v>
      </c>
      <c r="EI133">
        <v>190.8861785714285</v>
      </c>
      <c r="EJ133">
        <v>171.1663214285714</v>
      </c>
      <c r="EK133">
        <v>5.026266428571428</v>
      </c>
      <c r="EL133">
        <v>168.1948928571429</v>
      </c>
      <c r="EM133">
        <v>17.36024642857143</v>
      </c>
      <c r="EN133">
        <v>2.03919</v>
      </c>
      <c r="EO133">
        <v>1.5813475</v>
      </c>
      <c r="EP133">
        <v>17.75195357142857</v>
      </c>
      <c r="EQ133">
        <v>13.778225</v>
      </c>
      <c r="ER133">
        <v>2000.02</v>
      </c>
      <c r="ES133">
        <v>0.9800062500000001</v>
      </c>
      <c r="ET133">
        <v>0.019993375</v>
      </c>
      <c r="EU133">
        <v>0</v>
      </c>
      <c r="EV133">
        <v>936.2269642857143</v>
      </c>
      <c r="EW133">
        <v>5.00078</v>
      </c>
      <c r="EX133">
        <v>18303.96428571429</v>
      </c>
      <c r="EY133">
        <v>16379.83571428572</v>
      </c>
      <c r="EZ133">
        <v>39.68049999999999</v>
      </c>
      <c r="FA133">
        <v>40.57324999999999</v>
      </c>
      <c r="FB133">
        <v>39.79882142857142</v>
      </c>
      <c r="FC133">
        <v>40.20957142857143</v>
      </c>
      <c r="FD133">
        <v>40.83689285714286</v>
      </c>
      <c r="FE133">
        <v>1955.13</v>
      </c>
      <c r="FF133">
        <v>39.89000000000001</v>
      </c>
      <c r="FG133">
        <v>0</v>
      </c>
      <c r="FH133">
        <v>1758816421.3</v>
      </c>
      <c r="FI133">
        <v>0</v>
      </c>
      <c r="FJ133">
        <v>936.2908846153847</v>
      </c>
      <c r="FK133">
        <v>12.93637607920453</v>
      </c>
      <c r="FL133">
        <v>224.7384616753151</v>
      </c>
      <c r="FM133">
        <v>18304.91538461539</v>
      </c>
      <c r="FN133">
        <v>15</v>
      </c>
      <c r="FO133">
        <v>0</v>
      </c>
      <c r="FP133" t="s">
        <v>441</v>
      </c>
      <c r="FQ133">
        <v>1746989605.5</v>
      </c>
      <c r="FR133">
        <v>1746989593.5</v>
      </c>
      <c r="FS133">
        <v>0</v>
      </c>
      <c r="FT133">
        <v>-0.274</v>
      </c>
      <c r="FU133">
        <v>-0.002</v>
      </c>
      <c r="FV133">
        <v>2.549</v>
      </c>
      <c r="FW133">
        <v>0.129</v>
      </c>
      <c r="FX133">
        <v>420</v>
      </c>
      <c r="FY133">
        <v>17</v>
      </c>
      <c r="FZ133">
        <v>0.02</v>
      </c>
      <c r="GA133">
        <v>0.04</v>
      </c>
      <c r="GB133">
        <v>18.0606475</v>
      </c>
      <c r="GC133">
        <v>5.600306566604085</v>
      </c>
      <c r="GD133">
        <v>0.5495315318466719</v>
      </c>
      <c r="GE133">
        <v>0</v>
      </c>
      <c r="GF133">
        <v>935.6868529411765</v>
      </c>
      <c r="GG133">
        <v>10.83637892150822</v>
      </c>
      <c r="GH133">
        <v>1.117180382832355</v>
      </c>
      <c r="GI133">
        <v>0</v>
      </c>
      <c r="GJ133">
        <v>5.02749075</v>
      </c>
      <c r="GK133">
        <v>-0.04831936210131912</v>
      </c>
      <c r="GL133">
        <v>0.01189250843756269</v>
      </c>
      <c r="GM133">
        <v>1</v>
      </c>
      <c r="GN133">
        <v>1</v>
      </c>
      <c r="GO133">
        <v>3</v>
      </c>
      <c r="GP133" t="s">
        <v>448</v>
      </c>
      <c r="GQ133">
        <v>3.10137</v>
      </c>
      <c r="GR133">
        <v>2.72479</v>
      </c>
      <c r="GS133">
        <v>0.0403613</v>
      </c>
      <c r="GT133">
        <v>0.0356991</v>
      </c>
      <c r="GU133">
        <v>0.103245</v>
      </c>
      <c r="GV133">
        <v>0.0874231</v>
      </c>
      <c r="GW133">
        <v>25076.2</v>
      </c>
      <c r="GX133">
        <v>22907.4</v>
      </c>
      <c r="GY133">
        <v>26695.9</v>
      </c>
      <c r="GZ133">
        <v>23979</v>
      </c>
      <c r="HA133">
        <v>38299.3</v>
      </c>
      <c r="HB133">
        <v>32352</v>
      </c>
      <c r="HC133">
        <v>46616.2</v>
      </c>
      <c r="HD133">
        <v>37944.1</v>
      </c>
      <c r="HE133">
        <v>1.87027</v>
      </c>
      <c r="HF133">
        <v>1.8625</v>
      </c>
      <c r="HG133">
        <v>0.09781869999999999</v>
      </c>
      <c r="HH133">
        <v>0</v>
      </c>
      <c r="HI133">
        <v>28.4215</v>
      </c>
      <c r="HJ133">
        <v>999.9</v>
      </c>
      <c r="HK133">
        <v>46.7</v>
      </c>
      <c r="HL133">
        <v>31.1</v>
      </c>
      <c r="HM133">
        <v>23.2588</v>
      </c>
      <c r="HN133">
        <v>61.1521</v>
      </c>
      <c r="HO133">
        <v>20.2043</v>
      </c>
      <c r="HP133">
        <v>1</v>
      </c>
      <c r="HQ133">
        <v>0.142779</v>
      </c>
      <c r="HR133">
        <v>0.0737881</v>
      </c>
      <c r="HS133">
        <v>20.2814</v>
      </c>
      <c r="HT133">
        <v>5.21115</v>
      </c>
      <c r="HU133">
        <v>11.98</v>
      </c>
      <c r="HV133">
        <v>4.9628</v>
      </c>
      <c r="HW133">
        <v>3.2745</v>
      </c>
      <c r="HX133">
        <v>9999</v>
      </c>
      <c r="HY133">
        <v>9999</v>
      </c>
      <c r="HZ133">
        <v>9999</v>
      </c>
      <c r="IA133">
        <v>2.5</v>
      </c>
      <c r="IB133">
        <v>1.864</v>
      </c>
      <c r="IC133">
        <v>1.86005</v>
      </c>
      <c r="ID133">
        <v>1.85837</v>
      </c>
      <c r="IE133">
        <v>1.85975</v>
      </c>
      <c r="IF133">
        <v>1.85989</v>
      </c>
      <c r="IG133">
        <v>1.85837</v>
      </c>
      <c r="IH133">
        <v>1.85745</v>
      </c>
      <c r="II133">
        <v>1.85242</v>
      </c>
      <c r="IJ133">
        <v>0</v>
      </c>
      <c r="IK133">
        <v>0</v>
      </c>
      <c r="IL133">
        <v>0</v>
      </c>
      <c r="IM133">
        <v>0</v>
      </c>
      <c r="IN133" t="s">
        <v>443</v>
      </c>
      <c r="IO133" t="s">
        <v>444</v>
      </c>
      <c r="IP133" t="s">
        <v>445</v>
      </c>
      <c r="IQ133" t="s">
        <v>445</v>
      </c>
      <c r="IR133" t="s">
        <v>445</v>
      </c>
      <c r="IS133" t="s">
        <v>445</v>
      </c>
      <c r="IT133">
        <v>0</v>
      </c>
      <c r="IU133">
        <v>100</v>
      </c>
      <c r="IV133">
        <v>100</v>
      </c>
      <c r="IW133">
        <v>-1.232</v>
      </c>
      <c r="IX133">
        <v>0.2894</v>
      </c>
      <c r="IY133">
        <v>-1.085747647868322</v>
      </c>
      <c r="IZ133">
        <v>-0.001141660950335919</v>
      </c>
      <c r="JA133">
        <v>1.556549255047457E-06</v>
      </c>
      <c r="JB133">
        <v>-3.845636065895205E-10</v>
      </c>
      <c r="JC133">
        <v>0.01562767363184709</v>
      </c>
      <c r="JD133">
        <v>0.001629169780553792</v>
      </c>
      <c r="JE133">
        <v>0.0005448488767950686</v>
      </c>
      <c r="JF133">
        <v>-2.599574200195059E-06</v>
      </c>
      <c r="JG133">
        <v>2</v>
      </c>
      <c r="JH133">
        <v>2011</v>
      </c>
      <c r="JI133">
        <v>1</v>
      </c>
      <c r="JJ133">
        <v>26</v>
      </c>
      <c r="JK133">
        <v>197113.7</v>
      </c>
      <c r="JL133">
        <v>197113.9</v>
      </c>
      <c r="JM133">
        <v>0.469971</v>
      </c>
      <c r="JN133">
        <v>2.64282</v>
      </c>
      <c r="JO133">
        <v>1.49658</v>
      </c>
      <c r="JP133">
        <v>2.34497</v>
      </c>
      <c r="JQ133">
        <v>1.54907</v>
      </c>
      <c r="JR133">
        <v>2.46216</v>
      </c>
      <c r="JS133">
        <v>36.2459</v>
      </c>
      <c r="JT133">
        <v>24.1838</v>
      </c>
      <c r="JU133">
        <v>18</v>
      </c>
      <c r="JV133">
        <v>483.838</v>
      </c>
      <c r="JW133">
        <v>493.559</v>
      </c>
      <c r="JX133">
        <v>27.9921</v>
      </c>
      <c r="JY133">
        <v>29.0882</v>
      </c>
      <c r="JZ133">
        <v>30.0004</v>
      </c>
      <c r="KA133">
        <v>29.2281</v>
      </c>
      <c r="KB133">
        <v>29.2057</v>
      </c>
      <c r="KC133">
        <v>9.43848</v>
      </c>
      <c r="KD133">
        <v>26.3355</v>
      </c>
      <c r="KE133">
        <v>59.3348</v>
      </c>
      <c r="KF133">
        <v>27.9866</v>
      </c>
      <c r="KG133">
        <v>119.047</v>
      </c>
      <c r="KH133">
        <v>17.4205</v>
      </c>
      <c r="KI133">
        <v>101.923</v>
      </c>
      <c r="KJ133">
        <v>91.50069999999999</v>
      </c>
    </row>
    <row r="134" spans="1:296">
      <c r="A134">
        <v>116</v>
      </c>
      <c r="B134">
        <v>1758816431.5</v>
      </c>
      <c r="C134">
        <v>2407.900000095367</v>
      </c>
      <c r="D134" t="s">
        <v>678</v>
      </c>
      <c r="E134" t="s">
        <v>679</v>
      </c>
      <c r="F134">
        <v>5</v>
      </c>
      <c r="G134" t="s">
        <v>641</v>
      </c>
      <c r="H134">
        <v>1758816424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138.206594112221</v>
      </c>
      <c r="AJ134">
        <v>150.5147515151515</v>
      </c>
      <c r="AK134">
        <v>-3.285685107500972</v>
      </c>
      <c r="AL134">
        <v>65.11598374037986</v>
      </c>
      <c r="AM134">
        <f>(AO134 - AN134 + DX134*1E3/(8.314*(DZ134+273.15)) * AQ134/DW134 * AP134) * DW134/(100*DK134) * 1000/(1000 - AO134)</f>
        <v>0</v>
      </c>
      <c r="AN134">
        <v>17.35976252468913</v>
      </c>
      <c r="AO134">
        <v>22.37073393939393</v>
      </c>
      <c r="AP134">
        <v>-3.7111161624275E-05</v>
      </c>
      <c r="AQ134">
        <v>105.9411179864828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439</v>
      </c>
      <c r="AX134" t="s">
        <v>439</v>
      </c>
      <c r="AY134">
        <v>0</v>
      </c>
      <c r="AZ134">
        <v>0</v>
      </c>
      <c r="BA134">
        <f>1-AY134/AZ134</f>
        <v>0</v>
      </c>
      <c r="BB134">
        <v>0</v>
      </c>
      <c r="BC134" t="s">
        <v>439</v>
      </c>
      <c r="BD134" t="s">
        <v>439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439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3.93</v>
      </c>
      <c r="DL134">
        <v>0.5</v>
      </c>
      <c r="DM134" t="s">
        <v>440</v>
      </c>
      <c r="DN134">
        <v>2</v>
      </c>
      <c r="DO134" t="b">
        <v>1</v>
      </c>
      <c r="DP134">
        <v>1758816424</v>
      </c>
      <c r="DQ134">
        <v>169.6032592592593</v>
      </c>
      <c r="DR134">
        <v>150.6511851851852</v>
      </c>
      <c r="DS134">
        <v>22.37765925925926</v>
      </c>
      <c r="DT134">
        <v>17.36178148148148</v>
      </c>
      <c r="DU134">
        <v>170.8403333333333</v>
      </c>
      <c r="DV134">
        <v>22.08824074074073</v>
      </c>
      <c r="DW134">
        <v>499.9505185185185</v>
      </c>
      <c r="DX134">
        <v>91.09005185185185</v>
      </c>
      <c r="DY134">
        <v>0.06714158518518519</v>
      </c>
      <c r="DZ134">
        <v>29.34393703703704</v>
      </c>
      <c r="EA134">
        <v>30.01193703703704</v>
      </c>
      <c r="EB134">
        <v>999.9000000000001</v>
      </c>
      <c r="EC134">
        <v>0</v>
      </c>
      <c r="ED134">
        <v>0</v>
      </c>
      <c r="EE134">
        <v>9986.16</v>
      </c>
      <c r="EF134">
        <v>0</v>
      </c>
      <c r="EG134">
        <v>11.2321</v>
      </c>
      <c r="EH134">
        <v>18.95207037037037</v>
      </c>
      <c r="EI134">
        <v>173.4856666666667</v>
      </c>
      <c r="EJ134">
        <v>153.313</v>
      </c>
      <c r="EK134">
        <v>5.015874444444444</v>
      </c>
      <c r="EL134">
        <v>150.6511851851852</v>
      </c>
      <c r="EM134">
        <v>17.36178148148148</v>
      </c>
      <c r="EN134">
        <v>2.038382592592592</v>
      </c>
      <c r="EO134">
        <v>1.581485555555556</v>
      </c>
      <c r="EP134">
        <v>17.74567037037037</v>
      </c>
      <c r="EQ134">
        <v>13.77957777777778</v>
      </c>
      <c r="ER134">
        <v>2000.018148148148</v>
      </c>
      <c r="ES134">
        <v>0.9800062222222223</v>
      </c>
      <c r="ET134">
        <v>0.01999341111111111</v>
      </c>
      <c r="EU134">
        <v>0</v>
      </c>
      <c r="EV134">
        <v>937.3021111111111</v>
      </c>
      <c r="EW134">
        <v>5.00078</v>
      </c>
      <c r="EX134">
        <v>18324.74814814814</v>
      </c>
      <c r="EY134">
        <v>16379.82222222222</v>
      </c>
      <c r="EZ134">
        <v>39.68022222222222</v>
      </c>
      <c r="FA134">
        <v>40.57599999999999</v>
      </c>
      <c r="FB134">
        <v>39.80307407407408</v>
      </c>
      <c r="FC134">
        <v>40.2127037037037</v>
      </c>
      <c r="FD134">
        <v>40.81688888888888</v>
      </c>
      <c r="FE134">
        <v>1955.128148148148</v>
      </c>
      <c r="FF134">
        <v>39.89000000000001</v>
      </c>
      <c r="FG134">
        <v>0</v>
      </c>
      <c r="FH134">
        <v>1758816426.1</v>
      </c>
      <c r="FI134">
        <v>0</v>
      </c>
      <c r="FJ134">
        <v>937.2889615384616</v>
      </c>
      <c r="FK134">
        <v>12.60399999439836</v>
      </c>
      <c r="FL134">
        <v>243.3572649350079</v>
      </c>
      <c r="FM134">
        <v>18323.80769230769</v>
      </c>
      <c r="FN134">
        <v>15</v>
      </c>
      <c r="FO134">
        <v>0</v>
      </c>
      <c r="FP134" t="s">
        <v>441</v>
      </c>
      <c r="FQ134">
        <v>1746989605.5</v>
      </c>
      <c r="FR134">
        <v>1746989593.5</v>
      </c>
      <c r="FS134">
        <v>0</v>
      </c>
      <c r="FT134">
        <v>-0.274</v>
      </c>
      <c r="FU134">
        <v>-0.002</v>
      </c>
      <c r="FV134">
        <v>2.549</v>
      </c>
      <c r="FW134">
        <v>0.129</v>
      </c>
      <c r="FX134">
        <v>420</v>
      </c>
      <c r="FY134">
        <v>17</v>
      </c>
      <c r="FZ134">
        <v>0.02</v>
      </c>
      <c r="GA134">
        <v>0.04</v>
      </c>
      <c r="GB134">
        <v>18.61892195121951</v>
      </c>
      <c r="GC134">
        <v>6.16217560975606</v>
      </c>
      <c r="GD134">
        <v>0.6213309273048145</v>
      </c>
      <c r="GE134">
        <v>0</v>
      </c>
      <c r="GF134">
        <v>936.6601764705881</v>
      </c>
      <c r="GG134">
        <v>12.44877005245941</v>
      </c>
      <c r="GH134">
        <v>1.256179793954866</v>
      </c>
      <c r="GI134">
        <v>0</v>
      </c>
      <c r="GJ134">
        <v>5.023439024390244</v>
      </c>
      <c r="GK134">
        <v>-0.130568153310102</v>
      </c>
      <c r="GL134">
        <v>0.01381068458854537</v>
      </c>
      <c r="GM134">
        <v>0</v>
      </c>
      <c r="GN134">
        <v>0</v>
      </c>
      <c r="GO134">
        <v>3</v>
      </c>
      <c r="GP134" t="s">
        <v>459</v>
      </c>
      <c r="GQ134">
        <v>3.10129</v>
      </c>
      <c r="GR134">
        <v>2.72532</v>
      </c>
      <c r="GS134">
        <v>0.0367475</v>
      </c>
      <c r="GT134">
        <v>0.0318766</v>
      </c>
      <c r="GU134">
        <v>0.103228</v>
      </c>
      <c r="GV134">
        <v>0.0873227</v>
      </c>
      <c r="GW134">
        <v>25170.6</v>
      </c>
      <c r="GX134">
        <v>22998</v>
      </c>
      <c r="GY134">
        <v>26695.9</v>
      </c>
      <c r="GZ134">
        <v>23978.8</v>
      </c>
      <c r="HA134">
        <v>38299.3</v>
      </c>
      <c r="HB134">
        <v>32355.2</v>
      </c>
      <c r="HC134">
        <v>46615.9</v>
      </c>
      <c r="HD134">
        <v>37944.1</v>
      </c>
      <c r="HE134">
        <v>1.87005</v>
      </c>
      <c r="HF134">
        <v>1.86225</v>
      </c>
      <c r="HG134">
        <v>0.0969172</v>
      </c>
      <c r="HH134">
        <v>0</v>
      </c>
      <c r="HI134">
        <v>28.4239</v>
      </c>
      <c r="HJ134">
        <v>999.9</v>
      </c>
      <c r="HK134">
        <v>46.7</v>
      </c>
      <c r="HL134">
        <v>31.1</v>
      </c>
      <c r="HM134">
        <v>23.2621</v>
      </c>
      <c r="HN134">
        <v>60.9821</v>
      </c>
      <c r="HO134">
        <v>20.3646</v>
      </c>
      <c r="HP134">
        <v>1</v>
      </c>
      <c r="HQ134">
        <v>0.143084</v>
      </c>
      <c r="HR134">
        <v>0.0755011</v>
      </c>
      <c r="HS134">
        <v>20.2813</v>
      </c>
      <c r="HT134">
        <v>5.21085</v>
      </c>
      <c r="HU134">
        <v>11.98</v>
      </c>
      <c r="HV134">
        <v>4.9629</v>
      </c>
      <c r="HW134">
        <v>3.27445</v>
      </c>
      <c r="HX134">
        <v>9999</v>
      </c>
      <c r="HY134">
        <v>9999</v>
      </c>
      <c r="HZ134">
        <v>9999</v>
      </c>
      <c r="IA134">
        <v>2.5</v>
      </c>
      <c r="IB134">
        <v>1.86398</v>
      </c>
      <c r="IC134">
        <v>1.86005</v>
      </c>
      <c r="ID134">
        <v>1.85837</v>
      </c>
      <c r="IE134">
        <v>1.85974</v>
      </c>
      <c r="IF134">
        <v>1.85988</v>
      </c>
      <c r="IG134">
        <v>1.85837</v>
      </c>
      <c r="IH134">
        <v>1.85745</v>
      </c>
      <c r="II134">
        <v>1.85242</v>
      </c>
      <c r="IJ134">
        <v>0</v>
      </c>
      <c r="IK134">
        <v>0</v>
      </c>
      <c r="IL134">
        <v>0</v>
      </c>
      <c r="IM134">
        <v>0</v>
      </c>
      <c r="IN134" t="s">
        <v>443</v>
      </c>
      <c r="IO134" t="s">
        <v>444</v>
      </c>
      <c r="IP134" t="s">
        <v>445</v>
      </c>
      <c r="IQ134" t="s">
        <v>445</v>
      </c>
      <c r="IR134" t="s">
        <v>445</v>
      </c>
      <c r="IS134" t="s">
        <v>445</v>
      </c>
      <c r="IT134">
        <v>0</v>
      </c>
      <c r="IU134">
        <v>100</v>
      </c>
      <c r="IV134">
        <v>100</v>
      </c>
      <c r="IW134">
        <v>-1.221</v>
      </c>
      <c r="IX134">
        <v>0.2892</v>
      </c>
      <c r="IY134">
        <v>-1.085747647868322</v>
      </c>
      <c r="IZ134">
        <v>-0.001141660950335919</v>
      </c>
      <c r="JA134">
        <v>1.556549255047457E-06</v>
      </c>
      <c r="JB134">
        <v>-3.845636065895205E-10</v>
      </c>
      <c r="JC134">
        <v>0.01562767363184709</v>
      </c>
      <c r="JD134">
        <v>0.001629169780553792</v>
      </c>
      <c r="JE134">
        <v>0.0005448488767950686</v>
      </c>
      <c r="JF134">
        <v>-2.599574200195059E-06</v>
      </c>
      <c r="JG134">
        <v>2</v>
      </c>
      <c r="JH134">
        <v>2011</v>
      </c>
      <c r="JI134">
        <v>1</v>
      </c>
      <c r="JJ134">
        <v>26</v>
      </c>
      <c r="JK134">
        <v>197113.8</v>
      </c>
      <c r="JL134">
        <v>197114</v>
      </c>
      <c r="JM134">
        <v>0.427246</v>
      </c>
      <c r="JN134">
        <v>2.65625</v>
      </c>
      <c r="JO134">
        <v>1.49658</v>
      </c>
      <c r="JP134">
        <v>2.34619</v>
      </c>
      <c r="JQ134">
        <v>1.54907</v>
      </c>
      <c r="JR134">
        <v>2.3999</v>
      </c>
      <c r="JS134">
        <v>36.2459</v>
      </c>
      <c r="JT134">
        <v>24.1751</v>
      </c>
      <c r="JU134">
        <v>18</v>
      </c>
      <c r="JV134">
        <v>483.743</v>
      </c>
      <c r="JW134">
        <v>493.425</v>
      </c>
      <c r="JX134">
        <v>27.9824</v>
      </c>
      <c r="JY134">
        <v>29.0926</v>
      </c>
      <c r="JZ134">
        <v>30.0003</v>
      </c>
      <c r="KA134">
        <v>29.2329</v>
      </c>
      <c r="KB134">
        <v>29.2094</v>
      </c>
      <c r="KC134">
        <v>8.57978</v>
      </c>
      <c r="KD134">
        <v>26.0334</v>
      </c>
      <c r="KE134">
        <v>59.3348</v>
      </c>
      <c r="KF134">
        <v>27.9739</v>
      </c>
      <c r="KG134">
        <v>98.9607</v>
      </c>
      <c r="KH134">
        <v>17.4388</v>
      </c>
      <c r="KI134">
        <v>101.923</v>
      </c>
      <c r="KJ134">
        <v>91.5003</v>
      </c>
    </row>
    <row r="135" spans="1:296">
      <c r="A135">
        <v>117</v>
      </c>
      <c r="B135">
        <v>1758816436.5</v>
      </c>
      <c r="C135">
        <v>2412.900000095367</v>
      </c>
      <c r="D135" t="s">
        <v>680</v>
      </c>
      <c r="E135" t="s">
        <v>681</v>
      </c>
      <c r="F135">
        <v>5</v>
      </c>
      <c r="G135" t="s">
        <v>641</v>
      </c>
      <c r="H135">
        <v>1758816428.714286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121.2433548721827</v>
      </c>
      <c r="AJ135">
        <v>134.0877636363636</v>
      </c>
      <c r="AK135">
        <v>-3.295597244330566</v>
      </c>
      <c r="AL135">
        <v>65.11598374037986</v>
      </c>
      <c r="AM135">
        <f>(AO135 - AN135 + DX135*1E3/(8.314*(DZ135+273.15)) * AQ135/DW135 * AP135) * DW135/(100*DK135) * 1000/(1000 - AO135)</f>
        <v>0</v>
      </c>
      <c r="AN135">
        <v>17.32711786207939</v>
      </c>
      <c r="AO135">
        <v>22.35065818181817</v>
      </c>
      <c r="AP135">
        <v>-0.0002099598709030917</v>
      </c>
      <c r="AQ135">
        <v>105.9411179864828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439</v>
      </c>
      <c r="AX135" t="s">
        <v>439</v>
      </c>
      <c r="AY135">
        <v>0</v>
      </c>
      <c r="AZ135">
        <v>0</v>
      </c>
      <c r="BA135">
        <f>1-AY135/AZ135</f>
        <v>0</v>
      </c>
      <c r="BB135">
        <v>0</v>
      </c>
      <c r="BC135" t="s">
        <v>439</v>
      </c>
      <c r="BD135" t="s">
        <v>439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439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3.93</v>
      </c>
      <c r="DL135">
        <v>0.5</v>
      </c>
      <c r="DM135" t="s">
        <v>440</v>
      </c>
      <c r="DN135">
        <v>2</v>
      </c>
      <c r="DO135" t="b">
        <v>1</v>
      </c>
      <c r="DP135">
        <v>1758816428.714286</v>
      </c>
      <c r="DQ135">
        <v>154.4934285714286</v>
      </c>
      <c r="DR135">
        <v>134.964</v>
      </c>
      <c r="DS135">
        <v>22.36921071428571</v>
      </c>
      <c r="DT135">
        <v>17.35221071428571</v>
      </c>
      <c r="DU135">
        <v>155.7205</v>
      </c>
      <c r="DV135">
        <v>22.07996428571429</v>
      </c>
      <c r="DW135">
        <v>499.9842857142857</v>
      </c>
      <c r="DX135">
        <v>91.08980000000001</v>
      </c>
      <c r="DY135">
        <v>0.0671122</v>
      </c>
      <c r="DZ135">
        <v>29.34173571428571</v>
      </c>
      <c r="EA135">
        <v>30.00724285714286</v>
      </c>
      <c r="EB135">
        <v>999.9000000000002</v>
      </c>
      <c r="EC135">
        <v>0</v>
      </c>
      <c r="ED135">
        <v>0</v>
      </c>
      <c r="EE135">
        <v>9993.102142857142</v>
      </c>
      <c r="EF135">
        <v>0</v>
      </c>
      <c r="EG135">
        <v>11.23090714285714</v>
      </c>
      <c r="EH135">
        <v>19.52946071428571</v>
      </c>
      <c r="EI135">
        <v>158.0287142857142</v>
      </c>
      <c r="EJ135">
        <v>137.3475</v>
      </c>
      <c r="EK135">
        <v>5.016995357142858</v>
      </c>
      <c r="EL135">
        <v>134.964</v>
      </c>
      <c r="EM135">
        <v>17.35221071428571</v>
      </c>
      <c r="EN135">
        <v>2.037606428571428</v>
      </c>
      <c r="EO135">
        <v>1.58061</v>
      </c>
      <c r="EP135">
        <v>17.73963571428571</v>
      </c>
      <c r="EQ135">
        <v>13.77105</v>
      </c>
      <c r="ER135">
        <v>2000.011071428571</v>
      </c>
      <c r="ES135">
        <v>0.980006142857143</v>
      </c>
      <c r="ET135">
        <v>0.01999349642857143</v>
      </c>
      <c r="EU135">
        <v>0</v>
      </c>
      <c r="EV135">
        <v>938.4053928571428</v>
      </c>
      <c r="EW135">
        <v>5.00078</v>
      </c>
      <c r="EX135">
        <v>18344.63571428572</v>
      </c>
      <c r="EY135">
        <v>16379.76428571429</v>
      </c>
      <c r="EZ135">
        <v>39.66935714285713</v>
      </c>
      <c r="FA135">
        <v>40.57999999999999</v>
      </c>
      <c r="FB135">
        <v>39.82796428571429</v>
      </c>
      <c r="FC135">
        <v>40.19839285714284</v>
      </c>
      <c r="FD135">
        <v>40.80324999999999</v>
      </c>
      <c r="FE135">
        <v>1955.121071428571</v>
      </c>
      <c r="FF135">
        <v>39.89000000000001</v>
      </c>
      <c r="FG135">
        <v>0</v>
      </c>
      <c r="FH135">
        <v>1758816431.5</v>
      </c>
      <c r="FI135">
        <v>0</v>
      </c>
      <c r="FJ135">
        <v>938.58044</v>
      </c>
      <c r="FK135">
        <v>13.86276920872855</v>
      </c>
      <c r="FL135">
        <v>260.4307687824828</v>
      </c>
      <c r="FM135">
        <v>18347.676</v>
      </c>
      <c r="FN135">
        <v>15</v>
      </c>
      <c r="FO135">
        <v>0</v>
      </c>
      <c r="FP135" t="s">
        <v>441</v>
      </c>
      <c r="FQ135">
        <v>1746989605.5</v>
      </c>
      <c r="FR135">
        <v>1746989593.5</v>
      </c>
      <c r="FS135">
        <v>0</v>
      </c>
      <c r="FT135">
        <v>-0.274</v>
      </c>
      <c r="FU135">
        <v>-0.002</v>
      </c>
      <c r="FV135">
        <v>2.549</v>
      </c>
      <c r="FW135">
        <v>0.129</v>
      </c>
      <c r="FX135">
        <v>420</v>
      </c>
      <c r="FY135">
        <v>17</v>
      </c>
      <c r="FZ135">
        <v>0.02</v>
      </c>
      <c r="GA135">
        <v>0.04</v>
      </c>
      <c r="GB135">
        <v>19.2419025</v>
      </c>
      <c r="GC135">
        <v>7.31409568480298</v>
      </c>
      <c r="GD135">
        <v>0.7130470901306236</v>
      </c>
      <c r="GE135">
        <v>0</v>
      </c>
      <c r="GF135">
        <v>937.8334411764705</v>
      </c>
      <c r="GG135">
        <v>13.24472114832524</v>
      </c>
      <c r="GH135">
        <v>1.339227151825584</v>
      </c>
      <c r="GI135">
        <v>0</v>
      </c>
      <c r="GJ135">
        <v>5.01919925</v>
      </c>
      <c r="GK135">
        <v>0.0007939587241851828</v>
      </c>
      <c r="GL135">
        <v>0.01008210032371736</v>
      </c>
      <c r="GM135">
        <v>1</v>
      </c>
      <c r="GN135">
        <v>1</v>
      </c>
      <c r="GO135">
        <v>3</v>
      </c>
      <c r="GP135" t="s">
        <v>448</v>
      </c>
      <c r="GQ135">
        <v>3.10115</v>
      </c>
      <c r="GR135">
        <v>2.72562</v>
      </c>
      <c r="GS135">
        <v>0.0330457</v>
      </c>
      <c r="GT135">
        <v>0.0279108</v>
      </c>
      <c r="GU135">
        <v>0.103165</v>
      </c>
      <c r="GV135">
        <v>0.08735</v>
      </c>
      <c r="GW135">
        <v>25267.1</v>
      </c>
      <c r="GX135">
        <v>23092.3</v>
      </c>
      <c r="GY135">
        <v>26695.7</v>
      </c>
      <c r="GZ135">
        <v>23978.9</v>
      </c>
      <c r="HA135">
        <v>38301.4</v>
      </c>
      <c r="HB135">
        <v>32353.5</v>
      </c>
      <c r="HC135">
        <v>46615.7</v>
      </c>
      <c r="HD135">
        <v>37943.8</v>
      </c>
      <c r="HE135">
        <v>1.8698</v>
      </c>
      <c r="HF135">
        <v>1.86252</v>
      </c>
      <c r="HG135">
        <v>0.0973716</v>
      </c>
      <c r="HH135">
        <v>0</v>
      </c>
      <c r="HI135">
        <v>28.4264</v>
      </c>
      <c r="HJ135">
        <v>999.9</v>
      </c>
      <c r="HK135">
        <v>46.7</v>
      </c>
      <c r="HL135">
        <v>31.1</v>
      </c>
      <c r="HM135">
        <v>23.2624</v>
      </c>
      <c r="HN135">
        <v>61.4121</v>
      </c>
      <c r="HO135">
        <v>20.5649</v>
      </c>
      <c r="HP135">
        <v>1</v>
      </c>
      <c r="HQ135">
        <v>0.143308</v>
      </c>
      <c r="HR135">
        <v>0.068091</v>
      </c>
      <c r="HS135">
        <v>20.2812</v>
      </c>
      <c r="HT135">
        <v>5.21085</v>
      </c>
      <c r="HU135">
        <v>11.98</v>
      </c>
      <c r="HV135">
        <v>4.96275</v>
      </c>
      <c r="HW135">
        <v>3.27443</v>
      </c>
      <c r="HX135">
        <v>9999</v>
      </c>
      <c r="HY135">
        <v>9999</v>
      </c>
      <c r="HZ135">
        <v>9999</v>
      </c>
      <c r="IA135">
        <v>2.5</v>
      </c>
      <c r="IB135">
        <v>1.864</v>
      </c>
      <c r="IC135">
        <v>1.86005</v>
      </c>
      <c r="ID135">
        <v>1.85837</v>
      </c>
      <c r="IE135">
        <v>1.85975</v>
      </c>
      <c r="IF135">
        <v>1.85989</v>
      </c>
      <c r="IG135">
        <v>1.85837</v>
      </c>
      <c r="IH135">
        <v>1.85745</v>
      </c>
      <c r="II135">
        <v>1.85242</v>
      </c>
      <c r="IJ135">
        <v>0</v>
      </c>
      <c r="IK135">
        <v>0</v>
      </c>
      <c r="IL135">
        <v>0</v>
      </c>
      <c r="IM135">
        <v>0</v>
      </c>
      <c r="IN135" t="s">
        <v>443</v>
      </c>
      <c r="IO135" t="s">
        <v>444</v>
      </c>
      <c r="IP135" t="s">
        <v>445</v>
      </c>
      <c r="IQ135" t="s">
        <v>445</v>
      </c>
      <c r="IR135" t="s">
        <v>445</v>
      </c>
      <c r="IS135" t="s">
        <v>445</v>
      </c>
      <c r="IT135">
        <v>0</v>
      </c>
      <c r="IU135">
        <v>100</v>
      </c>
      <c r="IV135">
        <v>100</v>
      </c>
      <c r="IW135">
        <v>-1.209</v>
      </c>
      <c r="IX135">
        <v>0.2888</v>
      </c>
      <c r="IY135">
        <v>-1.085747647868322</v>
      </c>
      <c r="IZ135">
        <v>-0.001141660950335919</v>
      </c>
      <c r="JA135">
        <v>1.556549255047457E-06</v>
      </c>
      <c r="JB135">
        <v>-3.845636065895205E-10</v>
      </c>
      <c r="JC135">
        <v>0.01562767363184709</v>
      </c>
      <c r="JD135">
        <v>0.001629169780553792</v>
      </c>
      <c r="JE135">
        <v>0.0005448488767950686</v>
      </c>
      <c r="JF135">
        <v>-2.599574200195059E-06</v>
      </c>
      <c r="JG135">
        <v>2</v>
      </c>
      <c r="JH135">
        <v>2011</v>
      </c>
      <c r="JI135">
        <v>1</v>
      </c>
      <c r="JJ135">
        <v>26</v>
      </c>
      <c r="JK135">
        <v>197113.9</v>
      </c>
      <c r="JL135">
        <v>197114</v>
      </c>
      <c r="JM135">
        <v>0.388184</v>
      </c>
      <c r="JN135">
        <v>2.66846</v>
      </c>
      <c r="JO135">
        <v>1.49658</v>
      </c>
      <c r="JP135">
        <v>2.34497</v>
      </c>
      <c r="JQ135">
        <v>1.54907</v>
      </c>
      <c r="JR135">
        <v>2.37915</v>
      </c>
      <c r="JS135">
        <v>36.2459</v>
      </c>
      <c r="JT135">
        <v>24.1751</v>
      </c>
      <c r="JU135">
        <v>18</v>
      </c>
      <c r="JV135">
        <v>483.625</v>
      </c>
      <c r="JW135">
        <v>493.638</v>
      </c>
      <c r="JX135">
        <v>27.9712</v>
      </c>
      <c r="JY135">
        <v>29.0974</v>
      </c>
      <c r="JZ135">
        <v>30.0003</v>
      </c>
      <c r="KA135">
        <v>29.2368</v>
      </c>
      <c r="KB135">
        <v>29.2131</v>
      </c>
      <c r="KC135">
        <v>7.80037</v>
      </c>
      <c r="KD135">
        <v>26.0334</v>
      </c>
      <c r="KE135">
        <v>59.3348</v>
      </c>
      <c r="KF135">
        <v>27.972</v>
      </c>
      <c r="KG135">
        <v>85.5633</v>
      </c>
      <c r="KH135">
        <v>17.4653</v>
      </c>
      <c r="KI135">
        <v>101.922</v>
      </c>
      <c r="KJ135">
        <v>91.5</v>
      </c>
    </row>
    <row r="136" spans="1:296">
      <c r="A136">
        <v>118</v>
      </c>
      <c r="B136">
        <v>1758816441.5</v>
      </c>
      <c r="C136">
        <v>2417.900000095367</v>
      </c>
      <c r="D136" t="s">
        <v>682</v>
      </c>
      <c r="E136" t="s">
        <v>683</v>
      </c>
      <c r="F136">
        <v>5</v>
      </c>
      <c r="G136" t="s">
        <v>641</v>
      </c>
      <c r="H136">
        <v>1758816434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104.5333509922279</v>
      </c>
      <c r="AJ136">
        <v>117.6938606060606</v>
      </c>
      <c r="AK136">
        <v>-3.278199566142401</v>
      </c>
      <c r="AL136">
        <v>65.11598374037986</v>
      </c>
      <c r="AM136">
        <f>(AO136 - AN136 + DX136*1E3/(8.314*(DZ136+273.15)) * AQ136/DW136 * AP136) * DW136/(100*DK136) * 1000/(1000 - AO136)</f>
        <v>0</v>
      </c>
      <c r="AN136">
        <v>17.37142372284759</v>
      </c>
      <c r="AO136">
        <v>22.35378484848484</v>
      </c>
      <c r="AP136">
        <v>4.489946694367806E-05</v>
      </c>
      <c r="AQ136">
        <v>105.9411179864828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439</v>
      </c>
      <c r="AX136" t="s">
        <v>439</v>
      </c>
      <c r="AY136">
        <v>0</v>
      </c>
      <c r="AZ136">
        <v>0</v>
      </c>
      <c r="BA136">
        <f>1-AY136/AZ136</f>
        <v>0</v>
      </c>
      <c r="BB136">
        <v>0</v>
      </c>
      <c r="BC136" t="s">
        <v>439</v>
      </c>
      <c r="BD136" t="s">
        <v>439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439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3.93</v>
      </c>
      <c r="DL136">
        <v>0.5</v>
      </c>
      <c r="DM136" t="s">
        <v>440</v>
      </c>
      <c r="DN136">
        <v>2</v>
      </c>
      <c r="DO136" t="b">
        <v>1</v>
      </c>
      <c r="DP136">
        <v>1758816434</v>
      </c>
      <c r="DQ136">
        <v>137.5231481481481</v>
      </c>
      <c r="DR136">
        <v>117.3803888888889</v>
      </c>
      <c r="DS136">
        <v>22.36068148148149</v>
      </c>
      <c r="DT136">
        <v>17.35273333333333</v>
      </c>
      <c r="DU136">
        <v>138.7381851851852</v>
      </c>
      <c r="DV136">
        <v>22.07161481481481</v>
      </c>
      <c r="DW136">
        <v>499.9553333333333</v>
      </c>
      <c r="DX136">
        <v>91.08967037037036</v>
      </c>
      <c r="DY136">
        <v>0.06736539259259258</v>
      </c>
      <c r="DZ136">
        <v>29.3375888888889</v>
      </c>
      <c r="EA136">
        <v>30.00873703703704</v>
      </c>
      <c r="EB136">
        <v>999.9000000000001</v>
      </c>
      <c r="EC136">
        <v>0</v>
      </c>
      <c r="ED136">
        <v>0</v>
      </c>
      <c r="EE136">
        <v>9996.411111111111</v>
      </c>
      <c r="EF136">
        <v>0</v>
      </c>
      <c r="EG136">
        <v>11.22562962962963</v>
      </c>
      <c r="EH136">
        <v>20.14281111111111</v>
      </c>
      <c r="EI136">
        <v>140.6688148148148</v>
      </c>
      <c r="EJ136">
        <v>119.4531259259259</v>
      </c>
      <c r="EK136">
        <v>5.007943333333333</v>
      </c>
      <c r="EL136">
        <v>117.3803888888889</v>
      </c>
      <c r="EM136">
        <v>17.35273333333333</v>
      </c>
      <c r="EN136">
        <v>2.036826666666667</v>
      </c>
      <c r="EO136">
        <v>1.580655185185185</v>
      </c>
      <c r="EP136">
        <v>17.73355925925926</v>
      </c>
      <c r="EQ136">
        <v>13.77148518518518</v>
      </c>
      <c r="ER136">
        <v>2000.011111111111</v>
      </c>
      <c r="ES136">
        <v>0.9800061111111111</v>
      </c>
      <c r="ET136">
        <v>0.01999353333333333</v>
      </c>
      <c r="EU136">
        <v>0</v>
      </c>
      <c r="EV136">
        <v>939.669777777778</v>
      </c>
      <c r="EW136">
        <v>5.00078</v>
      </c>
      <c r="EX136">
        <v>18368.56296296296</v>
      </c>
      <c r="EY136">
        <v>16379.76296296296</v>
      </c>
      <c r="EZ136">
        <v>39.66407407407407</v>
      </c>
      <c r="FA136">
        <v>40.57833333333333</v>
      </c>
      <c r="FB136">
        <v>39.86092592592592</v>
      </c>
      <c r="FC136">
        <v>40.20574074074074</v>
      </c>
      <c r="FD136">
        <v>40.77051851851851</v>
      </c>
      <c r="FE136">
        <v>1955.121111111111</v>
      </c>
      <c r="FF136">
        <v>39.89000000000001</v>
      </c>
      <c r="FG136">
        <v>0</v>
      </c>
      <c r="FH136">
        <v>1758816436.3</v>
      </c>
      <c r="FI136">
        <v>0</v>
      </c>
      <c r="FJ136">
        <v>939.71776</v>
      </c>
      <c r="FK136">
        <v>15.54869232362102</v>
      </c>
      <c r="FL136">
        <v>281.1538465920493</v>
      </c>
      <c r="FM136">
        <v>18369.748</v>
      </c>
      <c r="FN136">
        <v>15</v>
      </c>
      <c r="FO136">
        <v>0</v>
      </c>
      <c r="FP136" t="s">
        <v>441</v>
      </c>
      <c r="FQ136">
        <v>1746989605.5</v>
      </c>
      <c r="FR136">
        <v>1746989593.5</v>
      </c>
      <c r="FS136">
        <v>0</v>
      </c>
      <c r="FT136">
        <v>-0.274</v>
      </c>
      <c r="FU136">
        <v>-0.002</v>
      </c>
      <c r="FV136">
        <v>2.549</v>
      </c>
      <c r="FW136">
        <v>0.129</v>
      </c>
      <c r="FX136">
        <v>420</v>
      </c>
      <c r="FY136">
        <v>17</v>
      </c>
      <c r="FZ136">
        <v>0.02</v>
      </c>
      <c r="GA136">
        <v>0.04</v>
      </c>
      <c r="GB136">
        <v>19.8050925</v>
      </c>
      <c r="GC136">
        <v>7.116025891181914</v>
      </c>
      <c r="GD136">
        <v>0.6924568218984847</v>
      </c>
      <c r="GE136">
        <v>0</v>
      </c>
      <c r="GF136">
        <v>938.9807941176472</v>
      </c>
      <c r="GG136">
        <v>14.1758441618531</v>
      </c>
      <c r="GH136">
        <v>1.418163617446082</v>
      </c>
      <c r="GI136">
        <v>0</v>
      </c>
      <c r="GJ136">
        <v>5.009330499999999</v>
      </c>
      <c r="GK136">
        <v>-0.07571459662290597</v>
      </c>
      <c r="GL136">
        <v>0.01660005722128697</v>
      </c>
      <c r="GM136">
        <v>1</v>
      </c>
      <c r="GN136">
        <v>1</v>
      </c>
      <c r="GO136">
        <v>3</v>
      </c>
      <c r="GP136" t="s">
        <v>448</v>
      </c>
      <c r="GQ136">
        <v>3.10173</v>
      </c>
      <c r="GR136">
        <v>2.72558</v>
      </c>
      <c r="GS136">
        <v>0.0292635</v>
      </c>
      <c r="GT136">
        <v>0.0238682</v>
      </c>
      <c r="GU136">
        <v>0.103175</v>
      </c>
      <c r="GV136">
        <v>0.08749410000000001</v>
      </c>
      <c r="GW136">
        <v>25365.7</v>
      </c>
      <c r="GX136">
        <v>23188.1</v>
      </c>
      <c r="GY136">
        <v>26695.5</v>
      </c>
      <c r="GZ136">
        <v>23978.6</v>
      </c>
      <c r="HA136">
        <v>38300.4</v>
      </c>
      <c r="HB136">
        <v>32347.8</v>
      </c>
      <c r="HC136">
        <v>46615.5</v>
      </c>
      <c r="HD136">
        <v>37943.5</v>
      </c>
      <c r="HE136">
        <v>1.87042</v>
      </c>
      <c r="HF136">
        <v>1.86205</v>
      </c>
      <c r="HG136">
        <v>0.0968203</v>
      </c>
      <c r="HH136">
        <v>0</v>
      </c>
      <c r="HI136">
        <v>28.4294</v>
      </c>
      <c r="HJ136">
        <v>999.9</v>
      </c>
      <c r="HK136">
        <v>46.7</v>
      </c>
      <c r="HL136">
        <v>31.2</v>
      </c>
      <c r="HM136">
        <v>23.3952</v>
      </c>
      <c r="HN136">
        <v>61.0321</v>
      </c>
      <c r="HO136">
        <v>20.3045</v>
      </c>
      <c r="HP136">
        <v>1</v>
      </c>
      <c r="HQ136">
        <v>0.143641</v>
      </c>
      <c r="HR136">
        <v>0.0705093</v>
      </c>
      <c r="HS136">
        <v>20.2812</v>
      </c>
      <c r="HT136">
        <v>5.21085</v>
      </c>
      <c r="HU136">
        <v>11.98</v>
      </c>
      <c r="HV136">
        <v>4.96275</v>
      </c>
      <c r="HW136">
        <v>3.27438</v>
      </c>
      <c r="HX136">
        <v>9999</v>
      </c>
      <c r="HY136">
        <v>9999</v>
      </c>
      <c r="HZ136">
        <v>9999</v>
      </c>
      <c r="IA136">
        <v>2.5</v>
      </c>
      <c r="IB136">
        <v>1.86399</v>
      </c>
      <c r="IC136">
        <v>1.86005</v>
      </c>
      <c r="ID136">
        <v>1.85837</v>
      </c>
      <c r="IE136">
        <v>1.85974</v>
      </c>
      <c r="IF136">
        <v>1.85988</v>
      </c>
      <c r="IG136">
        <v>1.85837</v>
      </c>
      <c r="IH136">
        <v>1.85745</v>
      </c>
      <c r="II136">
        <v>1.85242</v>
      </c>
      <c r="IJ136">
        <v>0</v>
      </c>
      <c r="IK136">
        <v>0</v>
      </c>
      <c r="IL136">
        <v>0</v>
      </c>
      <c r="IM136">
        <v>0</v>
      </c>
      <c r="IN136" t="s">
        <v>443</v>
      </c>
      <c r="IO136" t="s">
        <v>444</v>
      </c>
      <c r="IP136" t="s">
        <v>445</v>
      </c>
      <c r="IQ136" t="s">
        <v>445</v>
      </c>
      <c r="IR136" t="s">
        <v>445</v>
      </c>
      <c r="IS136" t="s">
        <v>445</v>
      </c>
      <c r="IT136">
        <v>0</v>
      </c>
      <c r="IU136">
        <v>100</v>
      </c>
      <c r="IV136">
        <v>100</v>
      </c>
      <c r="IW136">
        <v>-1.196</v>
      </c>
      <c r="IX136">
        <v>0.2889</v>
      </c>
      <c r="IY136">
        <v>-1.085747647868322</v>
      </c>
      <c r="IZ136">
        <v>-0.001141660950335919</v>
      </c>
      <c r="JA136">
        <v>1.556549255047457E-06</v>
      </c>
      <c r="JB136">
        <v>-3.845636065895205E-10</v>
      </c>
      <c r="JC136">
        <v>0.01562767363184709</v>
      </c>
      <c r="JD136">
        <v>0.001629169780553792</v>
      </c>
      <c r="JE136">
        <v>0.0005448488767950686</v>
      </c>
      <c r="JF136">
        <v>-2.599574200195059E-06</v>
      </c>
      <c r="JG136">
        <v>2</v>
      </c>
      <c r="JH136">
        <v>2011</v>
      </c>
      <c r="JI136">
        <v>1</v>
      </c>
      <c r="JJ136">
        <v>26</v>
      </c>
      <c r="JK136">
        <v>197113.9</v>
      </c>
      <c r="JL136">
        <v>197114.1</v>
      </c>
      <c r="JM136">
        <v>0.345459</v>
      </c>
      <c r="JN136">
        <v>2.66602</v>
      </c>
      <c r="JO136">
        <v>1.49658</v>
      </c>
      <c r="JP136">
        <v>2.34497</v>
      </c>
      <c r="JQ136">
        <v>1.54907</v>
      </c>
      <c r="JR136">
        <v>2.47437</v>
      </c>
      <c r="JS136">
        <v>36.2459</v>
      </c>
      <c r="JT136">
        <v>24.1751</v>
      </c>
      <c r="JU136">
        <v>18</v>
      </c>
      <c r="JV136">
        <v>484.018</v>
      </c>
      <c r="JW136">
        <v>493.36</v>
      </c>
      <c r="JX136">
        <v>27.9678</v>
      </c>
      <c r="JY136">
        <v>29.1018</v>
      </c>
      <c r="JZ136">
        <v>30.0003</v>
      </c>
      <c r="KA136">
        <v>29.2404</v>
      </c>
      <c r="KB136">
        <v>29.2174</v>
      </c>
      <c r="KC136">
        <v>6.93828</v>
      </c>
      <c r="KD136">
        <v>25.7489</v>
      </c>
      <c r="KE136">
        <v>59.3348</v>
      </c>
      <c r="KF136">
        <v>27.9588</v>
      </c>
      <c r="KG136">
        <v>65.5179</v>
      </c>
      <c r="KH136">
        <v>17.4781</v>
      </c>
      <c r="KI136">
        <v>101.922</v>
      </c>
      <c r="KJ136">
        <v>91.49930000000001</v>
      </c>
    </row>
    <row r="137" spans="1:296">
      <c r="A137">
        <v>119</v>
      </c>
      <c r="B137">
        <v>1758816446.5</v>
      </c>
      <c r="C137">
        <v>2422.900000095367</v>
      </c>
      <c r="D137" t="s">
        <v>684</v>
      </c>
      <c r="E137" t="s">
        <v>685</v>
      </c>
      <c r="F137">
        <v>5</v>
      </c>
      <c r="G137" t="s">
        <v>641</v>
      </c>
      <c r="H137">
        <v>1758816438.714286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87.37933173324555</v>
      </c>
      <c r="AJ137">
        <v>101.2808303030303</v>
      </c>
      <c r="AK137">
        <v>-3.282061197905083</v>
      </c>
      <c r="AL137">
        <v>65.11598374037986</v>
      </c>
      <c r="AM137">
        <f>(AO137 - AN137 + DX137*1E3/(8.314*(DZ137+273.15)) * AQ137/DW137 * AP137) * DW137/(100*DK137) * 1000/(1000 - AO137)</f>
        <v>0</v>
      </c>
      <c r="AN137">
        <v>17.43747708855063</v>
      </c>
      <c r="AO137">
        <v>22.37495878787878</v>
      </c>
      <c r="AP137">
        <v>0.005681437464583737</v>
      </c>
      <c r="AQ137">
        <v>105.9411179864828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439</v>
      </c>
      <c r="AX137" t="s">
        <v>439</v>
      </c>
      <c r="AY137">
        <v>0</v>
      </c>
      <c r="AZ137">
        <v>0</v>
      </c>
      <c r="BA137">
        <f>1-AY137/AZ137</f>
        <v>0</v>
      </c>
      <c r="BB137">
        <v>0</v>
      </c>
      <c r="BC137" t="s">
        <v>439</v>
      </c>
      <c r="BD137" t="s">
        <v>439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439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3.93</v>
      </c>
      <c r="DL137">
        <v>0.5</v>
      </c>
      <c r="DM137" t="s">
        <v>440</v>
      </c>
      <c r="DN137">
        <v>2</v>
      </c>
      <c r="DO137" t="b">
        <v>1</v>
      </c>
      <c r="DP137">
        <v>1758816438.714286</v>
      </c>
      <c r="DQ137">
        <v>122.3986285714286</v>
      </c>
      <c r="DR137">
        <v>101.6789107142857</v>
      </c>
      <c r="DS137">
        <v>22.35825</v>
      </c>
      <c r="DT137">
        <v>17.37381428571429</v>
      </c>
      <c r="DU137">
        <v>123.6021785714286</v>
      </c>
      <c r="DV137">
        <v>22.06923214285714</v>
      </c>
      <c r="DW137">
        <v>500.0147857142857</v>
      </c>
      <c r="DX137">
        <v>91.08942499999999</v>
      </c>
      <c r="DY137">
        <v>0.06732826785714285</v>
      </c>
      <c r="DZ137">
        <v>29.33473571428572</v>
      </c>
      <c r="EA137">
        <v>30.00722142857143</v>
      </c>
      <c r="EB137">
        <v>999.9000000000002</v>
      </c>
      <c r="EC137">
        <v>0</v>
      </c>
      <c r="ED137">
        <v>0</v>
      </c>
      <c r="EE137">
        <v>10007.54178571428</v>
      </c>
      <c r="EF137">
        <v>0</v>
      </c>
      <c r="EG137">
        <v>11.49858571428571</v>
      </c>
      <c r="EH137">
        <v>20.71972142857143</v>
      </c>
      <c r="EI137">
        <v>125.1978571428571</v>
      </c>
      <c r="EJ137">
        <v>103.4760571428572</v>
      </c>
      <c r="EK137">
        <v>4.984433928571429</v>
      </c>
      <c r="EL137">
        <v>101.6789107142857</v>
      </c>
      <c r="EM137">
        <v>17.37381428571429</v>
      </c>
      <c r="EN137">
        <v>2.036600357142857</v>
      </c>
      <c r="EO137">
        <v>1.582571785714286</v>
      </c>
      <c r="EP137">
        <v>17.73179285714286</v>
      </c>
      <c r="EQ137">
        <v>13.79009642857143</v>
      </c>
      <c r="ER137">
        <v>2000.026071428571</v>
      </c>
      <c r="ES137">
        <v>0.9800062500000001</v>
      </c>
      <c r="ET137">
        <v>0.01999339642857143</v>
      </c>
      <c r="EU137">
        <v>0</v>
      </c>
      <c r="EV137">
        <v>940.9151785714286</v>
      </c>
      <c r="EW137">
        <v>5.00078</v>
      </c>
      <c r="EX137">
        <v>18391.43214285715</v>
      </c>
      <c r="EY137">
        <v>16379.88571428571</v>
      </c>
      <c r="EZ137">
        <v>39.65378571428571</v>
      </c>
      <c r="FA137">
        <v>40.57774999999999</v>
      </c>
      <c r="FB137">
        <v>39.84571428571428</v>
      </c>
      <c r="FC137">
        <v>40.20053571428571</v>
      </c>
      <c r="FD137">
        <v>40.80107142857143</v>
      </c>
      <c r="FE137">
        <v>1955.136071428571</v>
      </c>
      <c r="FF137">
        <v>39.89000000000001</v>
      </c>
      <c r="FG137">
        <v>0</v>
      </c>
      <c r="FH137">
        <v>1758816441.1</v>
      </c>
      <c r="FI137">
        <v>0</v>
      </c>
      <c r="FJ137">
        <v>940.98792</v>
      </c>
      <c r="FK137">
        <v>15.93415387977556</v>
      </c>
      <c r="FL137">
        <v>299.2000003839498</v>
      </c>
      <c r="FM137">
        <v>18392.868</v>
      </c>
      <c r="FN137">
        <v>15</v>
      </c>
      <c r="FO137">
        <v>0</v>
      </c>
      <c r="FP137" t="s">
        <v>441</v>
      </c>
      <c r="FQ137">
        <v>1746989605.5</v>
      </c>
      <c r="FR137">
        <v>1746989593.5</v>
      </c>
      <c r="FS137">
        <v>0</v>
      </c>
      <c r="FT137">
        <v>-0.274</v>
      </c>
      <c r="FU137">
        <v>-0.002</v>
      </c>
      <c r="FV137">
        <v>2.549</v>
      </c>
      <c r="FW137">
        <v>0.129</v>
      </c>
      <c r="FX137">
        <v>420</v>
      </c>
      <c r="FY137">
        <v>17</v>
      </c>
      <c r="FZ137">
        <v>0.02</v>
      </c>
      <c r="GA137">
        <v>0.04</v>
      </c>
      <c r="GB137">
        <v>20.3103425</v>
      </c>
      <c r="GC137">
        <v>6.964152720450315</v>
      </c>
      <c r="GD137">
        <v>0.6753597107791893</v>
      </c>
      <c r="GE137">
        <v>0</v>
      </c>
      <c r="GF137">
        <v>939.9855588235295</v>
      </c>
      <c r="GG137">
        <v>15.73171885618578</v>
      </c>
      <c r="GH137">
        <v>1.559802762628821</v>
      </c>
      <c r="GI137">
        <v>0</v>
      </c>
      <c r="GJ137">
        <v>4.9953265</v>
      </c>
      <c r="GK137">
        <v>-0.2555020637898821</v>
      </c>
      <c r="GL137">
        <v>0.03155025004259081</v>
      </c>
      <c r="GM137">
        <v>0</v>
      </c>
      <c r="GN137">
        <v>0</v>
      </c>
      <c r="GO137">
        <v>3</v>
      </c>
      <c r="GP137" t="s">
        <v>459</v>
      </c>
      <c r="GQ137">
        <v>3.10144</v>
      </c>
      <c r="GR137">
        <v>2.72537</v>
      </c>
      <c r="GS137">
        <v>0.0254005</v>
      </c>
      <c r="GT137">
        <v>0.0197212</v>
      </c>
      <c r="GU137">
        <v>0.103253</v>
      </c>
      <c r="GV137">
        <v>0.08773010000000001</v>
      </c>
      <c r="GW137">
        <v>25466.6</v>
      </c>
      <c r="GX137">
        <v>23286.4</v>
      </c>
      <c r="GY137">
        <v>26695.5</v>
      </c>
      <c r="GZ137">
        <v>23978.5</v>
      </c>
      <c r="HA137">
        <v>38296.4</v>
      </c>
      <c r="HB137">
        <v>32338.8</v>
      </c>
      <c r="HC137">
        <v>46615.3</v>
      </c>
      <c r="HD137">
        <v>37943.4</v>
      </c>
      <c r="HE137">
        <v>1.86998</v>
      </c>
      <c r="HF137">
        <v>1.86208</v>
      </c>
      <c r="HG137">
        <v>0.0963733</v>
      </c>
      <c r="HH137">
        <v>0</v>
      </c>
      <c r="HI137">
        <v>28.4331</v>
      </c>
      <c r="HJ137">
        <v>999.9</v>
      </c>
      <c r="HK137">
        <v>46.6</v>
      </c>
      <c r="HL137">
        <v>31.2</v>
      </c>
      <c r="HM137">
        <v>23.3423</v>
      </c>
      <c r="HN137">
        <v>61.2221</v>
      </c>
      <c r="HO137">
        <v>20.2364</v>
      </c>
      <c r="HP137">
        <v>1</v>
      </c>
      <c r="HQ137">
        <v>0.143976</v>
      </c>
      <c r="HR137">
        <v>0.0895152</v>
      </c>
      <c r="HS137">
        <v>20.2813</v>
      </c>
      <c r="HT137">
        <v>5.21145</v>
      </c>
      <c r="HU137">
        <v>11.98</v>
      </c>
      <c r="HV137">
        <v>4.96265</v>
      </c>
      <c r="HW137">
        <v>3.2744</v>
      </c>
      <c r="HX137">
        <v>9999</v>
      </c>
      <c r="HY137">
        <v>9999</v>
      </c>
      <c r="HZ137">
        <v>9999</v>
      </c>
      <c r="IA137">
        <v>2.5</v>
      </c>
      <c r="IB137">
        <v>1.86399</v>
      </c>
      <c r="IC137">
        <v>1.86005</v>
      </c>
      <c r="ID137">
        <v>1.85837</v>
      </c>
      <c r="IE137">
        <v>1.85974</v>
      </c>
      <c r="IF137">
        <v>1.85988</v>
      </c>
      <c r="IG137">
        <v>1.85837</v>
      </c>
      <c r="IH137">
        <v>1.85745</v>
      </c>
      <c r="II137">
        <v>1.85242</v>
      </c>
      <c r="IJ137">
        <v>0</v>
      </c>
      <c r="IK137">
        <v>0</v>
      </c>
      <c r="IL137">
        <v>0</v>
      </c>
      <c r="IM137">
        <v>0</v>
      </c>
      <c r="IN137" t="s">
        <v>443</v>
      </c>
      <c r="IO137" t="s">
        <v>444</v>
      </c>
      <c r="IP137" t="s">
        <v>445</v>
      </c>
      <c r="IQ137" t="s">
        <v>445</v>
      </c>
      <c r="IR137" t="s">
        <v>445</v>
      </c>
      <c r="IS137" t="s">
        <v>445</v>
      </c>
      <c r="IT137">
        <v>0</v>
      </c>
      <c r="IU137">
        <v>100</v>
      </c>
      <c r="IV137">
        <v>100</v>
      </c>
      <c r="IW137">
        <v>-1.183</v>
      </c>
      <c r="IX137">
        <v>0.2895</v>
      </c>
      <c r="IY137">
        <v>-1.085747647868322</v>
      </c>
      <c r="IZ137">
        <v>-0.001141660950335919</v>
      </c>
      <c r="JA137">
        <v>1.556549255047457E-06</v>
      </c>
      <c r="JB137">
        <v>-3.845636065895205E-10</v>
      </c>
      <c r="JC137">
        <v>0.01562767363184709</v>
      </c>
      <c r="JD137">
        <v>0.001629169780553792</v>
      </c>
      <c r="JE137">
        <v>0.0005448488767950686</v>
      </c>
      <c r="JF137">
        <v>-2.599574200195059E-06</v>
      </c>
      <c r="JG137">
        <v>2</v>
      </c>
      <c r="JH137">
        <v>2011</v>
      </c>
      <c r="JI137">
        <v>1</v>
      </c>
      <c r="JJ137">
        <v>26</v>
      </c>
      <c r="JK137">
        <v>197114</v>
      </c>
      <c r="JL137">
        <v>197114.2</v>
      </c>
      <c r="JM137">
        <v>0.305176</v>
      </c>
      <c r="JN137">
        <v>2.66724</v>
      </c>
      <c r="JO137">
        <v>1.49658</v>
      </c>
      <c r="JP137">
        <v>2.34497</v>
      </c>
      <c r="JQ137">
        <v>1.54907</v>
      </c>
      <c r="JR137">
        <v>2.44995</v>
      </c>
      <c r="JS137">
        <v>36.2459</v>
      </c>
      <c r="JT137">
        <v>24.1838</v>
      </c>
      <c r="JU137">
        <v>18</v>
      </c>
      <c r="JV137">
        <v>483.793</v>
      </c>
      <c r="JW137">
        <v>493.412</v>
      </c>
      <c r="JX137">
        <v>27.9584</v>
      </c>
      <c r="JY137">
        <v>29.1068</v>
      </c>
      <c r="JZ137">
        <v>30.0004</v>
      </c>
      <c r="KA137">
        <v>29.2454</v>
      </c>
      <c r="KB137">
        <v>29.2218</v>
      </c>
      <c r="KC137">
        <v>6.15729</v>
      </c>
      <c r="KD137">
        <v>25.7489</v>
      </c>
      <c r="KE137">
        <v>59.3348</v>
      </c>
      <c r="KF137">
        <v>27.952</v>
      </c>
      <c r="KG137">
        <v>52.1611</v>
      </c>
      <c r="KH137">
        <v>17.4623</v>
      </c>
      <c r="KI137">
        <v>101.921</v>
      </c>
      <c r="KJ137">
        <v>91.49890000000001</v>
      </c>
    </row>
    <row r="138" spans="1:296">
      <c r="A138">
        <v>120</v>
      </c>
      <c r="B138">
        <v>1758816451.5</v>
      </c>
      <c r="C138">
        <v>2427.900000095367</v>
      </c>
      <c r="D138" t="s">
        <v>686</v>
      </c>
      <c r="E138" t="s">
        <v>687</v>
      </c>
      <c r="F138">
        <v>5</v>
      </c>
      <c r="G138" t="s">
        <v>641</v>
      </c>
      <c r="H138">
        <v>1758816444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70.47971792579017</v>
      </c>
      <c r="AJ138">
        <v>84.84230848484845</v>
      </c>
      <c r="AK138">
        <v>-3.293488349495223</v>
      </c>
      <c r="AL138">
        <v>65.11598374037986</v>
      </c>
      <c r="AM138">
        <f>(AO138 - AN138 + DX138*1E3/(8.314*(DZ138+273.15)) * AQ138/DW138 * AP138) * DW138/(100*DK138) * 1000/(1000 - AO138)</f>
        <v>0</v>
      </c>
      <c r="AN138">
        <v>17.45851503658213</v>
      </c>
      <c r="AO138">
        <v>22.39907515151515</v>
      </c>
      <c r="AP138">
        <v>0.00240326866686272</v>
      </c>
      <c r="AQ138">
        <v>105.9411179864828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439</v>
      </c>
      <c r="AX138" t="s">
        <v>439</v>
      </c>
      <c r="AY138">
        <v>0</v>
      </c>
      <c r="AZ138">
        <v>0</v>
      </c>
      <c r="BA138">
        <f>1-AY138/AZ138</f>
        <v>0</v>
      </c>
      <c r="BB138">
        <v>0</v>
      </c>
      <c r="BC138" t="s">
        <v>439</v>
      </c>
      <c r="BD138" t="s">
        <v>439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439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3.93</v>
      </c>
      <c r="DL138">
        <v>0.5</v>
      </c>
      <c r="DM138" t="s">
        <v>440</v>
      </c>
      <c r="DN138">
        <v>2</v>
      </c>
      <c r="DO138" t="b">
        <v>1</v>
      </c>
      <c r="DP138">
        <v>1758816444</v>
      </c>
      <c r="DQ138">
        <v>105.4293333333333</v>
      </c>
      <c r="DR138">
        <v>84.08494074074075</v>
      </c>
      <c r="DS138">
        <v>22.36868518518519</v>
      </c>
      <c r="DT138">
        <v>17.41694444444445</v>
      </c>
      <c r="DU138">
        <v>106.6193</v>
      </c>
      <c r="DV138">
        <v>22.07945185185185</v>
      </c>
      <c r="DW138">
        <v>500.0121111111112</v>
      </c>
      <c r="DX138">
        <v>91.0890148148148</v>
      </c>
      <c r="DY138">
        <v>0.06737552222222221</v>
      </c>
      <c r="DZ138">
        <v>29.33048148148148</v>
      </c>
      <c r="EA138">
        <v>30.00601481481481</v>
      </c>
      <c r="EB138">
        <v>999.9000000000001</v>
      </c>
      <c r="EC138">
        <v>0</v>
      </c>
      <c r="ED138">
        <v>0</v>
      </c>
      <c r="EE138">
        <v>10004.32888888889</v>
      </c>
      <c r="EF138">
        <v>0</v>
      </c>
      <c r="EG138">
        <v>11.97780740740741</v>
      </c>
      <c r="EH138">
        <v>21.34437037037037</v>
      </c>
      <c r="EI138">
        <v>107.8413740740741</v>
      </c>
      <c r="EJ138">
        <v>85.57485555555556</v>
      </c>
      <c r="EK138">
        <v>4.951743333333333</v>
      </c>
      <c r="EL138">
        <v>84.08494074074075</v>
      </c>
      <c r="EM138">
        <v>17.41694444444445</v>
      </c>
      <c r="EN138">
        <v>2.037541851851852</v>
      </c>
      <c r="EO138">
        <v>1.586492592592593</v>
      </c>
      <c r="EP138">
        <v>17.73912962962963</v>
      </c>
      <c r="EQ138">
        <v>13.82818518518518</v>
      </c>
      <c r="ER138">
        <v>2000.034444444444</v>
      </c>
      <c r="ES138">
        <v>0.9800063333333334</v>
      </c>
      <c r="ET138">
        <v>0.01999331111111111</v>
      </c>
      <c r="EU138">
        <v>0</v>
      </c>
      <c r="EV138">
        <v>942.3337407407408</v>
      </c>
      <c r="EW138">
        <v>5.00078</v>
      </c>
      <c r="EX138">
        <v>18418.2037037037</v>
      </c>
      <c r="EY138">
        <v>16379.95185185185</v>
      </c>
      <c r="EZ138">
        <v>39.65248148148148</v>
      </c>
      <c r="FA138">
        <v>40.583</v>
      </c>
      <c r="FB138">
        <v>39.84933333333333</v>
      </c>
      <c r="FC138">
        <v>40.20111111111111</v>
      </c>
      <c r="FD138">
        <v>40.80066666666666</v>
      </c>
      <c r="FE138">
        <v>1955.144444444444</v>
      </c>
      <c r="FF138">
        <v>39.89000000000001</v>
      </c>
      <c r="FG138">
        <v>0</v>
      </c>
      <c r="FH138">
        <v>1758816446.5</v>
      </c>
      <c r="FI138">
        <v>0</v>
      </c>
      <c r="FJ138">
        <v>942.3813846153846</v>
      </c>
      <c r="FK138">
        <v>16.18570939462323</v>
      </c>
      <c r="FL138">
        <v>313.1726491331542</v>
      </c>
      <c r="FM138">
        <v>18418.95769230769</v>
      </c>
      <c r="FN138">
        <v>15</v>
      </c>
      <c r="FO138">
        <v>0</v>
      </c>
      <c r="FP138" t="s">
        <v>441</v>
      </c>
      <c r="FQ138">
        <v>1746989605.5</v>
      </c>
      <c r="FR138">
        <v>1746989593.5</v>
      </c>
      <c r="FS138">
        <v>0</v>
      </c>
      <c r="FT138">
        <v>-0.274</v>
      </c>
      <c r="FU138">
        <v>-0.002</v>
      </c>
      <c r="FV138">
        <v>2.549</v>
      </c>
      <c r="FW138">
        <v>0.129</v>
      </c>
      <c r="FX138">
        <v>420</v>
      </c>
      <c r="FY138">
        <v>17</v>
      </c>
      <c r="FZ138">
        <v>0.02</v>
      </c>
      <c r="GA138">
        <v>0.04</v>
      </c>
      <c r="GB138">
        <v>20.93943902439025</v>
      </c>
      <c r="GC138">
        <v>7.370583972125406</v>
      </c>
      <c r="GD138">
        <v>0.7312410549390105</v>
      </c>
      <c r="GE138">
        <v>0</v>
      </c>
      <c r="GF138">
        <v>941.385205882353</v>
      </c>
      <c r="GG138">
        <v>15.95680672686908</v>
      </c>
      <c r="GH138">
        <v>1.585106876697471</v>
      </c>
      <c r="GI138">
        <v>0</v>
      </c>
      <c r="GJ138">
        <v>4.974863414634147</v>
      </c>
      <c r="GK138">
        <v>-0.3902889198606171</v>
      </c>
      <c r="GL138">
        <v>0.04051941886816055</v>
      </c>
      <c r="GM138">
        <v>0</v>
      </c>
      <c r="GN138">
        <v>0</v>
      </c>
      <c r="GO138">
        <v>3</v>
      </c>
      <c r="GP138" t="s">
        <v>459</v>
      </c>
      <c r="GQ138">
        <v>3.10123</v>
      </c>
      <c r="GR138">
        <v>2.72557</v>
      </c>
      <c r="GS138">
        <v>0.0214404</v>
      </c>
      <c r="GT138">
        <v>0.0155172</v>
      </c>
      <c r="GU138">
        <v>0.103325</v>
      </c>
      <c r="GV138">
        <v>0.08770749999999999</v>
      </c>
      <c r="GW138">
        <v>25569.8</v>
      </c>
      <c r="GX138">
        <v>23386.1</v>
      </c>
      <c r="GY138">
        <v>26695.2</v>
      </c>
      <c r="GZ138">
        <v>23978.4</v>
      </c>
      <c r="HA138">
        <v>38292.3</v>
      </c>
      <c r="HB138">
        <v>32339.2</v>
      </c>
      <c r="HC138">
        <v>46614.6</v>
      </c>
      <c r="HD138">
        <v>37943.4</v>
      </c>
      <c r="HE138">
        <v>1.86955</v>
      </c>
      <c r="HF138">
        <v>1.86225</v>
      </c>
      <c r="HG138">
        <v>0.095807</v>
      </c>
      <c r="HH138">
        <v>0</v>
      </c>
      <c r="HI138">
        <v>28.4361</v>
      </c>
      <c r="HJ138">
        <v>999.9</v>
      </c>
      <c r="HK138">
        <v>46.6</v>
      </c>
      <c r="HL138">
        <v>31.2</v>
      </c>
      <c r="HM138">
        <v>23.3426</v>
      </c>
      <c r="HN138">
        <v>61.0821</v>
      </c>
      <c r="HO138">
        <v>20.4968</v>
      </c>
      <c r="HP138">
        <v>1</v>
      </c>
      <c r="HQ138">
        <v>0.144284</v>
      </c>
      <c r="HR138">
        <v>0.07587149999999999</v>
      </c>
      <c r="HS138">
        <v>20.2811</v>
      </c>
      <c r="HT138">
        <v>5.211</v>
      </c>
      <c r="HU138">
        <v>11.98</v>
      </c>
      <c r="HV138">
        <v>4.96275</v>
      </c>
      <c r="HW138">
        <v>3.27445</v>
      </c>
      <c r="HX138">
        <v>9999</v>
      </c>
      <c r="HY138">
        <v>9999</v>
      </c>
      <c r="HZ138">
        <v>9999</v>
      </c>
      <c r="IA138">
        <v>2.5</v>
      </c>
      <c r="IB138">
        <v>1.86398</v>
      </c>
      <c r="IC138">
        <v>1.86005</v>
      </c>
      <c r="ID138">
        <v>1.85837</v>
      </c>
      <c r="IE138">
        <v>1.85976</v>
      </c>
      <c r="IF138">
        <v>1.85989</v>
      </c>
      <c r="IG138">
        <v>1.85837</v>
      </c>
      <c r="IH138">
        <v>1.85745</v>
      </c>
      <c r="II138">
        <v>1.85242</v>
      </c>
      <c r="IJ138">
        <v>0</v>
      </c>
      <c r="IK138">
        <v>0</v>
      </c>
      <c r="IL138">
        <v>0</v>
      </c>
      <c r="IM138">
        <v>0</v>
      </c>
      <c r="IN138" t="s">
        <v>443</v>
      </c>
      <c r="IO138" t="s">
        <v>444</v>
      </c>
      <c r="IP138" t="s">
        <v>445</v>
      </c>
      <c r="IQ138" t="s">
        <v>445</v>
      </c>
      <c r="IR138" t="s">
        <v>445</v>
      </c>
      <c r="IS138" t="s">
        <v>445</v>
      </c>
      <c r="IT138">
        <v>0</v>
      </c>
      <c r="IU138">
        <v>100</v>
      </c>
      <c r="IV138">
        <v>100</v>
      </c>
      <c r="IW138">
        <v>-1.169</v>
      </c>
      <c r="IX138">
        <v>0.2899</v>
      </c>
      <c r="IY138">
        <v>-1.085747647868322</v>
      </c>
      <c r="IZ138">
        <v>-0.001141660950335919</v>
      </c>
      <c r="JA138">
        <v>1.556549255047457E-06</v>
      </c>
      <c r="JB138">
        <v>-3.845636065895205E-10</v>
      </c>
      <c r="JC138">
        <v>0.01562767363184709</v>
      </c>
      <c r="JD138">
        <v>0.001629169780553792</v>
      </c>
      <c r="JE138">
        <v>0.0005448488767950686</v>
      </c>
      <c r="JF138">
        <v>-2.599574200195059E-06</v>
      </c>
      <c r="JG138">
        <v>2</v>
      </c>
      <c r="JH138">
        <v>2011</v>
      </c>
      <c r="JI138">
        <v>1</v>
      </c>
      <c r="JJ138">
        <v>26</v>
      </c>
      <c r="JK138">
        <v>197114.1</v>
      </c>
      <c r="JL138">
        <v>197114.3</v>
      </c>
      <c r="JM138">
        <v>0.263672</v>
      </c>
      <c r="JN138">
        <v>2.69165</v>
      </c>
      <c r="JO138">
        <v>1.49658</v>
      </c>
      <c r="JP138">
        <v>2.34497</v>
      </c>
      <c r="JQ138">
        <v>1.54907</v>
      </c>
      <c r="JR138">
        <v>2.37427</v>
      </c>
      <c r="JS138">
        <v>36.2694</v>
      </c>
      <c r="JT138">
        <v>24.1663</v>
      </c>
      <c r="JU138">
        <v>18</v>
      </c>
      <c r="JV138">
        <v>483.569</v>
      </c>
      <c r="JW138">
        <v>493.559</v>
      </c>
      <c r="JX138">
        <v>27.9499</v>
      </c>
      <c r="JY138">
        <v>29.1107</v>
      </c>
      <c r="JZ138">
        <v>30.0003</v>
      </c>
      <c r="KA138">
        <v>29.2487</v>
      </c>
      <c r="KB138">
        <v>29.2255</v>
      </c>
      <c r="KC138">
        <v>5.28994</v>
      </c>
      <c r="KD138">
        <v>25.7489</v>
      </c>
      <c r="KE138">
        <v>58.961</v>
      </c>
      <c r="KF138">
        <v>27.951</v>
      </c>
      <c r="KG138">
        <v>32.1252</v>
      </c>
      <c r="KH138">
        <v>17.454</v>
      </c>
      <c r="KI138">
        <v>101.92</v>
      </c>
      <c r="KJ138">
        <v>91.4988</v>
      </c>
    </row>
    <row r="139" spans="1:296">
      <c r="A139">
        <v>121</v>
      </c>
      <c r="B139">
        <v>1758816548.5</v>
      </c>
      <c r="C139">
        <v>2524.900000095367</v>
      </c>
      <c r="D139" t="s">
        <v>688</v>
      </c>
      <c r="E139" t="s">
        <v>689</v>
      </c>
      <c r="F139">
        <v>5</v>
      </c>
      <c r="G139" t="s">
        <v>641</v>
      </c>
      <c r="H139">
        <v>1758816540.5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427.5362435795711</v>
      </c>
      <c r="AJ139">
        <v>418.0752</v>
      </c>
      <c r="AK139">
        <v>0.002932348341866478</v>
      </c>
      <c r="AL139">
        <v>65.11598374037986</v>
      </c>
      <c r="AM139">
        <f>(AO139 - AN139 + DX139*1E3/(8.314*(DZ139+273.15)) * AQ139/DW139 * AP139) * DW139/(100*DK139) * 1000/(1000 - AO139)</f>
        <v>0</v>
      </c>
      <c r="AN139">
        <v>17.39064343554354</v>
      </c>
      <c r="AO139">
        <v>22.48976424242424</v>
      </c>
      <c r="AP139">
        <v>1.002526054521935E-05</v>
      </c>
      <c r="AQ139">
        <v>105.9411179864828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439</v>
      </c>
      <c r="AX139" t="s">
        <v>439</v>
      </c>
      <c r="AY139">
        <v>0</v>
      </c>
      <c r="AZ139">
        <v>0</v>
      </c>
      <c r="BA139">
        <f>1-AY139/AZ139</f>
        <v>0</v>
      </c>
      <c r="BB139">
        <v>0</v>
      </c>
      <c r="BC139" t="s">
        <v>439</v>
      </c>
      <c r="BD139" t="s">
        <v>439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439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3.93</v>
      </c>
      <c r="DL139">
        <v>0.5</v>
      </c>
      <c r="DM139" t="s">
        <v>440</v>
      </c>
      <c r="DN139">
        <v>2</v>
      </c>
      <c r="DO139" t="b">
        <v>1</v>
      </c>
      <c r="DP139">
        <v>1758816540.5</v>
      </c>
      <c r="DQ139">
        <v>408.7423870967742</v>
      </c>
      <c r="DR139">
        <v>420.0508387096775</v>
      </c>
      <c r="DS139">
        <v>22.48671290322581</v>
      </c>
      <c r="DT139">
        <v>17.40581935483871</v>
      </c>
      <c r="DU139">
        <v>410.0610645161291</v>
      </c>
      <c r="DV139">
        <v>22.19495806451612</v>
      </c>
      <c r="DW139">
        <v>500.01</v>
      </c>
      <c r="DX139">
        <v>91.08716774193546</v>
      </c>
      <c r="DY139">
        <v>0.0679737</v>
      </c>
      <c r="DZ139">
        <v>29.37217419354839</v>
      </c>
      <c r="EA139">
        <v>29.99685483870967</v>
      </c>
      <c r="EB139">
        <v>999.9000000000003</v>
      </c>
      <c r="EC139">
        <v>0</v>
      </c>
      <c r="ED139">
        <v>0</v>
      </c>
      <c r="EE139">
        <v>9995.244516129032</v>
      </c>
      <c r="EF139">
        <v>0</v>
      </c>
      <c r="EG139">
        <v>11.17972903225807</v>
      </c>
      <c r="EH139">
        <v>-11.30850322580645</v>
      </c>
      <c r="EI139">
        <v>418.1450967741935</v>
      </c>
      <c r="EJ139">
        <v>427.4916774193549</v>
      </c>
      <c r="EK139">
        <v>5.080888387096774</v>
      </c>
      <c r="EL139">
        <v>420.0508387096775</v>
      </c>
      <c r="EM139">
        <v>17.40581935483871</v>
      </c>
      <c r="EN139">
        <v>2.048250967741935</v>
      </c>
      <c r="EO139">
        <v>1.585446774193549</v>
      </c>
      <c r="EP139">
        <v>17.82235483870967</v>
      </c>
      <c r="EQ139">
        <v>13.81807741935484</v>
      </c>
      <c r="ER139">
        <v>2000.003225806452</v>
      </c>
      <c r="ES139">
        <v>0.9800066129032259</v>
      </c>
      <c r="ET139">
        <v>0.01999300322580646</v>
      </c>
      <c r="EU139">
        <v>0</v>
      </c>
      <c r="EV139">
        <v>915.469193548387</v>
      </c>
      <c r="EW139">
        <v>5.000779999999999</v>
      </c>
      <c r="EX139">
        <v>17910.91612903226</v>
      </c>
      <c r="EY139">
        <v>16379.69032258064</v>
      </c>
      <c r="EZ139">
        <v>39.67712903225806</v>
      </c>
      <c r="FA139">
        <v>40.60874193548387</v>
      </c>
      <c r="FB139">
        <v>40.00174193548386</v>
      </c>
      <c r="FC139">
        <v>40.20538709677417</v>
      </c>
      <c r="FD139">
        <v>40.82432258064515</v>
      </c>
      <c r="FE139">
        <v>1955.113225806452</v>
      </c>
      <c r="FF139">
        <v>39.89000000000002</v>
      </c>
      <c r="FG139">
        <v>0</v>
      </c>
      <c r="FH139">
        <v>1758816543.1</v>
      </c>
      <c r="FI139">
        <v>0</v>
      </c>
      <c r="FJ139">
        <v>915.5114</v>
      </c>
      <c r="FK139">
        <v>1.137461548210884</v>
      </c>
      <c r="FL139">
        <v>26.18461543836375</v>
      </c>
      <c r="FM139">
        <v>17911.2</v>
      </c>
      <c r="FN139">
        <v>15</v>
      </c>
      <c r="FO139">
        <v>0</v>
      </c>
      <c r="FP139" t="s">
        <v>441</v>
      </c>
      <c r="FQ139">
        <v>1746989605.5</v>
      </c>
      <c r="FR139">
        <v>1746989593.5</v>
      </c>
      <c r="FS139">
        <v>0</v>
      </c>
      <c r="FT139">
        <v>-0.274</v>
      </c>
      <c r="FU139">
        <v>-0.002</v>
      </c>
      <c r="FV139">
        <v>2.549</v>
      </c>
      <c r="FW139">
        <v>0.129</v>
      </c>
      <c r="FX139">
        <v>420</v>
      </c>
      <c r="FY139">
        <v>17</v>
      </c>
      <c r="FZ139">
        <v>0.02</v>
      </c>
      <c r="GA139">
        <v>0.04</v>
      </c>
      <c r="GB139">
        <v>-11.28036829268293</v>
      </c>
      <c r="GC139">
        <v>-0.7659303135888768</v>
      </c>
      <c r="GD139">
        <v>0.08422141967000682</v>
      </c>
      <c r="GE139">
        <v>0</v>
      </c>
      <c r="GF139">
        <v>915.3782058823529</v>
      </c>
      <c r="GG139">
        <v>1.866172657629519</v>
      </c>
      <c r="GH139">
        <v>0.3259476482154189</v>
      </c>
      <c r="GI139">
        <v>0</v>
      </c>
      <c r="GJ139">
        <v>5.073380243902439</v>
      </c>
      <c r="GK139">
        <v>0.1845951219512247</v>
      </c>
      <c r="GL139">
        <v>0.01999415603495849</v>
      </c>
      <c r="GM139">
        <v>0</v>
      </c>
      <c r="GN139">
        <v>0</v>
      </c>
      <c r="GO139">
        <v>3</v>
      </c>
      <c r="GP139" t="s">
        <v>459</v>
      </c>
      <c r="GQ139">
        <v>3.10124</v>
      </c>
      <c r="GR139">
        <v>2.72576</v>
      </c>
      <c r="GS139">
        <v>0.08689089999999999</v>
      </c>
      <c r="GT139">
        <v>0.0885069</v>
      </c>
      <c r="GU139">
        <v>0.103599</v>
      </c>
      <c r="GV139">
        <v>0.0874931</v>
      </c>
      <c r="GW139">
        <v>23856.9</v>
      </c>
      <c r="GX139">
        <v>21652</v>
      </c>
      <c r="GY139">
        <v>26692</v>
      </c>
      <c r="GZ139">
        <v>23978</v>
      </c>
      <c r="HA139">
        <v>38284.5</v>
      </c>
      <c r="HB139">
        <v>32353.8</v>
      </c>
      <c r="HC139">
        <v>46609.4</v>
      </c>
      <c r="HD139">
        <v>37942.8</v>
      </c>
      <c r="HE139">
        <v>1.86913</v>
      </c>
      <c r="HF139">
        <v>1.86152</v>
      </c>
      <c r="HG139">
        <v>0.0936091</v>
      </c>
      <c r="HH139">
        <v>0</v>
      </c>
      <c r="HI139">
        <v>28.4785</v>
      </c>
      <c r="HJ139">
        <v>999.9</v>
      </c>
      <c r="HK139">
        <v>46.3</v>
      </c>
      <c r="HL139">
        <v>31.2</v>
      </c>
      <c r="HM139">
        <v>23.196</v>
      </c>
      <c r="HN139">
        <v>61.0721</v>
      </c>
      <c r="HO139">
        <v>20.2764</v>
      </c>
      <c r="HP139">
        <v>1</v>
      </c>
      <c r="HQ139">
        <v>0.149942</v>
      </c>
      <c r="HR139">
        <v>-0.173339</v>
      </c>
      <c r="HS139">
        <v>20.2812</v>
      </c>
      <c r="HT139">
        <v>5.21265</v>
      </c>
      <c r="HU139">
        <v>11.98</v>
      </c>
      <c r="HV139">
        <v>4.96405</v>
      </c>
      <c r="HW139">
        <v>3.27488</v>
      </c>
      <c r="HX139">
        <v>9999</v>
      </c>
      <c r="HY139">
        <v>9999</v>
      </c>
      <c r="HZ139">
        <v>9999</v>
      </c>
      <c r="IA139">
        <v>2.5</v>
      </c>
      <c r="IB139">
        <v>1.864</v>
      </c>
      <c r="IC139">
        <v>1.86005</v>
      </c>
      <c r="ID139">
        <v>1.85837</v>
      </c>
      <c r="IE139">
        <v>1.85975</v>
      </c>
      <c r="IF139">
        <v>1.85989</v>
      </c>
      <c r="IG139">
        <v>1.85837</v>
      </c>
      <c r="IH139">
        <v>1.85745</v>
      </c>
      <c r="II139">
        <v>1.85242</v>
      </c>
      <c r="IJ139">
        <v>0</v>
      </c>
      <c r="IK139">
        <v>0</v>
      </c>
      <c r="IL139">
        <v>0</v>
      </c>
      <c r="IM139">
        <v>0</v>
      </c>
      <c r="IN139" t="s">
        <v>443</v>
      </c>
      <c r="IO139" t="s">
        <v>444</v>
      </c>
      <c r="IP139" t="s">
        <v>445</v>
      </c>
      <c r="IQ139" t="s">
        <v>445</v>
      </c>
      <c r="IR139" t="s">
        <v>445</v>
      </c>
      <c r="IS139" t="s">
        <v>445</v>
      </c>
      <c r="IT139">
        <v>0</v>
      </c>
      <c r="IU139">
        <v>100</v>
      </c>
      <c r="IV139">
        <v>100</v>
      </c>
      <c r="IW139">
        <v>-1.319</v>
      </c>
      <c r="IX139">
        <v>0.2919</v>
      </c>
      <c r="IY139">
        <v>-1.085747647868322</v>
      </c>
      <c r="IZ139">
        <v>-0.001141660950335919</v>
      </c>
      <c r="JA139">
        <v>1.556549255047457E-06</v>
      </c>
      <c r="JB139">
        <v>-3.845636065895205E-10</v>
      </c>
      <c r="JC139">
        <v>0.01562767363184709</v>
      </c>
      <c r="JD139">
        <v>0.001629169780553792</v>
      </c>
      <c r="JE139">
        <v>0.0005448488767950686</v>
      </c>
      <c r="JF139">
        <v>-2.599574200195059E-06</v>
      </c>
      <c r="JG139">
        <v>2</v>
      </c>
      <c r="JH139">
        <v>2011</v>
      </c>
      <c r="JI139">
        <v>1</v>
      </c>
      <c r="JJ139">
        <v>26</v>
      </c>
      <c r="JK139">
        <v>197115.7</v>
      </c>
      <c r="JL139">
        <v>197115.9</v>
      </c>
      <c r="JM139">
        <v>1.14014</v>
      </c>
      <c r="JN139">
        <v>2.63916</v>
      </c>
      <c r="JO139">
        <v>1.49658</v>
      </c>
      <c r="JP139">
        <v>2.34497</v>
      </c>
      <c r="JQ139">
        <v>1.54907</v>
      </c>
      <c r="JR139">
        <v>2.45117</v>
      </c>
      <c r="JS139">
        <v>36.3165</v>
      </c>
      <c r="JT139">
        <v>24.1838</v>
      </c>
      <c r="JU139">
        <v>18</v>
      </c>
      <c r="JV139">
        <v>483.877</v>
      </c>
      <c r="JW139">
        <v>493.679</v>
      </c>
      <c r="JX139">
        <v>28.2579</v>
      </c>
      <c r="JY139">
        <v>29.1841</v>
      </c>
      <c r="JZ139">
        <v>30.0003</v>
      </c>
      <c r="KA139">
        <v>29.3228</v>
      </c>
      <c r="KB139">
        <v>29.2975</v>
      </c>
      <c r="KC139">
        <v>23.0048</v>
      </c>
      <c r="KD139">
        <v>25.7489</v>
      </c>
      <c r="KE139">
        <v>57.4717</v>
      </c>
      <c r="KF139">
        <v>28.258</v>
      </c>
      <c r="KG139">
        <v>426.757</v>
      </c>
      <c r="KH139">
        <v>17.4416</v>
      </c>
      <c r="KI139">
        <v>101.908</v>
      </c>
      <c r="KJ139">
        <v>91.4973</v>
      </c>
    </row>
    <row r="140" spans="1:296">
      <c r="A140">
        <v>122</v>
      </c>
      <c r="B140">
        <v>1758816553.5</v>
      </c>
      <c r="C140">
        <v>2529.900000095367</v>
      </c>
      <c r="D140" t="s">
        <v>690</v>
      </c>
      <c r="E140" t="s">
        <v>691</v>
      </c>
      <c r="F140">
        <v>5</v>
      </c>
      <c r="G140" t="s">
        <v>641</v>
      </c>
      <c r="H140">
        <v>1758816545.655172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427.4948781846722</v>
      </c>
      <c r="AJ140">
        <v>418.1282666666664</v>
      </c>
      <c r="AK140">
        <v>0.002407648936444044</v>
      </c>
      <c r="AL140">
        <v>65.11598374037986</v>
      </c>
      <c r="AM140">
        <f>(AO140 - AN140 + DX140*1E3/(8.314*(DZ140+273.15)) * AQ140/DW140 * AP140) * DW140/(100*DK140) * 1000/(1000 - AO140)</f>
        <v>0</v>
      </c>
      <c r="AN140">
        <v>17.39569030313911</v>
      </c>
      <c r="AO140">
        <v>22.49613999999999</v>
      </c>
      <c r="AP140">
        <v>2.145744515055615E-05</v>
      </c>
      <c r="AQ140">
        <v>105.9411179864828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439</v>
      </c>
      <c r="AX140" t="s">
        <v>439</v>
      </c>
      <c r="AY140">
        <v>0</v>
      </c>
      <c r="AZ140">
        <v>0</v>
      </c>
      <c r="BA140">
        <f>1-AY140/AZ140</f>
        <v>0</v>
      </c>
      <c r="BB140">
        <v>0</v>
      </c>
      <c r="BC140" t="s">
        <v>439</v>
      </c>
      <c r="BD140" t="s">
        <v>439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439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3.93</v>
      </c>
      <c r="DL140">
        <v>0.5</v>
      </c>
      <c r="DM140" t="s">
        <v>440</v>
      </c>
      <c r="DN140">
        <v>2</v>
      </c>
      <c r="DO140" t="b">
        <v>1</v>
      </c>
      <c r="DP140">
        <v>1758816545.655172</v>
      </c>
      <c r="DQ140">
        <v>408.6873448275862</v>
      </c>
      <c r="DR140">
        <v>420.2225862068966</v>
      </c>
      <c r="DS140">
        <v>22.49106206896552</v>
      </c>
      <c r="DT140">
        <v>17.39568965517241</v>
      </c>
      <c r="DU140">
        <v>410.0060344827586</v>
      </c>
      <c r="DV140">
        <v>22.19920689655173</v>
      </c>
      <c r="DW140">
        <v>499.9732068965517</v>
      </c>
      <c r="DX140">
        <v>91.08707586206896</v>
      </c>
      <c r="DY140">
        <v>0.06773954482758621</v>
      </c>
      <c r="DZ140">
        <v>29.37875517241379</v>
      </c>
      <c r="EA140">
        <v>30.0002</v>
      </c>
      <c r="EB140">
        <v>999.9000000000002</v>
      </c>
      <c r="EC140">
        <v>0</v>
      </c>
      <c r="ED140">
        <v>0</v>
      </c>
      <c r="EE140">
        <v>9991.192758620689</v>
      </c>
      <c r="EF140">
        <v>0</v>
      </c>
      <c r="EG140">
        <v>11.18970689655173</v>
      </c>
      <c r="EH140">
        <v>-11.53513103448276</v>
      </c>
      <c r="EI140">
        <v>418.0906551724137</v>
      </c>
      <c r="EJ140">
        <v>427.6619655172415</v>
      </c>
      <c r="EK140">
        <v>5.095373103448275</v>
      </c>
      <c r="EL140">
        <v>420.2225862068966</v>
      </c>
      <c r="EM140">
        <v>17.39568965517241</v>
      </c>
      <c r="EN140">
        <v>2.048645862068965</v>
      </c>
      <c r="EO140">
        <v>1.58452275862069</v>
      </c>
      <c r="EP140">
        <v>17.82541034482758</v>
      </c>
      <c r="EQ140">
        <v>13.80910344827586</v>
      </c>
      <c r="ER140">
        <v>2000.016206896552</v>
      </c>
      <c r="ES140">
        <v>0.9800066896551725</v>
      </c>
      <c r="ET140">
        <v>0.01999292068965517</v>
      </c>
      <c r="EU140">
        <v>0</v>
      </c>
      <c r="EV140">
        <v>915.5949310344829</v>
      </c>
      <c r="EW140">
        <v>5.00078</v>
      </c>
      <c r="EX140">
        <v>17912.91724137931</v>
      </c>
      <c r="EY140">
        <v>16379.8</v>
      </c>
      <c r="EZ140">
        <v>39.68072413793102</v>
      </c>
      <c r="FA140">
        <v>40.60979310344827</v>
      </c>
      <c r="FB140">
        <v>39.989</v>
      </c>
      <c r="FC140">
        <v>40.20668965517241</v>
      </c>
      <c r="FD140">
        <v>40.82520689655173</v>
      </c>
      <c r="FE140">
        <v>1955.126206896552</v>
      </c>
      <c r="FF140">
        <v>39.89000000000001</v>
      </c>
      <c r="FG140">
        <v>0</v>
      </c>
      <c r="FH140">
        <v>1758816548.5</v>
      </c>
      <c r="FI140">
        <v>0</v>
      </c>
      <c r="FJ140">
        <v>915.5785384615384</v>
      </c>
      <c r="FK140">
        <v>0.4935384624220462</v>
      </c>
      <c r="FL140">
        <v>13.03931622345586</v>
      </c>
      <c r="FM140">
        <v>17912.99230769231</v>
      </c>
      <c r="FN140">
        <v>15</v>
      </c>
      <c r="FO140">
        <v>0</v>
      </c>
      <c r="FP140" t="s">
        <v>441</v>
      </c>
      <c r="FQ140">
        <v>1746989605.5</v>
      </c>
      <c r="FR140">
        <v>1746989593.5</v>
      </c>
      <c r="FS140">
        <v>0</v>
      </c>
      <c r="FT140">
        <v>-0.274</v>
      </c>
      <c r="FU140">
        <v>-0.002</v>
      </c>
      <c r="FV140">
        <v>2.549</v>
      </c>
      <c r="FW140">
        <v>0.129</v>
      </c>
      <c r="FX140">
        <v>420</v>
      </c>
      <c r="FY140">
        <v>17</v>
      </c>
      <c r="FZ140">
        <v>0.02</v>
      </c>
      <c r="GA140">
        <v>0.04</v>
      </c>
      <c r="GB140">
        <v>-11.39643902439024</v>
      </c>
      <c r="GC140">
        <v>-1.929075261324025</v>
      </c>
      <c r="GD140">
        <v>0.2920349435139475</v>
      </c>
      <c r="GE140">
        <v>0</v>
      </c>
      <c r="GF140">
        <v>915.5112352941177</v>
      </c>
      <c r="GG140">
        <v>1.038502677804286</v>
      </c>
      <c r="GH140">
        <v>0.3378353287365922</v>
      </c>
      <c r="GI140">
        <v>0</v>
      </c>
      <c r="GJ140">
        <v>5.084322682926829</v>
      </c>
      <c r="GK140">
        <v>0.1672473867595972</v>
      </c>
      <c r="GL140">
        <v>0.01888738862043836</v>
      </c>
      <c r="GM140">
        <v>0</v>
      </c>
      <c r="GN140">
        <v>0</v>
      </c>
      <c r="GO140">
        <v>3</v>
      </c>
      <c r="GP140" t="s">
        <v>459</v>
      </c>
      <c r="GQ140">
        <v>3.10138</v>
      </c>
      <c r="GR140">
        <v>2.72535</v>
      </c>
      <c r="GS140">
        <v>0.0869105</v>
      </c>
      <c r="GT140">
        <v>0.0889674</v>
      </c>
      <c r="GU140">
        <v>0.103618</v>
      </c>
      <c r="GV140">
        <v>0.0875129</v>
      </c>
      <c r="GW140">
        <v>23856.5</v>
      </c>
      <c r="GX140">
        <v>21641</v>
      </c>
      <c r="GY140">
        <v>26692.1</v>
      </c>
      <c r="GZ140">
        <v>23978</v>
      </c>
      <c r="HA140">
        <v>38283.8</v>
      </c>
      <c r="HB140">
        <v>32353.1</v>
      </c>
      <c r="HC140">
        <v>46609.5</v>
      </c>
      <c r="HD140">
        <v>37942.7</v>
      </c>
      <c r="HE140">
        <v>1.86945</v>
      </c>
      <c r="HF140">
        <v>1.86125</v>
      </c>
      <c r="HG140">
        <v>0.093393</v>
      </c>
      <c r="HH140">
        <v>0</v>
      </c>
      <c r="HI140">
        <v>28.4829</v>
      </c>
      <c r="HJ140">
        <v>999.9</v>
      </c>
      <c r="HK140">
        <v>46.3</v>
      </c>
      <c r="HL140">
        <v>31.2</v>
      </c>
      <c r="HM140">
        <v>23.1936</v>
      </c>
      <c r="HN140">
        <v>60.8121</v>
      </c>
      <c r="HO140">
        <v>20.4367</v>
      </c>
      <c r="HP140">
        <v>1</v>
      </c>
      <c r="HQ140">
        <v>0.150625</v>
      </c>
      <c r="HR140">
        <v>0.158513</v>
      </c>
      <c r="HS140">
        <v>20.2804</v>
      </c>
      <c r="HT140">
        <v>5.21115</v>
      </c>
      <c r="HU140">
        <v>11.98</v>
      </c>
      <c r="HV140">
        <v>4.96375</v>
      </c>
      <c r="HW140">
        <v>3.27453</v>
      </c>
      <c r="HX140">
        <v>9999</v>
      </c>
      <c r="HY140">
        <v>9999</v>
      </c>
      <c r="HZ140">
        <v>9999</v>
      </c>
      <c r="IA140">
        <v>2.5</v>
      </c>
      <c r="IB140">
        <v>1.86396</v>
      </c>
      <c r="IC140">
        <v>1.86005</v>
      </c>
      <c r="ID140">
        <v>1.85837</v>
      </c>
      <c r="IE140">
        <v>1.85974</v>
      </c>
      <c r="IF140">
        <v>1.85987</v>
      </c>
      <c r="IG140">
        <v>1.85837</v>
      </c>
      <c r="IH140">
        <v>1.85745</v>
      </c>
      <c r="II140">
        <v>1.85242</v>
      </c>
      <c r="IJ140">
        <v>0</v>
      </c>
      <c r="IK140">
        <v>0</v>
      </c>
      <c r="IL140">
        <v>0</v>
      </c>
      <c r="IM140">
        <v>0</v>
      </c>
      <c r="IN140" t="s">
        <v>443</v>
      </c>
      <c r="IO140" t="s">
        <v>444</v>
      </c>
      <c r="IP140" t="s">
        <v>445</v>
      </c>
      <c r="IQ140" t="s">
        <v>445</v>
      </c>
      <c r="IR140" t="s">
        <v>445</v>
      </c>
      <c r="IS140" t="s">
        <v>445</v>
      </c>
      <c r="IT140">
        <v>0</v>
      </c>
      <c r="IU140">
        <v>100</v>
      </c>
      <c r="IV140">
        <v>100</v>
      </c>
      <c r="IW140">
        <v>-1.319</v>
      </c>
      <c r="IX140">
        <v>0.292</v>
      </c>
      <c r="IY140">
        <v>-1.085747647868322</v>
      </c>
      <c r="IZ140">
        <v>-0.001141660950335919</v>
      </c>
      <c r="JA140">
        <v>1.556549255047457E-06</v>
      </c>
      <c r="JB140">
        <v>-3.845636065895205E-10</v>
      </c>
      <c r="JC140">
        <v>0.01562767363184709</v>
      </c>
      <c r="JD140">
        <v>0.001629169780553792</v>
      </c>
      <c r="JE140">
        <v>0.0005448488767950686</v>
      </c>
      <c r="JF140">
        <v>-2.599574200195059E-06</v>
      </c>
      <c r="JG140">
        <v>2</v>
      </c>
      <c r="JH140">
        <v>2011</v>
      </c>
      <c r="JI140">
        <v>1</v>
      </c>
      <c r="JJ140">
        <v>26</v>
      </c>
      <c r="JK140">
        <v>197115.8</v>
      </c>
      <c r="JL140">
        <v>197116</v>
      </c>
      <c r="JM140">
        <v>1.16699</v>
      </c>
      <c r="JN140">
        <v>2.64771</v>
      </c>
      <c r="JO140">
        <v>1.49658</v>
      </c>
      <c r="JP140">
        <v>2.34497</v>
      </c>
      <c r="JQ140">
        <v>1.54907</v>
      </c>
      <c r="JR140">
        <v>2.37549</v>
      </c>
      <c r="JS140">
        <v>36.3165</v>
      </c>
      <c r="JT140">
        <v>24.1751</v>
      </c>
      <c r="JU140">
        <v>18</v>
      </c>
      <c r="JV140">
        <v>484.092</v>
      </c>
      <c r="JW140">
        <v>493.529</v>
      </c>
      <c r="JX140">
        <v>28.2291</v>
      </c>
      <c r="JY140">
        <v>29.1875</v>
      </c>
      <c r="JZ140">
        <v>30.0005</v>
      </c>
      <c r="KA140">
        <v>29.3261</v>
      </c>
      <c r="KB140">
        <v>29.3014</v>
      </c>
      <c r="KC140">
        <v>23.5084</v>
      </c>
      <c r="KD140">
        <v>25.7489</v>
      </c>
      <c r="KE140">
        <v>57.4717</v>
      </c>
      <c r="KF140">
        <v>28.1678</v>
      </c>
      <c r="KG140">
        <v>440.13</v>
      </c>
      <c r="KH140">
        <v>17.4477</v>
      </c>
      <c r="KI140">
        <v>101.909</v>
      </c>
      <c r="KJ140">
        <v>91.497</v>
      </c>
    </row>
    <row r="141" spans="1:296">
      <c r="A141">
        <v>123</v>
      </c>
      <c r="B141">
        <v>1758816558.5</v>
      </c>
      <c r="C141">
        <v>2534.900000095367</v>
      </c>
      <c r="D141" t="s">
        <v>692</v>
      </c>
      <c r="E141" t="s">
        <v>693</v>
      </c>
      <c r="F141">
        <v>5</v>
      </c>
      <c r="G141" t="s">
        <v>641</v>
      </c>
      <c r="H141">
        <v>1758816550.732143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434.7486124813278</v>
      </c>
      <c r="AJ141">
        <v>421.4039575757574</v>
      </c>
      <c r="AK141">
        <v>0.8066234070221219</v>
      </c>
      <c r="AL141">
        <v>65.11598374037986</v>
      </c>
      <c r="AM141">
        <f>(AO141 - AN141 + DX141*1E3/(8.314*(DZ141+273.15)) * AQ141/DW141 * AP141) * DW141/(100*DK141) * 1000/(1000 - AO141)</f>
        <v>0</v>
      </c>
      <c r="AN141">
        <v>17.40257559472037</v>
      </c>
      <c r="AO141">
        <v>22.50730363636363</v>
      </c>
      <c r="AP141">
        <v>5.797639562374313E-05</v>
      </c>
      <c r="AQ141">
        <v>105.9411179864828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439</v>
      </c>
      <c r="AX141" t="s">
        <v>439</v>
      </c>
      <c r="AY141">
        <v>0</v>
      </c>
      <c r="AZ141">
        <v>0</v>
      </c>
      <c r="BA141">
        <f>1-AY141/AZ141</f>
        <v>0</v>
      </c>
      <c r="BB141">
        <v>0</v>
      </c>
      <c r="BC141" t="s">
        <v>439</v>
      </c>
      <c r="BD141" t="s">
        <v>439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439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3.93</v>
      </c>
      <c r="DL141">
        <v>0.5</v>
      </c>
      <c r="DM141" t="s">
        <v>440</v>
      </c>
      <c r="DN141">
        <v>2</v>
      </c>
      <c r="DO141" t="b">
        <v>1</v>
      </c>
      <c r="DP141">
        <v>1758816550.732143</v>
      </c>
      <c r="DQ141">
        <v>409.134107142857</v>
      </c>
      <c r="DR141">
        <v>423.0322142857144</v>
      </c>
      <c r="DS141">
        <v>22.49488571428572</v>
      </c>
      <c r="DT141">
        <v>17.39529642857143</v>
      </c>
      <c r="DU141">
        <v>410.4528571428572</v>
      </c>
      <c r="DV141">
        <v>22.20294285714285</v>
      </c>
      <c r="DW141">
        <v>500.0131428571429</v>
      </c>
      <c r="DX141">
        <v>91.08664285714283</v>
      </c>
      <c r="DY141">
        <v>0.06754355714285713</v>
      </c>
      <c r="DZ141">
        <v>29.38351428571429</v>
      </c>
      <c r="EA141">
        <v>30.00245357142857</v>
      </c>
      <c r="EB141">
        <v>999.9000000000002</v>
      </c>
      <c r="EC141">
        <v>0</v>
      </c>
      <c r="ED141">
        <v>0</v>
      </c>
      <c r="EE141">
        <v>9988.265714285715</v>
      </c>
      <c r="EF141">
        <v>0</v>
      </c>
      <c r="EG141">
        <v>11.19575714285715</v>
      </c>
      <c r="EH141">
        <v>-13.898</v>
      </c>
      <c r="EI141">
        <v>418.549357142857</v>
      </c>
      <c r="EJ141">
        <v>430.5212500000001</v>
      </c>
      <c r="EK141">
        <v>5.099586785714286</v>
      </c>
      <c r="EL141">
        <v>423.0322142857144</v>
      </c>
      <c r="EM141">
        <v>17.39529642857143</v>
      </c>
      <c r="EN141">
        <v>2.048984285714286</v>
      </c>
      <c r="EO141">
        <v>1.584479285714286</v>
      </c>
      <c r="EP141">
        <v>17.82802857142857</v>
      </c>
      <c r="EQ141">
        <v>13.80868928571429</v>
      </c>
      <c r="ER141">
        <v>2000.016785714286</v>
      </c>
      <c r="ES141">
        <v>0.9800066785714286</v>
      </c>
      <c r="ET141">
        <v>0.01999293214285714</v>
      </c>
      <c r="EU141">
        <v>0</v>
      </c>
      <c r="EV141">
        <v>915.5808571428571</v>
      </c>
      <c r="EW141">
        <v>5.00078</v>
      </c>
      <c r="EX141">
        <v>17912.83214285714</v>
      </c>
      <c r="EY141">
        <v>16379.80714285714</v>
      </c>
      <c r="EZ141">
        <v>39.66710714285714</v>
      </c>
      <c r="FA141">
        <v>40.60475</v>
      </c>
      <c r="FB141">
        <v>39.99092857142858</v>
      </c>
      <c r="FC141">
        <v>40.1985</v>
      </c>
      <c r="FD141">
        <v>40.8235</v>
      </c>
      <c r="FE141">
        <v>1955.126785714286</v>
      </c>
      <c r="FF141">
        <v>39.89000000000001</v>
      </c>
      <c r="FG141">
        <v>0</v>
      </c>
      <c r="FH141">
        <v>1758816553.3</v>
      </c>
      <c r="FI141">
        <v>0</v>
      </c>
      <c r="FJ141">
        <v>915.5306153846153</v>
      </c>
      <c r="FK141">
        <v>-0.5098119542995732</v>
      </c>
      <c r="FL141">
        <v>-17.45982901695877</v>
      </c>
      <c r="FM141">
        <v>17912.65769230769</v>
      </c>
      <c r="FN141">
        <v>15</v>
      </c>
      <c r="FO141">
        <v>0</v>
      </c>
      <c r="FP141" t="s">
        <v>441</v>
      </c>
      <c r="FQ141">
        <v>1746989605.5</v>
      </c>
      <c r="FR141">
        <v>1746989593.5</v>
      </c>
      <c r="FS141">
        <v>0</v>
      </c>
      <c r="FT141">
        <v>-0.274</v>
      </c>
      <c r="FU141">
        <v>-0.002</v>
      </c>
      <c r="FV141">
        <v>2.549</v>
      </c>
      <c r="FW141">
        <v>0.129</v>
      </c>
      <c r="FX141">
        <v>420</v>
      </c>
      <c r="FY141">
        <v>17</v>
      </c>
      <c r="FZ141">
        <v>0.02</v>
      </c>
      <c r="GA141">
        <v>0.04</v>
      </c>
      <c r="GB141">
        <v>-13.18817</v>
      </c>
      <c r="GC141">
        <v>-25.81974484052532</v>
      </c>
      <c r="GD141">
        <v>3.169638881024146</v>
      </c>
      <c r="GE141">
        <v>0</v>
      </c>
      <c r="GF141">
        <v>915.5449705882353</v>
      </c>
      <c r="GG141">
        <v>0.08429335365572875</v>
      </c>
      <c r="GH141">
        <v>0.31706387232693</v>
      </c>
      <c r="GI141">
        <v>1</v>
      </c>
      <c r="GJ141">
        <v>5.096739749999999</v>
      </c>
      <c r="GK141">
        <v>0.04910352720449122</v>
      </c>
      <c r="GL141">
        <v>0.008139095308294394</v>
      </c>
      <c r="GM141">
        <v>1</v>
      </c>
      <c r="GN141">
        <v>2</v>
      </c>
      <c r="GO141">
        <v>3</v>
      </c>
      <c r="GP141" t="s">
        <v>442</v>
      </c>
      <c r="GQ141">
        <v>3.10128</v>
      </c>
      <c r="GR141">
        <v>2.72567</v>
      </c>
      <c r="GS141">
        <v>0.0875126</v>
      </c>
      <c r="GT141">
        <v>0.09094099999999999</v>
      </c>
      <c r="GU141">
        <v>0.103654</v>
      </c>
      <c r="GV141">
        <v>0.0875404</v>
      </c>
      <c r="GW141">
        <v>23840.5</v>
      </c>
      <c r="GX141">
        <v>21594.1</v>
      </c>
      <c r="GY141">
        <v>26691.9</v>
      </c>
      <c r="GZ141">
        <v>23977.9</v>
      </c>
      <c r="HA141">
        <v>38282.1</v>
      </c>
      <c r="HB141">
        <v>32352.3</v>
      </c>
      <c r="HC141">
        <v>46609.3</v>
      </c>
      <c r="HD141">
        <v>37942.7</v>
      </c>
      <c r="HE141">
        <v>1.86927</v>
      </c>
      <c r="HF141">
        <v>1.86143</v>
      </c>
      <c r="HG141">
        <v>0.0933185</v>
      </c>
      <c r="HH141">
        <v>0</v>
      </c>
      <c r="HI141">
        <v>28.4865</v>
      </c>
      <c r="HJ141">
        <v>999.9</v>
      </c>
      <c r="HK141">
        <v>46.3</v>
      </c>
      <c r="HL141">
        <v>31.2</v>
      </c>
      <c r="HM141">
        <v>23.1948</v>
      </c>
      <c r="HN141">
        <v>61.4221</v>
      </c>
      <c r="HO141">
        <v>20.4728</v>
      </c>
      <c r="HP141">
        <v>1</v>
      </c>
      <c r="HQ141">
        <v>0.150297</v>
      </c>
      <c r="HR141">
        <v>0.0303595</v>
      </c>
      <c r="HS141">
        <v>20.2807</v>
      </c>
      <c r="HT141">
        <v>5.211</v>
      </c>
      <c r="HU141">
        <v>11.98</v>
      </c>
      <c r="HV141">
        <v>4.9638</v>
      </c>
      <c r="HW141">
        <v>3.2746</v>
      </c>
      <c r="HX141">
        <v>9999</v>
      </c>
      <c r="HY141">
        <v>9999</v>
      </c>
      <c r="HZ141">
        <v>9999</v>
      </c>
      <c r="IA141">
        <v>2.5</v>
      </c>
      <c r="IB141">
        <v>1.86397</v>
      </c>
      <c r="IC141">
        <v>1.86005</v>
      </c>
      <c r="ID141">
        <v>1.85837</v>
      </c>
      <c r="IE141">
        <v>1.85974</v>
      </c>
      <c r="IF141">
        <v>1.85988</v>
      </c>
      <c r="IG141">
        <v>1.85837</v>
      </c>
      <c r="IH141">
        <v>1.85745</v>
      </c>
      <c r="II141">
        <v>1.85242</v>
      </c>
      <c r="IJ141">
        <v>0</v>
      </c>
      <c r="IK141">
        <v>0</v>
      </c>
      <c r="IL141">
        <v>0</v>
      </c>
      <c r="IM141">
        <v>0</v>
      </c>
      <c r="IN141" t="s">
        <v>443</v>
      </c>
      <c r="IO141" t="s">
        <v>444</v>
      </c>
      <c r="IP141" t="s">
        <v>445</v>
      </c>
      <c r="IQ141" t="s">
        <v>445</v>
      </c>
      <c r="IR141" t="s">
        <v>445</v>
      </c>
      <c r="IS141" t="s">
        <v>445</v>
      </c>
      <c r="IT141">
        <v>0</v>
      </c>
      <c r="IU141">
        <v>100</v>
      </c>
      <c r="IV141">
        <v>100</v>
      </c>
      <c r="IW141">
        <v>-1.318</v>
      </c>
      <c r="IX141">
        <v>0.2922</v>
      </c>
      <c r="IY141">
        <v>-1.085747647868322</v>
      </c>
      <c r="IZ141">
        <v>-0.001141660950335919</v>
      </c>
      <c r="JA141">
        <v>1.556549255047457E-06</v>
      </c>
      <c r="JB141">
        <v>-3.845636065895205E-10</v>
      </c>
      <c r="JC141">
        <v>0.01562767363184709</v>
      </c>
      <c r="JD141">
        <v>0.001629169780553792</v>
      </c>
      <c r="JE141">
        <v>0.0005448488767950686</v>
      </c>
      <c r="JF141">
        <v>-2.599574200195059E-06</v>
      </c>
      <c r="JG141">
        <v>2</v>
      </c>
      <c r="JH141">
        <v>2011</v>
      </c>
      <c r="JI141">
        <v>1</v>
      </c>
      <c r="JJ141">
        <v>26</v>
      </c>
      <c r="JK141">
        <v>197115.9</v>
      </c>
      <c r="JL141">
        <v>197116.1</v>
      </c>
      <c r="JM141">
        <v>1.19873</v>
      </c>
      <c r="JN141">
        <v>2.64038</v>
      </c>
      <c r="JO141">
        <v>1.49658</v>
      </c>
      <c r="JP141">
        <v>2.34497</v>
      </c>
      <c r="JQ141">
        <v>1.54907</v>
      </c>
      <c r="JR141">
        <v>2.4353</v>
      </c>
      <c r="JS141">
        <v>36.3165</v>
      </c>
      <c r="JT141">
        <v>24.1751</v>
      </c>
      <c r="JU141">
        <v>18</v>
      </c>
      <c r="JV141">
        <v>484.013</v>
      </c>
      <c r="JW141">
        <v>493.67</v>
      </c>
      <c r="JX141">
        <v>28.1665</v>
      </c>
      <c r="JY141">
        <v>29.1905</v>
      </c>
      <c r="JZ141">
        <v>30.0001</v>
      </c>
      <c r="KA141">
        <v>29.3291</v>
      </c>
      <c r="KB141">
        <v>29.3044</v>
      </c>
      <c r="KC141">
        <v>24.2129</v>
      </c>
      <c r="KD141">
        <v>25.7489</v>
      </c>
      <c r="KE141">
        <v>57.0947</v>
      </c>
      <c r="KF141">
        <v>28.1655</v>
      </c>
      <c r="KG141">
        <v>460.166</v>
      </c>
      <c r="KH141">
        <v>17.4389</v>
      </c>
      <c r="KI141">
        <v>101.908</v>
      </c>
      <c r="KJ141">
        <v>91.497</v>
      </c>
    </row>
    <row r="142" spans="1:296">
      <c r="A142">
        <v>124</v>
      </c>
      <c r="B142">
        <v>1758816563.5</v>
      </c>
      <c r="C142">
        <v>2539.900000095367</v>
      </c>
      <c r="D142" t="s">
        <v>694</v>
      </c>
      <c r="E142" t="s">
        <v>695</v>
      </c>
      <c r="F142">
        <v>5</v>
      </c>
      <c r="G142" t="s">
        <v>641</v>
      </c>
      <c r="H142">
        <v>1758816556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449.2000935112139</v>
      </c>
      <c r="AJ142">
        <v>430.3211757575756</v>
      </c>
      <c r="AK142">
        <v>1.92246907228606</v>
      </c>
      <c r="AL142">
        <v>65.11598374037986</v>
      </c>
      <c r="AM142">
        <f>(AO142 - AN142 + DX142*1E3/(8.314*(DZ142+273.15)) * AQ142/DW142 * AP142) * DW142/(100*DK142) * 1000/(1000 - AO142)</f>
        <v>0</v>
      </c>
      <c r="AN142">
        <v>17.40234931193562</v>
      </c>
      <c r="AO142">
        <v>22.52064181818183</v>
      </c>
      <c r="AP142">
        <v>4.50229456066043E-05</v>
      </c>
      <c r="AQ142">
        <v>105.9411179864828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439</v>
      </c>
      <c r="AX142" t="s">
        <v>439</v>
      </c>
      <c r="AY142">
        <v>0</v>
      </c>
      <c r="AZ142">
        <v>0</v>
      </c>
      <c r="BA142">
        <f>1-AY142/AZ142</f>
        <v>0</v>
      </c>
      <c r="BB142">
        <v>0</v>
      </c>
      <c r="BC142" t="s">
        <v>439</v>
      </c>
      <c r="BD142" t="s">
        <v>439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439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3.93</v>
      </c>
      <c r="DL142">
        <v>0.5</v>
      </c>
      <c r="DM142" t="s">
        <v>440</v>
      </c>
      <c r="DN142">
        <v>2</v>
      </c>
      <c r="DO142" t="b">
        <v>1</v>
      </c>
      <c r="DP142">
        <v>1758816556</v>
      </c>
      <c r="DQ142">
        <v>411.8266296296296</v>
      </c>
      <c r="DR142">
        <v>430.8334074074074</v>
      </c>
      <c r="DS142">
        <v>22.50429259259259</v>
      </c>
      <c r="DT142">
        <v>17.3995962962963</v>
      </c>
      <c r="DU142">
        <v>413.1455185185186</v>
      </c>
      <c r="DV142">
        <v>22.21214814814815</v>
      </c>
      <c r="DW142">
        <v>499.9305555555555</v>
      </c>
      <c r="DX142">
        <v>91.08649259259258</v>
      </c>
      <c r="DY142">
        <v>0.06755247037037038</v>
      </c>
      <c r="DZ142">
        <v>29.3858074074074</v>
      </c>
      <c r="EA142">
        <v>30.00420740740741</v>
      </c>
      <c r="EB142">
        <v>999.9000000000001</v>
      </c>
      <c r="EC142">
        <v>0</v>
      </c>
      <c r="ED142">
        <v>0</v>
      </c>
      <c r="EE142">
        <v>9993.243333333334</v>
      </c>
      <c r="EF142">
        <v>0</v>
      </c>
      <c r="EG142">
        <v>11.2017</v>
      </c>
      <c r="EH142">
        <v>-19.00668888888889</v>
      </c>
      <c r="EI142">
        <v>421.3079629629629</v>
      </c>
      <c r="EJ142">
        <v>438.4624814814815</v>
      </c>
      <c r="EK142">
        <v>5.104695555555556</v>
      </c>
      <c r="EL142">
        <v>430.8334074074074</v>
      </c>
      <c r="EM142">
        <v>17.3995962962963</v>
      </c>
      <c r="EN142">
        <v>2.049837777777778</v>
      </c>
      <c r="EO142">
        <v>1.584868888888889</v>
      </c>
      <c r="EP142">
        <v>17.83464444444444</v>
      </c>
      <c r="EQ142">
        <v>13.81247407407407</v>
      </c>
      <c r="ER142">
        <v>2000.015185185185</v>
      </c>
      <c r="ES142">
        <v>0.9800066666666667</v>
      </c>
      <c r="ET142">
        <v>0.01999294814814814</v>
      </c>
      <c r="EU142">
        <v>0</v>
      </c>
      <c r="EV142">
        <v>915.4080000000001</v>
      </c>
      <c r="EW142">
        <v>5.00078</v>
      </c>
      <c r="EX142">
        <v>17908.59629629629</v>
      </c>
      <c r="EY142">
        <v>16379.81111111111</v>
      </c>
      <c r="EZ142">
        <v>39.66859259259259</v>
      </c>
      <c r="FA142">
        <v>40.59933333333333</v>
      </c>
      <c r="FB142">
        <v>39.98607407407408</v>
      </c>
      <c r="FC142">
        <v>40.20825925925926</v>
      </c>
      <c r="FD142">
        <v>40.81007407407407</v>
      </c>
      <c r="FE142">
        <v>1955.125185185185</v>
      </c>
      <c r="FF142">
        <v>39.89000000000001</v>
      </c>
      <c r="FG142">
        <v>0</v>
      </c>
      <c r="FH142">
        <v>1758816558.1</v>
      </c>
      <c r="FI142">
        <v>0</v>
      </c>
      <c r="FJ142">
        <v>915.3668461538462</v>
      </c>
      <c r="FK142">
        <v>-3.198427355610158</v>
      </c>
      <c r="FL142">
        <v>-78.04102554464481</v>
      </c>
      <c r="FM142">
        <v>17908.71923076923</v>
      </c>
      <c r="FN142">
        <v>15</v>
      </c>
      <c r="FO142">
        <v>0</v>
      </c>
      <c r="FP142" t="s">
        <v>441</v>
      </c>
      <c r="FQ142">
        <v>1746989605.5</v>
      </c>
      <c r="FR142">
        <v>1746989593.5</v>
      </c>
      <c r="FS142">
        <v>0</v>
      </c>
      <c r="FT142">
        <v>-0.274</v>
      </c>
      <c r="FU142">
        <v>-0.002</v>
      </c>
      <c r="FV142">
        <v>2.549</v>
      </c>
      <c r="FW142">
        <v>0.129</v>
      </c>
      <c r="FX142">
        <v>420</v>
      </c>
      <c r="FY142">
        <v>17</v>
      </c>
      <c r="FZ142">
        <v>0.02</v>
      </c>
      <c r="GA142">
        <v>0.04</v>
      </c>
      <c r="GB142">
        <v>-16.03297</v>
      </c>
      <c r="GC142">
        <v>-53.64369230769231</v>
      </c>
      <c r="GD142">
        <v>5.658573786043617</v>
      </c>
      <c r="GE142">
        <v>0</v>
      </c>
      <c r="GF142">
        <v>915.4239705882353</v>
      </c>
      <c r="GG142">
        <v>-1.393200915030937</v>
      </c>
      <c r="GH142">
        <v>0.3844069906089986</v>
      </c>
      <c r="GI142">
        <v>0</v>
      </c>
      <c r="GJ142">
        <v>5.10172475</v>
      </c>
      <c r="GK142">
        <v>0.03131133208253748</v>
      </c>
      <c r="GL142">
        <v>0.004708089308573027</v>
      </c>
      <c r="GM142">
        <v>1</v>
      </c>
      <c r="GN142">
        <v>1</v>
      </c>
      <c r="GO142">
        <v>3</v>
      </c>
      <c r="GP142" t="s">
        <v>448</v>
      </c>
      <c r="GQ142">
        <v>3.10151</v>
      </c>
      <c r="GR142">
        <v>2.72613</v>
      </c>
      <c r="GS142">
        <v>0.088978</v>
      </c>
      <c r="GT142">
        <v>0.09336609999999999</v>
      </c>
      <c r="GU142">
        <v>0.103692</v>
      </c>
      <c r="GV142">
        <v>0.0874699</v>
      </c>
      <c r="GW142">
        <v>23802.1</v>
      </c>
      <c r="GX142">
        <v>21536.3</v>
      </c>
      <c r="GY142">
        <v>26691.8</v>
      </c>
      <c r="GZ142">
        <v>23977.7</v>
      </c>
      <c r="HA142">
        <v>38280.4</v>
      </c>
      <c r="HB142">
        <v>32354.7</v>
      </c>
      <c r="HC142">
        <v>46609.1</v>
      </c>
      <c r="HD142">
        <v>37942.3</v>
      </c>
      <c r="HE142">
        <v>1.86935</v>
      </c>
      <c r="HF142">
        <v>1.86092</v>
      </c>
      <c r="HG142">
        <v>0.0929981</v>
      </c>
      <c r="HH142">
        <v>0</v>
      </c>
      <c r="HI142">
        <v>28.4896</v>
      </c>
      <c r="HJ142">
        <v>999.9</v>
      </c>
      <c r="HK142">
        <v>46.2</v>
      </c>
      <c r="HL142">
        <v>31.2</v>
      </c>
      <c r="HM142">
        <v>23.1455</v>
      </c>
      <c r="HN142">
        <v>60.8921</v>
      </c>
      <c r="HO142">
        <v>20.2684</v>
      </c>
      <c r="HP142">
        <v>1</v>
      </c>
      <c r="HQ142">
        <v>0.150635</v>
      </c>
      <c r="HR142">
        <v>-0.0331645</v>
      </c>
      <c r="HS142">
        <v>20.2809</v>
      </c>
      <c r="HT142">
        <v>5.2101</v>
      </c>
      <c r="HU142">
        <v>11.98</v>
      </c>
      <c r="HV142">
        <v>4.96365</v>
      </c>
      <c r="HW142">
        <v>3.27438</v>
      </c>
      <c r="HX142">
        <v>9999</v>
      </c>
      <c r="HY142">
        <v>9999</v>
      </c>
      <c r="HZ142">
        <v>9999</v>
      </c>
      <c r="IA142">
        <v>2.5</v>
      </c>
      <c r="IB142">
        <v>1.864</v>
      </c>
      <c r="IC142">
        <v>1.86005</v>
      </c>
      <c r="ID142">
        <v>1.85837</v>
      </c>
      <c r="IE142">
        <v>1.85974</v>
      </c>
      <c r="IF142">
        <v>1.85989</v>
      </c>
      <c r="IG142">
        <v>1.85838</v>
      </c>
      <c r="IH142">
        <v>1.85745</v>
      </c>
      <c r="II142">
        <v>1.85242</v>
      </c>
      <c r="IJ142">
        <v>0</v>
      </c>
      <c r="IK142">
        <v>0</v>
      </c>
      <c r="IL142">
        <v>0</v>
      </c>
      <c r="IM142">
        <v>0</v>
      </c>
      <c r="IN142" t="s">
        <v>443</v>
      </c>
      <c r="IO142" t="s">
        <v>444</v>
      </c>
      <c r="IP142" t="s">
        <v>445</v>
      </c>
      <c r="IQ142" t="s">
        <v>445</v>
      </c>
      <c r="IR142" t="s">
        <v>445</v>
      </c>
      <c r="IS142" t="s">
        <v>445</v>
      </c>
      <c r="IT142">
        <v>0</v>
      </c>
      <c r="IU142">
        <v>100</v>
      </c>
      <c r="IV142">
        <v>100</v>
      </c>
      <c r="IW142">
        <v>-1.319</v>
      </c>
      <c r="IX142">
        <v>0.2926</v>
      </c>
      <c r="IY142">
        <v>-1.085747647868322</v>
      </c>
      <c r="IZ142">
        <v>-0.001141660950335919</v>
      </c>
      <c r="JA142">
        <v>1.556549255047457E-06</v>
      </c>
      <c r="JB142">
        <v>-3.845636065895205E-10</v>
      </c>
      <c r="JC142">
        <v>0.01562767363184709</v>
      </c>
      <c r="JD142">
        <v>0.001629169780553792</v>
      </c>
      <c r="JE142">
        <v>0.0005448488767950686</v>
      </c>
      <c r="JF142">
        <v>-2.599574200195059E-06</v>
      </c>
      <c r="JG142">
        <v>2</v>
      </c>
      <c r="JH142">
        <v>2011</v>
      </c>
      <c r="JI142">
        <v>1</v>
      </c>
      <c r="JJ142">
        <v>26</v>
      </c>
      <c r="JK142">
        <v>197116</v>
      </c>
      <c r="JL142">
        <v>197116.2</v>
      </c>
      <c r="JM142">
        <v>1.23535</v>
      </c>
      <c r="JN142">
        <v>2.63184</v>
      </c>
      <c r="JO142">
        <v>1.49658</v>
      </c>
      <c r="JP142">
        <v>2.34497</v>
      </c>
      <c r="JQ142">
        <v>1.54907</v>
      </c>
      <c r="JR142">
        <v>2.47803</v>
      </c>
      <c r="JS142">
        <v>36.34</v>
      </c>
      <c r="JT142">
        <v>24.1838</v>
      </c>
      <c r="JU142">
        <v>18</v>
      </c>
      <c r="JV142">
        <v>484.081</v>
      </c>
      <c r="JW142">
        <v>493.371</v>
      </c>
      <c r="JX142">
        <v>28.1533</v>
      </c>
      <c r="JY142">
        <v>29.1937</v>
      </c>
      <c r="JZ142">
        <v>30.0002</v>
      </c>
      <c r="KA142">
        <v>29.3324</v>
      </c>
      <c r="KB142">
        <v>29.3083</v>
      </c>
      <c r="KC142">
        <v>24.8951</v>
      </c>
      <c r="KD142">
        <v>25.7489</v>
      </c>
      <c r="KE142">
        <v>57.0947</v>
      </c>
      <c r="KF142">
        <v>28.1602</v>
      </c>
      <c r="KG142">
        <v>473.542</v>
      </c>
      <c r="KH142">
        <v>17.4389</v>
      </c>
      <c r="KI142">
        <v>101.907</v>
      </c>
      <c r="KJ142">
        <v>91.4961</v>
      </c>
    </row>
    <row r="143" spans="1:296">
      <c r="A143">
        <v>125</v>
      </c>
      <c r="B143">
        <v>1758816568.5</v>
      </c>
      <c r="C143">
        <v>2544.900000095367</v>
      </c>
      <c r="D143" t="s">
        <v>696</v>
      </c>
      <c r="E143" t="s">
        <v>697</v>
      </c>
      <c r="F143">
        <v>5</v>
      </c>
      <c r="G143" t="s">
        <v>641</v>
      </c>
      <c r="H143">
        <v>1758816560.714286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465.5821884941823</v>
      </c>
      <c r="AJ143">
        <v>443.2181090909091</v>
      </c>
      <c r="AK143">
        <v>2.659848370002568</v>
      </c>
      <c r="AL143">
        <v>65.11598374037986</v>
      </c>
      <c r="AM143">
        <f>(AO143 - AN143 + DX143*1E3/(8.314*(DZ143+273.15)) * AQ143/DW143 * AP143) * DW143/(100*DK143) * 1000/(1000 - AO143)</f>
        <v>0</v>
      </c>
      <c r="AN143">
        <v>17.37435671441028</v>
      </c>
      <c r="AO143">
        <v>22.51752242424243</v>
      </c>
      <c r="AP143">
        <v>-2.797566290186898E-05</v>
      </c>
      <c r="AQ143">
        <v>105.9411179864828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439</v>
      </c>
      <c r="AX143" t="s">
        <v>439</v>
      </c>
      <c r="AY143">
        <v>0</v>
      </c>
      <c r="AZ143">
        <v>0</v>
      </c>
      <c r="BA143">
        <f>1-AY143/AZ143</f>
        <v>0</v>
      </c>
      <c r="BB143">
        <v>0</v>
      </c>
      <c r="BC143" t="s">
        <v>439</v>
      </c>
      <c r="BD143" t="s">
        <v>439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439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3.93</v>
      </c>
      <c r="DL143">
        <v>0.5</v>
      </c>
      <c r="DM143" t="s">
        <v>440</v>
      </c>
      <c r="DN143">
        <v>2</v>
      </c>
      <c r="DO143" t="b">
        <v>1</v>
      </c>
      <c r="DP143">
        <v>1758816560.714286</v>
      </c>
      <c r="DQ143">
        <v>417.9061071428573</v>
      </c>
      <c r="DR143">
        <v>442.9730357142857</v>
      </c>
      <c r="DS143">
        <v>22.51236071428572</v>
      </c>
      <c r="DT143">
        <v>17.39357857142857</v>
      </c>
      <c r="DU143">
        <v>419.2251428571429</v>
      </c>
      <c r="DV143">
        <v>22.22004642857143</v>
      </c>
      <c r="DW143">
        <v>500.0071428571429</v>
      </c>
      <c r="DX143">
        <v>91.08534642857144</v>
      </c>
      <c r="DY143">
        <v>0.06747152142857143</v>
      </c>
      <c r="DZ143">
        <v>29.38665</v>
      </c>
      <c r="EA143">
        <v>30.00435714285715</v>
      </c>
      <c r="EB143">
        <v>999.9000000000002</v>
      </c>
      <c r="EC143">
        <v>0</v>
      </c>
      <c r="ED143">
        <v>0</v>
      </c>
      <c r="EE143">
        <v>10005.13035714286</v>
      </c>
      <c r="EF143">
        <v>0</v>
      </c>
      <c r="EG143">
        <v>11.20414285714286</v>
      </c>
      <c r="EH143">
        <v>-25.06695357142857</v>
      </c>
      <c r="EI143">
        <v>427.5308571428571</v>
      </c>
      <c r="EJ143">
        <v>450.8142142857142</v>
      </c>
      <c r="EK143">
        <v>5.118780000000001</v>
      </c>
      <c r="EL143">
        <v>442.9730357142857</v>
      </c>
      <c r="EM143">
        <v>17.39357857142857</v>
      </c>
      <c r="EN143">
        <v>2.050546785714286</v>
      </c>
      <c r="EO143">
        <v>1.584301071428572</v>
      </c>
      <c r="EP143">
        <v>17.84013928571429</v>
      </c>
      <c r="EQ143">
        <v>13.80695714285714</v>
      </c>
      <c r="ER143">
        <v>2000.018571428571</v>
      </c>
      <c r="ES143">
        <v>0.9800066785714286</v>
      </c>
      <c r="ET143">
        <v>0.01999293571428571</v>
      </c>
      <c r="EU143">
        <v>0</v>
      </c>
      <c r="EV143">
        <v>915.022</v>
      </c>
      <c r="EW143">
        <v>5.00078</v>
      </c>
      <c r="EX143">
        <v>17900.825</v>
      </c>
      <c r="EY143">
        <v>16379.83928571428</v>
      </c>
      <c r="EZ143">
        <v>39.66485714285714</v>
      </c>
      <c r="FA143">
        <v>40.59799999999999</v>
      </c>
      <c r="FB143">
        <v>40.00435714285715</v>
      </c>
      <c r="FC143">
        <v>40.19635714285715</v>
      </c>
      <c r="FD143">
        <v>40.81678571428571</v>
      </c>
      <c r="FE143">
        <v>1955.128571428572</v>
      </c>
      <c r="FF143">
        <v>39.89000000000001</v>
      </c>
      <c r="FG143">
        <v>0</v>
      </c>
      <c r="FH143">
        <v>1758816563.5</v>
      </c>
      <c r="FI143">
        <v>0</v>
      </c>
      <c r="FJ143">
        <v>914.91868</v>
      </c>
      <c r="FK143">
        <v>-5.951307682573399</v>
      </c>
      <c r="FL143">
        <v>-131.5769228435152</v>
      </c>
      <c r="FM143">
        <v>17899.384</v>
      </c>
      <c r="FN143">
        <v>15</v>
      </c>
      <c r="FO143">
        <v>0</v>
      </c>
      <c r="FP143" t="s">
        <v>441</v>
      </c>
      <c r="FQ143">
        <v>1746989605.5</v>
      </c>
      <c r="FR143">
        <v>1746989593.5</v>
      </c>
      <c r="FS143">
        <v>0</v>
      </c>
      <c r="FT143">
        <v>-0.274</v>
      </c>
      <c r="FU143">
        <v>-0.002</v>
      </c>
      <c r="FV143">
        <v>2.549</v>
      </c>
      <c r="FW143">
        <v>0.129</v>
      </c>
      <c r="FX143">
        <v>420</v>
      </c>
      <c r="FY143">
        <v>17</v>
      </c>
      <c r="FZ143">
        <v>0.02</v>
      </c>
      <c r="GA143">
        <v>0.04</v>
      </c>
      <c r="GB143">
        <v>-21.8449</v>
      </c>
      <c r="GC143">
        <v>-78.20325928705442</v>
      </c>
      <c r="GD143">
        <v>7.592461243891865</v>
      </c>
      <c r="GE143">
        <v>0</v>
      </c>
      <c r="GF143">
        <v>915.1479705882354</v>
      </c>
      <c r="GG143">
        <v>-4.438059585181907</v>
      </c>
      <c r="GH143">
        <v>0.5428177294177521</v>
      </c>
      <c r="GI143">
        <v>0</v>
      </c>
      <c r="GJ143">
        <v>5.113951500000001</v>
      </c>
      <c r="GK143">
        <v>0.1683518949343288</v>
      </c>
      <c r="GL143">
        <v>0.01816386956983562</v>
      </c>
      <c r="GM143">
        <v>0</v>
      </c>
      <c r="GN143">
        <v>0</v>
      </c>
      <c r="GO143">
        <v>3</v>
      </c>
      <c r="GP143" t="s">
        <v>459</v>
      </c>
      <c r="GQ143">
        <v>3.10137</v>
      </c>
      <c r="GR143">
        <v>2.72535</v>
      </c>
      <c r="GS143">
        <v>0.091003</v>
      </c>
      <c r="GT143">
        <v>0.0958992</v>
      </c>
      <c r="GU143">
        <v>0.103677</v>
      </c>
      <c r="GV143">
        <v>0.08742900000000001</v>
      </c>
      <c r="GW143">
        <v>23749.3</v>
      </c>
      <c r="GX143">
        <v>21476.1</v>
      </c>
      <c r="GY143">
        <v>26691.8</v>
      </c>
      <c r="GZ143">
        <v>23977.7</v>
      </c>
      <c r="HA143">
        <v>38281</v>
      </c>
      <c r="HB143">
        <v>32356.6</v>
      </c>
      <c r="HC143">
        <v>46608.7</v>
      </c>
      <c r="HD143">
        <v>37942.4</v>
      </c>
      <c r="HE143">
        <v>1.86925</v>
      </c>
      <c r="HF143">
        <v>1.86122</v>
      </c>
      <c r="HG143">
        <v>0.0929832</v>
      </c>
      <c r="HH143">
        <v>0</v>
      </c>
      <c r="HI143">
        <v>28.4932</v>
      </c>
      <c r="HJ143">
        <v>999.9</v>
      </c>
      <c r="HK143">
        <v>46.2</v>
      </c>
      <c r="HL143">
        <v>31.2</v>
      </c>
      <c r="HM143">
        <v>23.1455</v>
      </c>
      <c r="HN143">
        <v>61.2921</v>
      </c>
      <c r="HO143">
        <v>20.2163</v>
      </c>
      <c r="HP143">
        <v>1</v>
      </c>
      <c r="HQ143">
        <v>0.150732</v>
      </c>
      <c r="HR143">
        <v>-0.0595153</v>
      </c>
      <c r="HS143">
        <v>20.2807</v>
      </c>
      <c r="HT143">
        <v>5.2095</v>
      </c>
      <c r="HU143">
        <v>11.98</v>
      </c>
      <c r="HV143">
        <v>4.9631</v>
      </c>
      <c r="HW143">
        <v>3.27443</v>
      </c>
      <c r="HX143">
        <v>9999</v>
      </c>
      <c r="HY143">
        <v>9999</v>
      </c>
      <c r="HZ143">
        <v>9999</v>
      </c>
      <c r="IA143">
        <v>2.5</v>
      </c>
      <c r="IB143">
        <v>1.86398</v>
      </c>
      <c r="IC143">
        <v>1.86005</v>
      </c>
      <c r="ID143">
        <v>1.85838</v>
      </c>
      <c r="IE143">
        <v>1.85974</v>
      </c>
      <c r="IF143">
        <v>1.85989</v>
      </c>
      <c r="IG143">
        <v>1.85837</v>
      </c>
      <c r="IH143">
        <v>1.85745</v>
      </c>
      <c r="II143">
        <v>1.85242</v>
      </c>
      <c r="IJ143">
        <v>0</v>
      </c>
      <c r="IK143">
        <v>0</v>
      </c>
      <c r="IL143">
        <v>0</v>
      </c>
      <c r="IM143">
        <v>0</v>
      </c>
      <c r="IN143" t="s">
        <v>443</v>
      </c>
      <c r="IO143" t="s">
        <v>444</v>
      </c>
      <c r="IP143" t="s">
        <v>445</v>
      </c>
      <c r="IQ143" t="s">
        <v>445</v>
      </c>
      <c r="IR143" t="s">
        <v>445</v>
      </c>
      <c r="IS143" t="s">
        <v>445</v>
      </c>
      <c r="IT143">
        <v>0</v>
      </c>
      <c r="IU143">
        <v>100</v>
      </c>
      <c r="IV143">
        <v>100</v>
      </c>
      <c r="IW143">
        <v>-1.32</v>
      </c>
      <c r="IX143">
        <v>0.2924</v>
      </c>
      <c r="IY143">
        <v>-1.085747647868322</v>
      </c>
      <c r="IZ143">
        <v>-0.001141660950335919</v>
      </c>
      <c r="JA143">
        <v>1.556549255047457E-06</v>
      </c>
      <c r="JB143">
        <v>-3.845636065895205E-10</v>
      </c>
      <c r="JC143">
        <v>0.01562767363184709</v>
      </c>
      <c r="JD143">
        <v>0.001629169780553792</v>
      </c>
      <c r="JE143">
        <v>0.0005448488767950686</v>
      </c>
      <c r="JF143">
        <v>-2.599574200195059E-06</v>
      </c>
      <c r="JG143">
        <v>2</v>
      </c>
      <c r="JH143">
        <v>2011</v>
      </c>
      <c r="JI143">
        <v>1</v>
      </c>
      <c r="JJ143">
        <v>26</v>
      </c>
      <c r="JK143">
        <v>197116</v>
      </c>
      <c r="JL143">
        <v>197116.2</v>
      </c>
      <c r="JM143">
        <v>1.26953</v>
      </c>
      <c r="JN143">
        <v>2.63062</v>
      </c>
      <c r="JO143">
        <v>1.49658</v>
      </c>
      <c r="JP143">
        <v>2.34497</v>
      </c>
      <c r="JQ143">
        <v>1.54907</v>
      </c>
      <c r="JR143">
        <v>2.43408</v>
      </c>
      <c r="JS143">
        <v>36.3165</v>
      </c>
      <c r="JT143">
        <v>24.1751</v>
      </c>
      <c r="JU143">
        <v>18</v>
      </c>
      <c r="JV143">
        <v>484.05</v>
      </c>
      <c r="JW143">
        <v>493.595</v>
      </c>
      <c r="JX143">
        <v>28.1502</v>
      </c>
      <c r="JY143">
        <v>29.1967</v>
      </c>
      <c r="JZ143">
        <v>30.0001</v>
      </c>
      <c r="KA143">
        <v>29.3361</v>
      </c>
      <c r="KB143">
        <v>29.3113</v>
      </c>
      <c r="KC143">
        <v>25.6409</v>
      </c>
      <c r="KD143">
        <v>25.7489</v>
      </c>
      <c r="KE143">
        <v>57.0947</v>
      </c>
      <c r="KF143">
        <v>28.1555</v>
      </c>
      <c r="KG143">
        <v>493.584</v>
      </c>
      <c r="KH143">
        <v>17.439</v>
      </c>
      <c r="KI143">
        <v>101.907</v>
      </c>
      <c r="KJ143">
        <v>91.49630000000001</v>
      </c>
    </row>
    <row r="144" spans="1:296">
      <c r="A144">
        <v>126</v>
      </c>
      <c r="B144">
        <v>1758816573.5</v>
      </c>
      <c r="C144">
        <v>2549.900000095367</v>
      </c>
      <c r="D144" t="s">
        <v>698</v>
      </c>
      <c r="E144" t="s">
        <v>699</v>
      </c>
      <c r="F144">
        <v>5</v>
      </c>
      <c r="G144" t="s">
        <v>641</v>
      </c>
      <c r="H144">
        <v>1758816566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482.4725915789824</v>
      </c>
      <c r="AJ144">
        <v>458.1115090909088</v>
      </c>
      <c r="AK144">
        <v>3.011385249919506</v>
      </c>
      <c r="AL144">
        <v>65.11598374037986</v>
      </c>
      <c r="AM144">
        <f>(AO144 - AN144 + DX144*1E3/(8.314*(DZ144+273.15)) * AQ144/DW144 * AP144) * DW144/(100*DK144) * 1000/(1000 - AO144)</f>
        <v>0</v>
      </c>
      <c r="AN144">
        <v>17.37979126689527</v>
      </c>
      <c r="AO144">
        <v>22.52136363636363</v>
      </c>
      <c r="AP144">
        <v>1.171464642711512E-05</v>
      </c>
      <c r="AQ144">
        <v>105.9411179864828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439</v>
      </c>
      <c r="AX144" t="s">
        <v>439</v>
      </c>
      <c r="AY144">
        <v>0</v>
      </c>
      <c r="AZ144">
        <v>0</v>
      </c>
      <c r="BA144">
        <f>1-AY144/AZ144</f>
        <v>0</v>
      </c>
      <c r="BB144">
        <v>0</v>
      </c>
      <c r="BC144" t="s">
        <v>439</v>
      </c>
      <c r="BD144" t="s">
        <v>439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439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3.93</v>
      </c>
      <c r="DL144">
        <v>0.5</v>
      </c>
      <c r="DM144" t="s">
        <v>440</v>
      </c>
      <c r="DN144">
        <v>2</v>
      </c>
      <c r="DO144" t="b">
        <v>1</v>
      </c>
      <c r="DP144">
        <v>1758816566</v>
      </c>
      <c r="DQ144">
        <v>428.8287777777778</v>
      </c>
      <c r="DR144">
        <v>459.4758888888888</v>
      </c>
      <c r="DS144">
        <v>22.51899629629629</v>
      </c>
      <c r="DT144">
        <v>17.38586296296296</v>
      </c>
      <c r="DU144">
        <v>430.1479629629629</v>
      </c>
      <c r="DV144">
        <v>22.22653703703704</v>
      </c>
      <c r="DW144">
        <v>499.9849629629629</v>
      </c>
      <c r="DX144">
        <v>91.08454074074074</v>
      </c>
      <c r="DY144">
        <v>0.06747203703703704</v>
      </c>
      <c r="DZ144">
        <v>29.38724074074075</v>
      </c>
      <c r="EA144">
        <v>30.00581481481482</v>
      </c>
      <c r="EB144">
        <v>999.9000000000001</v>
      </c>
      <c r="EC144">
        <v>0</v>
      </c>
      <c r="ED144">
        <v>0</v>
      </c>
      <c r="EE144">
        <v>10018.54222222222</v>
      </c>
      <c r="EF144">
        <v>0</v>
      </c>
      <c r="EG144">
        <v>11.20705185185185</v>
      </c>
      <c r="EH144">
        <v>-30.6472</v>
      </c>
      <c r="EI144">
        <v>438.7080370370371</v>
      </c>
      <c r="EJ144">
        <v>467.6055185185185</v>
      </c>
      <c r="EK144">
        <v>5.133132222222223</v>
      </c>
      <c r="EL144">
        <v>459.4758888888888</v>
      </c>
      <c r="EM144">
        <v>17.38586296296296</v>
      </c>
      <c r="EN144">
        <v>2.051132592592593</v>
      </c>
      <c r="EO144">
        <v>1.583584074074074</v>
      </c>
      <c r="EP144">
        <v>17.84467777777778</v>
      </c>
      <c r="EQ144">
        <v>13.79998518518519</v>
      </c>
      <c r="ER144">
        <v>2000.018888888889</v>
      </c>
      <c r="ES144">
        <v>0.9800066666666667</v>
      </c>
      <c r="ET144">
        <v>0.01999294814814815</v>
      </c>
      <c r="EU144">
        <v>0</v>
      </c>
      <c r="EV144">
        <v>914.4246296296296</v>
      </c>
      <c r="EW144">
        <v>5.00078</v>
      </c>
      <c r="EX144">
        <v>17889.81111111111</v>
      </c>
      <c r="EY144">
        <v>16379.84074074074</v>
      </c>
      <c r="EZ144">
        <v>39.68029629629629</v>
      </c>
      <c r="FA144">
        <v>40.59933333333333</v>
      </c>
      <c r="FB144">
        <v>40.00911111111112</v>
      </c>
      <c r="FC144">
        <v>40.21048148148148</v>
      </c>
      <c r="FD144">
        <v>40.81692592592593</v>
      </c>
      <c r="FE144">
        <v>1955.128888888889</v>
      </c>
      <c r="FF144">
        <v>39.89000000000001</v>
      </c>
      <c r="FG144">
        <v>0</v>
      </c>
      <c r="FH144">
        <v>1758816568.3</v>
      </c>
      <c r="FI144">
        <v>0</v>
      </c>
      <c r="FJ144">
        <v>914.4308</v>
      </c>
      <c r="FK144">
        <v>-6.21861538358</v>
      </c>
      <c r="FL144">
        <v>-128.3923079159916</v>
      </c>
      <c r="FM144">
        <v>17889.252</v>
      </c>
      <c r="FN144">
        <v>15</v>
      </c>
      <c r="FO144">
        <v>0</v>
      </c>
      <c r="FP144" t="s">
        <v>441</v>
      </c>
      <c r="FQ144">
        <v>1746989605.5</v>
      </c>
      <c r="FR144">
        <v>1746989593.5</v>
      </c>
      <c r="FS144">
        <v>0</v>
      </c>
      <c r="FT144">
        <v>-0.274</v>
      </c>
      <c r="FU144">
        <v>-0.002</v>
      </c>
      <c r="FV144">
        <v>2.549</v>
      </c>
      <c r="FW144">
        <v>0.129</v>
      </c>
      <c r="FX144">
        <v>420</v>
      </c>
      <c r="FY144">
        <v>17</v>
      </c>
      <c r="FZ144">
        <v>0.02</v>
      </c>
      <c r="GA144">
        <v>0.04</v>
      </c>
      <c r="GB144">
        <v>-26.2837925</v>
      </c>
      <c r="GC144">
        <v>-68.3397061913696</v>
      </c>
      <c r="GD144">
        <v>6.739827566911022</v>
      </c>
      <c r="GE144">
        <v>0</v>
      </c>
      <c r="GF144">
        <v>914.7934705882353</v>
      </c>
      <c r="GG144">
        <v>-6.136440027052668</v>
      </c>
      <c r="GH144">
        <v>0.6477747990709476</v>
      </c>
      <c r="GI144">
        <v>0</v>
      </c>
      <c r="GJ144">
        <v>5.1223835</v>
      </c>
      <c r="GK144">
        <v>0.1845638273921034</v>
      </c>
      <c r="GL144">
        <v>0.01919480106044345</v>
      </c>
      <c r="GM144">
        <v>0</v>
      </c>
      <c r="GN144">
        <v>0</v>
      </c>
      <c r="GO144">
        <v>3</v>
      </c>
      <c r="GP144" t="s">
        <v>459</v>
      </c>
      <c r="GQ144">
        <v>3.10138</v>
      </c>
      <c r="GR144">
        <v>2.72586</v>
      </c>
      <c r="GS144">
        <v>0.09328880000000001</v>
      </c>
      <c r="GT144">
        <v>0.0983753</v>
      </c>
      <c r="GU144">
        <v>0.103694</v>
      </c>
      <c r="GV144">
        <v>0.08745029999999999</v>
      </c>
      <c r="GW144">
        <v>23689.5</v>
      </c>
      <c r="GX144">
        <v>21417.1</v>
      </c>
      <c r="GY144">
        <v>26691.8</v>
      </c>
      <c r="GZ144">
        <v>23977.4</v>
      </c>
      <c r="HA144">
        <v>38280.6</v>
      </c>
      <c r="HB144">
        <v>32355.9</v>
      </c>
      <c r="HC144">
        <v>46608.7</v>
      </c>
      <c r="HD144">
        <v>37942.3</v>
      </c>
      <c r="HE144">
        <v>1.86915</v>
      </c>
      <c r="HF144">
        <v>1.8612</v>
      </c>
      <c r="HG144">
        <v>0.0927448</v>
      </c>
      <c r="HH144">
        <v>0</v>
      </c>
      <c r="HI144">
        <v>28.4963</v>
      </c>
      <c r="HJ144">
        <v>999.9</v>
      </c>
      <c r="HK144">
        <v>46.2</v>
      </c>
      <c r="HL144">
        <v>31.2</v>
      </c>
      <c r="HM144">
        <v>23.1452</v>
      </c>
      <c r="HN144">
        <v>61.3321</v>
      </c>
      <c r="HO144">
        <v>20.4848</v>
      </c>
      <c r="HP144">
        <v>1</v>
      </c>
      <c r="HQ144">
        <v>0.150884</v>
      </c>
      <c r="HR144">
        <v>-0.06394610000000001</v>
      </c>
      <c r="HS144">
        <v>20.2808</v>
      </c>
      <c r="HT144">
        <v>5.2101</v>
      </c>
      <c r="HU144">
        <v>11.98</v>
      </c>
      <c r="HV144">
        <v>4.9635</v>
      </c>
      <c r="HW144">
        <v>3.27443</v>
      </c>
      <c r="HX144">
        <v>9999</v>
      </c>
      <c r="HY144">
        <v>9999</v>
      </c>
      <c r="HZ144">
        <v>9999</v>
      </c>
      <c r="IA144">
        <v>2.5</v>
      </c>
      <c r="IB144">
        <v>1.86398</v>
      </c>
      <c r="IC144">
        <v>1.86005</v>
      </c>
      <c r="ID144">
        <v>1.85837</v>
      </c>
      <c r="IE144">
        <v>1.85974</v>
      </c>
      <c r="IF144">
        <v>1.85988</v>
      </c>
      <c r="IG144">
        <v>1.85837</v>
      </c>
      <c r="IH144">
        <v>1.85745</v>
      </c>
      <c r="II144">
        <v>1.85242</v>
      </c>
      <c r="IJ144">
        <v>0</v>
      </c>
      <c r="IK144">
        <v>0</v>
      </c>
      <c r="IL144">
        <v>0</v>
      </c>
      <c r="IM144">
        <v>0</v>
      </c>
      <c r="IN144" t="s">
        <v>443</v>
      </c>
      <c r="IO144" t="s">
        <v>444</v>
      </c>
      <c r="IP144" t="s">
        <v>445</v>
      </c>
      <c r="IQ144" t="s">
        <v>445</v>
      </c>
      <c r="IR144" t="s">
        <v>445</v>
      </c>
      <c r="IS144" t="s">
        <v>445</v>
      </c>
      <c r="IT144">
        <v>0</v>
      </c>
      <c r="IU144">
        <v>100</v>
      </c>
      <c r="IV144">
        <v>100</v>
      </c>
      <c r="IW144">
        <v>-1.319</v>
      </c>
      <c r="IX144">
        <v>0.2925</v>
      </c>
      <c r="IY144">
        <v>-1.085747647868322</v>
      </c>
      <c r="IZ144">
        <v>-0.001141660950335919</v>
      </c>
      <c r="JA144">
        <v>1.556549255047457E-06</v>
      </c>
      <c r="JB144">
        <v>-3.845636065895205E-10</v>
      </c>
      <c r="JC144">
        <v>0.01562767363184709</v>
      </c>
      <c r="JD144">
        <v>0.001629169780553792</v>
      </c>
      <c r="JE144">
        <v>0.0005448488767950686</v>
      </c>
      <c r="JF144">
        <v>-2.599574200195059E-06</v>
      </c>
      <c r="JG144">
        <v>2</v>
      </c>
      <c r="JH144">
        <v>2011</v>
      </c>
      <c r="JI144">
        <v>1</v>
      </c>
      <c r="JJ144">
        <v>26</v>
      </c>
      <c r="JK144">
        <v>197116.1</v>
      </c>
      <c r="JL144">
        <v>197116.3</v>
      </c>
      <c r="JM144">
        <v>1.30737</v>
      </c>
      <c r="JN144">
        <v>2.64038</v>
      </c>
      <c r="JO144">
        <v>1.49658</v>
      </c>
      <c r="JP144">
        <v>2.34497</v>
      </c>
      <c r="JQ144">
        <v>1.54907</v>
      </c>
      <c r="JR144">
        <v>2.36206</v>
      </c>
      <c r="JS144">
        <v>36.34</v>
      </c>
      <c r="JT144">
        <v>24.1751</v>
      </c>
      <c r="JU144">
        <v>18</v>
      </c>
      <c r="JV144">
        <v>484.016</v>
      </c>
      <c r="JW144">
        <v>493.61</v>
      </c>
      <c r="JX144">
        <v>28.1487</v>
      </c>
      <c r="JY144">
        <v>29.1994</v>
      </c>
      <c r="JZ144">
        <v>30.0002</v>
      </c>
      <c r="KA144">
        <v>29.3393</v>
      </c>
      <c r="KB144">
        <v>29.3152</v>
      </c>
      <c r="KC144">
        <v>26.3358</v>
      </c>
      <c r="KD144">
        <v>25.7489</v>
      </c>
      <c r="KE144">
        <v>57.0947</v>
      </c>
      <c r="KF144">
        <v>28.1505</v>
      </c>
      <c r="KG144">
        <v>506.955</v>
      </c>
      <c r="KH144">
        <v>17.439</v>
      </c>
      <c r="KI144">
        <v>101.907</v>
      </c>
      <c r="KJ144">
        <v>91.4957</v>
      </c>
    </row>
    <row r="145" spans="1:296">
      <c r="A145">
        <v>127</v>
      </c>
      <c r="B145">
        <v>1758816578.5</v>
      </c>
      <c r="C145">
        <v>2554.900000095367</v>
      </c>
      <c r="D145" t="s">
        <v>700</v>
      </c>
      <c r="E145" t="s">
        <v>701</v>
      </c>
      <c r="F145">
        <v>5</v>
      </c>
      <c r="G145" t="s">
        <v>641</v>
      </c>
      <c r="H145">
        <v>1758816570.714286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499.4645184754184</v>
      </c>
      <c r="AJ145">
        <v>474.0607757575755</v>
      </c>
      <c r="AK145">
        <v>3.21062118464681</v>
      </c>
      <c r="AL145">
        <v>65.11598374037986</v>
      </c>
      <c r="AM145">
        <f>(AO145 - AN145 + DX145*1E3/(8.314*(DZ145+273.15)) * AQ145/DW145 * AP145) * DW145/(100*DK145) * 1000/(1000 - AO145)</f>
        <v>0</v>
      </c>
      <c r="AN145">
        <v>17.38498723357083</v>
      </c>
      <c r="AO145">
        <v>22.52754666666666</v>
      </c>
      <c r="AP145">
        <v>2.28847470626821E-05</v>
      </c>
      <c r="AQ145">
        <v>105.9411179864828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439</v>
      </c>
      <c r="AX145" t="s">
        <v>439</v>
      </c>
      <c r="AY145">
        <v>0</v>
      </c>
      <c r="AZ145">
        <v>0</v>
      </c>
      <c r="BA145">
        <f>1-AY145/AZ145</f>
        <v>0</v>
      </c>
      <c r="BB145">
        <v>0</v>
      </c>
      <c r="BC145" t="s">
        <v>439</v>
      </c>
      <c r="BD145" t="s">
        <v>439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439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3.93</v>
      </c>
      <c r="DL145">
        <v>0.5</v>
      </c>
      <c r="DM145" t="s">
        <v>440</v>
      </c>
      <c r="DN145">
        <v>2</v>
      </c>
      <c r="DO145" t="b">
        <v>1</v>
      </c>
      <c r="DP145">
        <v>1758816570.714286</v>
      </c>
      <c r="DQ145">
        <v>441.52</v>
      </c>
      <c r="DR145">
        <v>475.0408928571429</v>
      </c>
      <c r="DS145">
        <v>22.52180714285714</v>
      </c>
      <c r="DT145">
        <v>17.38021428571428</v>
      </c>
      <c r="DU145">
        <v>442.8392142857143</v>
      </c>
      <c r="DV145">
        <v>22.22928928571429</v>
      </c>
      <c r="DW145">
        <v>500.0921785714286</v>
      </c>
      <c r="DX145">
        <v>91.08458928571429</v>
      </c>
      <c r="DY145">
        <v>0.06728397142857143</v>
      </c>
      <c r="DZ145">
        <v>29.38805</v>
      </c>
      <c r="EA145">
        <v>30.00388571428571</v>
      </c>
      <c r="EB145">
        <v>999.9000000000002</v>
      </c>
      <c r="EC145">
        <v>0</v>
      </c>
      <c r="ED145">
        <v>0</v>
      </c>
      <c r="EE145">
        <v>10030.87</v>
      </c>
      <c r="EF145">
        <v>0</v>
      </c>
      <c r="EG145">
        <v>11.21365</v>
      </c>
      <c r="EH145">
        <v>-33.52104642857143</v>
      </c>
      <c r="EI145">
        <v>451.6928928571429</v>
      </c>
      <c r="EJ145">
        <v>483.4433571428572</v>
      </c>
      <c r="EK145">
        <v>5.141589285714287</v>
      </c>
      <c r="EL145">
        <v>475.0408928571429</v>
      </c>
      <c r="EM145">
        <v>17.38021428571428</v>
      </c>
      <c r="EN145">
        <v>2.05139</v>
      </c>
      <c r="EO145">
        <v>1.583069285714286</v>
      </c>
      <c r="EP145">
        <v>17.84666785714286</v>
      </c>
      <c r="EQ145">
        <v>13.79498928571428</v>
      </c>
      <c r="ER145">
        <v>2000.001785714285</v>
      </c>
      <c r="ES145">
        <v>0.9800064642857144</v>
      </c>
      <c r="ET145">
        <v>0.01999315</v>
      </c>
      <c r="EU145">
        <v>0</v>
      </c>
      <c r="EV145">
        <v>913.9141785714285</v>
      </c>
      <c r="EW145">
        <v>5.00078</v>
      </c>
      <c r="EX145">
        <v>17880.43571428571</v>
      </c>
      <c r="EY145">
        <v>16379.69642857143</v>
      </c>
      <c r="EZ145">
        <v>39.68289285714286</v>
      </c>
      <c r="FA145">
        <v>40.60925</v>
      </c>
      <c r="FB145">
        <v>40.0065</v>
      </c>
      <c r="FC145">
        <v>40.20514285714285</v>
      </c>
      <c r="FD145">
        <v>40.83910714285714</v>
      </c>
      <c r="FE145">
        <v>1955.111785714286</v>
      </c>
      <c r="FF145">
        <v>39.89000000000001</v>
      </c>
      <c r="FG145">
        <v>0</v>
      </c>
      <c r="FH145">
        <v>1758816573.7</v>
      </c>
      <c r="FI145">
        <v>0</v>
      </c>
      <c r="FJ145">
        <v>913.8944230769231</v>
      </c>
      <c r="FK145">
        <v>-5.559829047272348</v>
      </c>
      <c r="FL145">
        <v>-106.5162393891541</v>
      </c>
      <c r="FM145">
        <v>17879.38461538462</v>
      </c>
      <c r="FN145">
        <v>15</v>
      </c>
      <c r="FO145">
        <v>0</v>
      </c>
      <c r="FP145" t="s">
        <v>441</v>
      </c>
      <c r="FQ145">
        <v>1746989605.5</v>
      </c>
      <c r="FR145">
        <v>1746989593.5</v>
      </c>
      <c r="FS145">
        <v>0</v>
      </c>
      <c r="FT145">
        <v>-0.274</v>
      </c>
      <c r="FU145">
        <v>-0.002</v>
      </c>
      <c r="FV145">
        <v>2.549</v>
      </c>
      <c r="FW145">
        <v>0.129</v>
      </c>
      <c r="FX145">
        <v>420</v>
      </c>
      <c r="FY145">
        <v>17</v>
      </c>
      <c r="FZ145">
        <v>0.02</v>
      </c>
      <c r="GA145">
        <v>0.04</v>
      </c>
      <c r="GB145">
        <v>-31.705065</v>
      </c>
      <c r="GC145">
        <v>-37.44068893058155</v>
      </c>
      <c r="GD145">
        <v>3.757706864668264</v>
      </c>
      <c r="GE145">
        <v>0</v>
      </c>
      <c r="GF145">
        <v>914.1991470588235</v>
      </c>
      <c r="GG145">
        <v>-6.102627959011147</v>
      </c>
      <c r="GH145">
        <v>0.6393043154753871</v>
      </c>
      <c r="GI145">
        <v>0</v>
      </c>
      <c r="GJ145">
        <v>5.134597250000001</v>
      </c>
      <c r="GK145">
        <v>0.09711928705440206</v>
      </c>
      <c r="GL145">
        <v>0.01317129833909711</v>
      </c>
      <c r="GM145">
        <v>1</v>
      </c>
      <c r="GN145">
        <v>1</v>
      </c>
      <c r="GO145">
        <v>3</v>
      </c>
      <c r="GP145" t="s">
        <v>448</v>
      </c>
      <c r="GQ145">
        <v>3.10162</v>
      </c>
      <c r="GR145">
        <v>2.72539</v>
      </c>
      <c r="GS145">
        <v>0.0956819</v>
      </c>
      <c r="GT145">
        <v>0.100896</v>
      </c>
      <c r="GU145">
        <v>0.103719</v>
      </c>
      <c r="GV145">
        <v>0.0874757</v>
      </c>
      <c r="GW145">
        <v>23626.8</v>
      </c>
      <c r="GX145">
        <v>21357.1</v>
      </c>
      <c r="GY145">
        <v>26691.5</v>
      </c>
      <c r="GZ145">
        <v>23977.4</v>
      </c>
      <c r="HA145">
        <v>38279.3</v>
      </c>
      <c r="HB145">
        <v>32355.3</v>
      </c>
      <c r="HC145">
        <v>46608.1</v>
      </c>
      <c r="HD145">
        <v>37942.3</v>
      </c>
      <c r="HE145">
        <v>1.86965</v>
      </c>
      <c r="HF145">
        <v>1.86103</v>
      </c>
      <c r="HG145">
        <v>0.0919029</v>
      </c>
      <c r="HH145">
        <v>0</v>
      </c>
      <c r="HI145">
        <v>28.4969</v>
      </c>
      <c r="HJ145">
        <v>999.9</v>
      </c>
      <c r="HK145">
        <v>46.2</v>
      </c>
      <c r="HL145">
        <v>31.2</v>
      </c>
      <c r="HM145">
        <v>23.1433</v>
      </c>
      <c r="HN145">
        <v>61.1921</v>
      </c>
      <c r="HO145">
        <v>20.3245</v>
      </c>
      <c r="HP145">
        <v>1</v>
      </c>
      <c r="HQ145">
        <v>0.151166</v>
      </c>
      <c r="HR145">
        <v>-0.0509096</v>
      </c>
      <c r="HS145">
        <v>20.2808</v>
      </c>
      <c r="HT145">
        <v>5.20965</v>
      </c>
      <c r="HU145">
        <v>11.98</v>
      </c>
      <c r="HV145">
        <v>4.9633</v>
      </c>
      <c r="HW145">
        <v>3.27435</v>
      </c>
      <c r="HX145">
        <v>9999</v>
      </c>
      <c r="HY145">
        <v>9999</v>
      </c>
      <c r="HZ145">
        <v>9999</v>
      </c>
      <c r="IA145">
        <v>2.5</v>
      </c>
      <c r="IB145">
        <v>1.86398</v>
      </c>
      <c r="IC145">
        <v>1.86006</v>
      </c>
      <c r="ID145">
        <v>1.85838</v>
      </c>
      <c r="IE145">
        <v>1.85974</v>
      </c>
      <c r="IF145">
        <v>1.85989</v>
      </c>
      <c r="IG145">
        <v>1.85837</v>
      </c>
      <c r="IH145">
        <v>1.85745</v>
      </c>
      <c r="II145">
        <v>1.85242</v>
      </c>
      <c r="IJ145">
        <v>0</v>
      </c>
      <c r="IK145">
        <v>0</v>
      </c>
      <c r="IL145">
        <v>0</v>
      </c>
      <c r="IM145">
        <v>0</v>
      </c>
      <c r="IN145" t="s">
        <v>443</v>
      </c>
      <c r="IO145" t="s">
        <v>444</v>
      </c>
      <c r="IP145" t="s">
        <v>445</v>
      </c>
      <c r="IQ145" t="s">
        <v>445</v>
      </c>
      <c r="IR145" t="s">
        <v>445</v>
      </c>
      <c r="IS145" t="s">
        <v>445</v>
      </c>
      <c r="IT145">
        <v>0</v>
      </c>
      <c r="IU145">
        <v>100</v>
      </c>
      <c r="IV145">
        <v>100</v>
      </c>
      <c r="IW145">
        <v>-1.319</v>
      </c>
      <c r="IX145">
        <v>0.2927</v>
      </c>
      <c r="IY145">
        <v>-1.085747647868322</v>
      </c>
      <c r="IZ145">
        <v>-0.001141660950335919</v>
      </c>
      <c r="JA145">
        <v>1.556549255047457E-06</v>
      </c>
      <c r="JB145">
        <v>-3.845636065895205E-10</v>
      </c>
      <c r="JC145">
        <v>0.01562767363184709</v>
      </c>
      <c r="JD145">
        <v>0.001629169780553792</v>
      </c>
      <c r="JE145">
        <v>0.0005448488767950686</v>
      </c>
      <c r="JF145">
        <v>-2.599574200195059E-06</v>
      </c>
      <c r="JG145">
        <v>2</v>
      </c>
      <c r="JH145">
        <v>2011</v>
      </c>
      <c r="JI145">
        <v>1</v>
      </c>
      <c r="JJ145">
        <v>26</v>
      </c>
      <c r="JK145">
        <v>197116.2</v>
      </c>
      <c r="JL145">
        <v>197116.4</v>
      </c>
      <c r="JM145">
        <v>1.34155</v>
      </c>
      <c r="JN145">
        <v>2.62939</v>
      </c>
      <c r="JO145">
        <v>1.49658</v>
      </c>
      <c r="JP145">
        <v>2.34497</v>
      </c>
      <c r="JQ145">
        <v>1.54907</v>
      </c>
      <c r="JR145">
        <v>2.47681</v>
      </c>
      <c r="JS145">
        <v>36.34</v>
      </c>
      <c r="JT145">
        <v>24.1751</v>
      </c>
      <c r="JU145">
        <v>18</v>
      </c>
      <c r="JV145">
        <v>484.336</v>
      </c>
      <c r="JW145">
        <v>493.523</v>
      </c>
      <c r="JX145">
        <v>28.1454</v>
      </c>
      <c r="JY145">
        <v>29.2024</v>
      </c>
      <c r="JZ145">
        <v>30.0004</v>
      </c>
      <c r="KA145">
        <v>29.343</v>
      </c>
      <c r="KB145">
        <v>29.3186</v>
      </c>
      <c r="KC145">
        <v>27.0768</v>
      </c>
      <c r="KD145">
        <v>25.7489</v>
      </c>
      <c r="KE145">
        <v>57.0947</v>
      </c>
      <c r="KF145">
        <v>28.1427</v>
      </c>
      <c r="KG145">
        <v>526.992</v>
      </c>
      <c r="KH145">
        <v>17.439</v>
      </c>
      <c r="KI145">
        <v>101.906</v>
      </c>
      <c r="KJ145">
        <v>91.4956</v>
      </c>
    </row>
    <row r="146" spans="1:296">
      <c r="A146">
        <v>128</v>
      </c>
      <c r="B146">
        <v>1758816583.5</v>
      </c>
      <c r="C146">
        <v>2559.900000095367</v>
      </c>
      <c r="D146" t="s">
        <v>702</v>
      </c>
      <c r="E146" t="s">
        <v>703</v>
      </c>
      <c r="F146">
        <v>5</v>
      </c>
      <c r="G146" t="s">
        <v>641</v>
      </c>
      <c r="H146">
        <v>1758816576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516.7378350650607</v>
      </c>
      <c r="AJ146">
        <v>490.5103393939393</v>
      </c>
      <c r="AK146">
        <v>3.300070504015927</v>
      </c>
      <c r="AL146">
        <v>65.11598374037986</v>
      </c>
      <c r="AM146">
        <f>(AO146 - AN146 + DX146*1E3/(8.314*(DZ146+273.15)) * AQ146/DW146 * AP146) * DW146/(100*DK146) * 1000/(1000 - AO146)</f>
        <v>0</v>
      </c>
      <c r="AN146">
        <v>17.39183485934134</v>
      </c>
      <c r="AO146">
        <v>22.54110363636363</v>
      </c>
      <c r="AP146">
        <v>4.137248876318864E-05</v>
      </c>
      <c r="AQ146">
        <v>105.9411179864828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439</v>
      </c>
      <c r="AX146" t="s">
        <v>439</v>
      </c>
      <c r="AY146">
        <v>0</v>
      </c>
      <c r="AZ146">
        <v>0</v>
      </c>
      <c r="BA146">
        <f>1-AY146/AZ146</f>
        <v>0</v>
      </c>
      <c r="BB146">
        <v>0</v>
      </c>
      <c r="BC146" t="s">
        <v>439</v>
      </c>
      <c r="BD146" t="s">
        <v>439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439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3.93</v>
      </c>
      <c r="DL146">
        <v>0.5</v>
      </c>
      <c r="DM146" t="s">
        <v>440</v>
      </c>
      <c r="DN146">
        <v>2</v>
      </c>
      <c r="DO146" t="b">
        <v>1</v>
      </c>
      <c r="DP146">
        <v>1758816576</v>
      </c>
      <c r="DQ146">
        <v>457.3153703703703</v>
      </c>
      <c r="DR146">
        <v>492.7427777777778</v>
      </c>
      <c r="DS146">
        <v>22.52722592592593</v>
      </c>
      <c r="DT146">
        <v>17.38472222222222</v>
      </c>
      <c r="DU146">
        <v>458.6341851851852</v>
      </c>
      <c r="DV146">
        <v>22.2345962962963</v>
      </c>
      <c r="DW146">
        <v>500.0047777777777</v>
      </c>
      <c r="DX146">
        <v>91.08527777777779</v>
      </c>
      <c r="DY146">
        <v>0.06736603333333334</v>
      </c>
      <c r="DZ146">
        <v>29.38554444444444</v>
      </c>
      <c r="EA146">
        <v>30.00121111111111</v>
      </c>
      <c r="EB146">
        <v>999.9000000000001</v>
      </c>
      <c r="EC146">
        <v>0</v>
      </c>
      <c r="ED146">
        <v>0</v>
      </c>
      <c r="EE146">
        <v>10018.4737037037</v>
      </c>
      <c r="EF146">
        <v>0</v>
      </c>
      <c r="EG146">
        <v>11.21510740740741</v>
      </c>
      <c r="EH146">
        <v>-35.42752592592593</v>
      </c>
      <c r="EI146">
        <v>467.854925925926</v>
      </c>
      <c r="EJ146">
        <v>501.4606666666667</v>
      </c>
      <c r="EK146">
        <v>5.142507037037036</v>
      </c>
      <c r="EL146">
        <v>492.7427777777778</v>
      </c>
      <c r="EM146">
        <v>17.38472222222222</v>
      </c>
      <c r="EN146">
        <v>2.051898888888889</v>
      </c>
      <c r="EO146">
        <v>1.583490740740741</v>
      </c>
      <c r="EP146">
        <v>17.85061851851852</v>
      </c>
      <c r="EQ146">
        <v>13.79908888888889</v>
      </c>
      <c r="ER146">
        <v>2000.002962962963</v>
      </c>
      <c r="ES146">
        <v>0.9800064444444445</v>
      </c>
      <c r="ET146">
        <v>0.01999317037037037</v>
      </c>
      <c r="EU146">
        <v>0</v>
      </c>
      <c r="EV146">
        <v>913.4122222222221</v>
      </c>
      <c r="EW146">
        <v>5.00078</v>
      </c>
      <c r="EX146">
        <v>17872.06666666667</v>
      </c>
      <c r="EY146">
        <v>16379.7037037037</v>
      </c>
      <c r="EZ146">
        <v>39.69896296296296</v>
      </c>
      <c r="FA146">
        <v>40.611</v>
      </c>
      <c r="FB146">
        <v>40.00666666666667</v>
      </c>
      <c r="FC146">
        <v>40.23577777777777</v>
      </c>
      <c r="FD146">
        <v>40.84237037037037</v>
      </c>
      <c r="FE146">
        <v>1955.112962962963</v>
      </c>
      <c r="FF146">
        <v>39.89000000000001</v>
      </c>
      <c r="FG146">
        <v>0</v>
      </c>
      <c r="FH146">
        <v>1758816578.5</v>
      </c>
      <c r="FI146">
        <v>0</v>
      </c>
      <c r="FJ146">
        <v>913.4540769230769</v>
      </c>
      <c r="FK146">
        <v>-4.841777752408515</v>
      </c>
      <c r="FL146">
        <v>-81.88376054485357</v>
      </c>
      <c r="FM146">
        <v>17871.90384615384</v>
      </c>
      <c r="FN146">
        <v>15</v>
      </c>
      <c r="FO146">
        <v>0</v>
      </c>
      <c r="FP146" t="s">
        <v>441</v>
      </c>
      <c r="FQ146">
        <v>1746989605.5</v>
      </c>
      <c r="FR146">
        <v>1746989593.5</v>
      </c>
      <c r="FS146">
        <v>0</v>
      </c>
      <c r="FT146">
        <v>-0.274</v>
      </c>
      <c r="FU146">
        <v>-0.002</v>
      </c>
      <c r="FV146">
        <v>2.549</v>
      </c>
      <c r="FW146">
        <v>0.129</v>
      </c>
      <c r="FX146">
        <v>420</v>
      </c>
      <c r="FY146">
        <v>17</v>
      </c>
      <c r="FZ146">
        <v>0.02</v>
      </c>
      <c r="GA146">
        <v>0.04</v>
      </c>
      <c r="GB146">
        <v>-33.910205</v>
      </c>
      <c r="GC146">
        <v>-23.87352495309566</v>
      </c>
      <c r="GD146">
        <v>2.381933564769386</v>
      </c>
      <c r="GE146">
        <v>0</v>
      </c>
      <c r="GF146">
        <v>913.8501764705882</v>
      </c>
      <c r="GG146">
        <v>-5.816348353934405</v>
      </c>
      <c r="GH146">
        <v>0.6151389355540813</v>
      </c>
      <c r="GI146">
        <v>0</v>
      </c>
      <c r="GJ146">
        <v>5.141559750000001</v>
      </c>
      <c r="GK146">
        <v>0.01649909943714329</v>
      </c>
      <c r="GL146">
        <v>0.00400592279475035</v>
      </c>
      <c r="GM146">
        <v>1</v>
      </c>
      <c r="GN146">
        <v>1</v>
      </c>
      <c r="GO146">
        <v>3</v>
      </c>
      <c r="GP146" t="s">
        <v>448</v>
      </c>
      <c r="GQ146">
        <v>3.10145</v>
      </c>
      <c r="GR146">
        <v>2.72545</v>
      </c>
      <c r="GS146">
        <v>0.09810629999999999</v>
      </c>
      <c r="GT146">
        <v>0.103333</v>
      </c>
      <c r="GU146">
        <v>0.103758</v>
      </c>
      <c r="GV146">
        <v>0.08750040000000001</v>
      </c>
      <c r="GW146">
        <v>23563.5</v>
      </c>
      <c r="GX146">
        <v>21299.1</v>
      </c>
      <c r="GY146">
        <v>26691.5</v>
      </c>
      <c r="GZ146">
        <v>23977.2</v>
      </c>
      <c r="HA146">
        <v>38277.9</v>
      </c>
      <c r="HB146">
        <v>32354.4</v>
      </c>
      <c r="HC146">
        <v>46608</v>
      </c>
      <c r="HD146">
        <v>37942</v>
      </c>
      <c r="HE146">
        <v>1.86915</v>
      </c>
      <c r="HF146">
        <v>1.86152</v>
      </c>
      <c r="HG146">
        <v>0.09144099999999999</v>
      </c>
      <c r="HH146">
        <v>0</v>
      </c>
      <c r="HI146">
        <v>28.4969</v>
      </c>
      <c r="HJ146">
        <v>999.9</v>
      </c>
      <c r="HK146">
        <v>46.2</v>
      </c>
      <c r="HL146">
        <v>31.2</v>
      </c>
      <c r="HM146">
        <v>23.1449</v>
      </c>
      <c r="HN146">
        <v>61.3521</v>
      </c>
      <c r="HO146">
        <v>20.2404</v>
      </c>
      <c r="HP146">
        <v>1</v>
      </c>
      <c r="HQ146">
        <v>0.151568</v>
      </c>
      <c r="HR146">
        <v>-0.112952</v>
      </c>
      <c r="HS146">
        <v>20.2808</v>
      </c>
      <c r="HT146">
        <v>5.20995</v>
      </c>
      <c r="HU146">
        <v>11.98</v>
      </c>
      <c r="HV146">
        <v>4.96365</v>
      </c>
      <c r="HW146">
        <v>3.2744</v>
      </c>
      <c r="HX146">
        <v>9999</v>
      </c>
      <c r="HY146">
        <v>9999</v>
      </c>
      <c r="HZ146">
        <v>9999</v>
      </c>
      <c r="IA146">
        <v>2.5</v>
      </c>
      <c r="IB146">
        <v>1.86395</v>
      </c>
      <c r="IC146">
        <v>1.86005</v>
      </c>
      <c r="ID146">
        <v>1.85837</v>
      </c>
      <c r="IE146">
        <v>1.85974</v>
      </c>
      <c r="IF146">
        <v>1.85989</v>
      </c>
      <c r="IG146">
        <v>1.85837</v>
      </c>
      <c r="IH146">
        <v>1.85745</v>
      </c>
      <c r="II146">
        <v>1.85242</v>
      </c>
      <c r="IJ146">
        <v>0</v>
      </c>
      <c r="IK146">
        <v>0</v>
      </c>
      <c r="IL146">
        <v>0</v>
      </c>
      <c r="IM146">
        <v>0</v>
      </c>
      <c r="IN146" t="s">
        <v>443</v>
      </c>
      <c r="IO146" t="s">
        <v>444</v>
      </c>
      <c r="IP146" t="s">
        <v>445</v>
      </c>
      <c r="IQ146" t="s">
        <v>445</v>
      </c>
      <c r="IR146" t="s">
        <v>445</v>
      </c>
      <c r="IS146" t="s">
        <v>445</v>
      </c>
      <c r="IT146">
        <v>0</v>
      </c>
      <c r="IU146">
        <v>100</v>
      </c>
      <c r="IV146">
        <v>100</v>
      </c>
      <c r="IW146">
        <v>-1.317</v>
      </c>
      <c r="IX146">
        <v>0.2929</v>
      </c>
      <c r="IY146">
        <v>-1.085747647868322</v>
      </c>
      <c r="IZ146">
        <v>-0.001141660950335919</v>
      </c>
      <c r="JA146">
        <v>1.556549255047457E-06</v>
      </c>
      <c r="JB146">
        <v>-3.845636065895205E-10</v>
      </c>
      <c r="JC146">
        <v>0.01562767363184709</v>
      </c>
      <c r="JD146">
        <v>0.001629169780553792</v>
      </c>
      <c r="JE146">
        <v>0.0005448488767950686</v>
      </c>
      <c r="JF146">
        <v>-2.599574200195059E-06</v>
      </c>
      <c r="JG146">
        <v>2</v>
      </c>
      <c r="JH146">
        <v>2011</v>
      </c>
      <c r="JI146">
        <v>1</v>
      </c>
      <c r="JJ146">
        <v>26</v>
      </c>
      <c r="JK146">
        <v>197116.3</v>
      </c>
      <c r="JL146">
        <v>197116.5</v>
      </c>
      <c r="JM146">
        <v>1.37817</v>
      </c>
      <c r="JN146">
        <v>2.62695</v>
      </c>
      <c r="JO146">
        <v>1.49658</v>
      </c>
      <c r="JP146">
        <v>2.34497</v>
      </c>
      <c r="JQ146">
        <v>1.54907</v>
      </c>
      <c r="JR146">
        <v>2.48047</v>
      </c>
      <c r="JS146">
        <v>36.34</v>
      </c>
      <c r="JT146">
        <v>24.1751</v>
      </c>
      <c r="JU146">
        <v>18</v>
      </c>
      <c r="JV146">
        <v>484.068</v>
      </c>
      <c r="JW146">
        <v>493.882</v>
      </c>
      <c r="JX146">
        <v>28.1451</v>
      </c>
      <c r="JY146">
        <v>29.2056</v>
      </c>
      <c r="JZ146">
        <v>30.0005</v>
      </c>
      <c r="KA146">
        <v>29.3462</v>
      </c>
      <c r="KB146">
        <v>29.322</v>
      </c>
      <c r="KC146">
        <v>27.7515</v>
      </c>
      <c r="KD146">
        <v>25.7489</v>
      </c>
      <c r="KE146">
        <v>56.7238</v>
      </c>
      <c r="KF146">
        <v>28.1557</v>
      </c>
      <c r="KG146">
        <v>540.3680000000001</v>
      </c>
      <c r="KH146">
        <v>17.439</v>
      </c>
      <c r="KI146">
        <v>101.906</v>
      </c>
      <c r="KJ146">
        <v>91.4949</v>
      </c>
    </row>
    <row r="147" spans="1:296">
      <c r="A147">
        <v>129</v>
      </c>
      <c r="B147">
        <v>1758816588.5</v>
      </c>
      <c r="C147">
        <v>2564.900000095367</v>
      </c>
      <c r="D147" t="s">
        <v>704</v>
      </c>
      <c r="E147" t="s">
        <v>705</v>
      </c>
      <c r="F147">
        <v>5</v>
      </c>
      <c r="G147" t="s">
        <v>641</v>
      </c>
      <c r="H147">
        <v>1758816580.714286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533.7886919105193</v>
      </c>
      <c r="AJ147">
        <v>507.1654121212118</v>
      </c>
      <c r="AK147">
        <v>3.340432201396073</v>
      </c>
      <c r="AL147">
        <v>65.11598374037986</v>
      </c>
      <c r="AM147">
        <f>(AO147 - AN147 + DX147*1E3/(8.314*(DZ147+273.15)) * AQ147/DW147 * AP147) * DW147/(100*DK147) * 1000/(1000 - AO147)</f>
        <v>0</v>
      </c>
      <c r="AN147">
        <v>17.37726402149207</v>
      </c>
      <c r="AO147">
        <v>22.55001757575757</v>
      </c>
      <c r="AP147">
        <v>3.057002306071657E-05</v>
      </c>
      <c r="AQ147">
        <v>105.9411179864828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439</v>
      </c>
      <c r="AX147" t="s">
        <v>439</v>
      </c>
      <c r="AY147">
        <v>0</v>
      </c>
      <c r="AZ147">
        <v>0</v>
      </c>
      <c r="BA147">
        <f>1-AY147/AZ147</f>
        <v>0</v>
      </c>
      <c r="BB147">
        <v>0</v>
      </c>
      <c r="BC147" t="s">
        <v>439</v>
      </c>
      <c r="BD147" t="s">
        <v>439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439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3.93</v>
      </c>
      <c r="DL147">
        <v>0.5</v>
      </c>
      <c r="DM147" t="s">
        <v>440</v>
      </c>
      <c r="DN147">
        <v>2</v>
      </c>
      <c r="DO147" t="b">
        <v>1</v>
      </c>
      <c r="DP147">
        <v>1758816580.714286</v>
      </c>
      <c r="DQ147">
        <v>472.1886071428571</v>
      </c>
      <c r="DR147">
        <v>508.6040714285713</v>
      </c>
      <c r="DS147">
        <v>22.53545</v>
      </c>
      <c r="DT147">
        <v>17.38533928571428</v>
      </c>
      <c r="DU147">
        <v>473.5066071428572</v>
      </c>
      <c r="DV147">
        <v>22.24265</v>
      </c>
      <c r="DW147">
        <v>499.9786071428571</v>
      </c>
      <c r="DX147">
        <v>91.08621785714286</v>
      </c>
      <c r="DY147">
        <v>0.06748043571428572</v>
      </c>
      <c r="DZ147">
        <v>29.38330357142857</v>
      </c>
      <c r="EA147">
        <v>29.99494285714286</v>
      </c>
      <c r="EB147">
        <v>999.9000000000002</v>
      </c>
      <c r="EC147">
        <v>0</v>
      </c>
      <c r="ED147">
        <v>0</v>
      </c>
      <c r="EE147">
        <v>10009.34892857143</v>
      </c>
      <c r="EF147">
        <v>0</v>
      </c>
      <c r="EG147">
        <v>11.21283571428572</v>
      </c>
      <c r="EH147">
        <v>-36.41541428571428</v>
      </c>
      <c r="EI147">
        <v>483.0751071428572</v>
      </c>
      <c r="EJ147">
        <v>517.6027142857142</v>
      </c>
      <c r="EK147">
        <v>5.150122142857144</v>
      </c>
      <c r="EL147">
        <v>508.6040714285713</v>
      </c>
      <c r="EM147">
        <v>17.38533928571428</v>
      </c>
      <c r="EN147">
        <v>2.052669642857143</v>
      </c>
      <c r="EO147">
        <v>1.583564285714286</v>
      </c>
      <c r="EP147">
        <v>17.85658214285714</v>
      </c>
      <c r="EQ147">
        <v>13.79978928571428</v>
      </c>
      <c r="ER147">
        <v>2000.010714285714</v>
      </c>
      <c r="ES147">
        <v>0.9800064642857144</v>
      </c>
      <c r="ET147">
        <v>0.01999315714285714</v>
      </c>
      <c r="EU147">
        <v>0</v>
      </c>
      <c r="EV147">
        <v>913.1549642857143</v>
      </c>
      <c r="EW147">
        <v>5.00078</v>
      </c>
      <c r="EX147">
        <v>17866.85357142857</v>
      </c>
      <c r="EY147">
        <v>16379.76071428572</v>
      </c>
      <c r="EZ147">
        <v>39.69396428571428</v>
      </c>
      <c r="FA147">
        <v>40.6205</v>
      </c>
      <c r="FB147">
        <v>39.98410714285713</v>
      </c>
      <c r="FC147">
        <v>40.23849999999999</v>
      </c>
      <c r="FD147">
        <v>40.83239285714286</v>
      </c>
      <c r="FE147">
        <v>1955.120714285714</v>
      </c>
      <c r="FF147">
        <v>39.89000000000001</v>
      </c>
      <c r="FG147">
        <v>0</v>
      </c>
      <c r="FH147">
        <v>1758816583.3</v>
      </c>
      <c r="FI147">
        <v>0</v>
      </c>
      <c r="FJ147">
        <v>913.1640384615386</v>
      </c>
      <c r="FK147">
        <v>-2.680444444735874</v>
      </c>
      <c r="FL147">
        <v>-50.89572650002636</v>
      </c>
      <c r="FM147">
        <v>17866.65</v>
      </c>
      <c r="FN147">
        <v>15</v>
      </c>
      <c r="FO147">
        <v>0</v>
      </c>
      <c r="FP147" t="s">
        <v>441</v>
      </c>
      <c r="FQ147">
        <v>1746989605.5</v>
      </c>
      <c r="FR147">
        <v>1746989593.5</v>
      </c>
      <c r="FS147">
        <v>0</v>
      </c>
      <c r="FT147">
        <v>-0.274</v>
      </c>
      <c r="FU147">
        <v>-0.002</v>
      </c>
      <c r="FV147">
        <v>2.549</v>
      </c>
      <c r="FW147">
        <v>0.129</v>
      </c>
      <c r="FX147">
        <v>420</v>
      </c>
      <c r="FY147">
        <v>17</v>
      </c>
      <c r="FZ147">
        <v>0.02</v>
      </c>
      <c r="GA147">
        <v>0.04</v>
      </c>
      <c r="GB147">
        <v>-35.8120225</v>
      </c>
      <c r="GC147">
        <v>-12.89486791744833</v>
      </c>
      <c r="GD147">
        <v>1.274262483063733</v>
      </c>
      <c r="GE147">
        <v>0</v>
      </c>
      <c r="GF147">
        <v>913.3820588235294</v>
      </c>
      <c r="GG147">
        <v>-4.050817410731776</v>
      </c>
      <c r="GH147">
        <v>0.4672175423011386</v>
      </c>
      <c r="GI147">
        <v>0</v>
      </c>
      <c r="GJ147">
        <v>5.14765725</v>
      </c>
      <c r="GK147">
        <v>0.08789752345215864</v>
      </c>
      <c r="GL147">
        <v>0.0114296988121953</v>
      </c>
      <c r="GM147">
        <v>1</v>
      </c>
      <c r="GN147">
        <v>1</v>
      </c>
      <c r="GO147">
        <v>3</v>
      </c>
      <c r="GP147" t="s">
        <v>448</v>
      </c>
      <c r="GQ147">
        <v>3.10157</v>
      </c>
      <c r="GR147">
        <v>2.72607</v>
      </c>
      <c r="GS147">
        <v>0.10052</v>
      </c>
      <c r="GT147">
        <v>0.105754</v>
      </c>
      <c r="GU147">
        <v>0.103784</v>
      </c>
      <c r="GV147">
        <v>0.08738079999999999</v>
      </c>
      <c r="GW147">
        <v>23500.2</v>
      </c>
      <c r="GX147">
        <v>21241.5</v>
      </c>
      <c r="GY147">
        <v>26691.3</v>
      </c>
      <c r="GZ147">
        <v>23977.1</v>
      </c>
      <c r="HA147">
        <v>38276.7</v>
      </c>
      <c r="HB147">
        <v>32358.9</v>
      </c>
      <c r="HC147">
        <v>46607.5</v>
      </c>
      <c r="HD147">
        <v>37941.9</v>
      </c>
      <c r="HE147">
        <v>1.86965</v>
      </c>
      <c r="HF147">
        <v>1.86103</v>
      </c>
      <c r="HG147">
        <v>0.0916421</v>
      </c>
      <c r="HH147">
        <v>0</v>
      </c>
      <c r="HI147">
        <v>28.4969</v>
      </c>
      <c r="HJ147">
        <v>999.9</v>
      </c>
      <c r="HK147">
        <v>46.1</v>
      </c>
      <c r="HL147">
        <v>31.2</v>
      </c>
      <c r="HM147">
        <v>23.0946</v>
      </c>
      <c r="HN147">
        <v>61.1221</v>
      </c>
      <c r="HO147">
        <v>20.4167</v>
      </c>
      <c r="HP147">
        <v>1</v>
      </c>
      <c r="HQ147">
        <v>0.15173</v>
      </c>
      <c r="HR147">
        <v>-0.121236</v>
      </c>
      <c r="HS147">
        <v>20.2807</v>
      </c>
      <c r="HT147">
        <v>5.2107</v>
      </c>
      <c r="HU147">
        <v>11.98</v>
      </c>
      <c r="HV147">
        <v>4.9636</v>
      </c>
      <c r="HW147">
        <v>3.27448</v>
      </c>
      <c r="HX147">
        <v>9999</v>
      </c>
      <c r="HY147">
        <v>9999</v>
      </c>
      <c r="HZ147">
        <v>9999</v>
      </c>
      <c r="IA147">
        <v>2.5</v>
      </c>
      <c r="IB147">
        <v>1.86399</v>
      </c>
      <c r="IC147">
        <v>1.86005</v>
      </c>
      <c r="ID147">
        <v>1.85838</v>
      </c>
      <c r="IE147">
        <v>1.85975</v>
      </c>
      <c r="IF147">
        <v>1.85989</v>
      </c>
      <c r="IG147">
        <v>1.85837</v>
      </c>
      <c r="IH147">
        <v>1.85745</v>
      </c>
      <c r="II147">
        <v>1.85242</v>
      </c>
      <c r="IJ147">
        <v>0</v>
      </c>
      <c r="IK147">
        <v>0</v>
      </c>
      <c r="IL147">
        <v>0</v>
      </c>
      <c r="IM147">
        <v>0</v>
      </c>
      <c r="IN147" t="s">
        <v>443</v>
      </c>
      <c r="IO147" t="s">
        <v>444</v>
      </c>
      <c r="IP147" t="s">
        <v>445</v>
      </c>
      <c r="IQ147" t="s">
        <v>445</v>
      </c>
      <c r="IR147" t="s">
        <v>445</v>
      </c>
      <c r="IS147" t="s">
        <v>445</v>
      </c>
      <c r="IT147">
        <v>0</v>
      </c>
      <c r="IU147">
        <v>100</v>
      </c>
      <c r="IV147">
        <v>100</v>
      </c>
      <c r="IW147">
        <v>-1.315</v>
      </c>
      <c r="IX147">
        <v>0.2932</v>
      </c>
      <c r="IY147">
        <v>-1.085747647868322</v>
      </c>
      <c r="IZ147">
        <v>-0.001141660950335919</v>
      </c>
      <c r="JA147">
        <v>1.556549255047457E-06</v>
      </c>
      <c r="JB147">
        <v>-3.845636065895205E-10</v>
      </c>
      <c r="JC147">
        <v>0.01562767363184709</v>
      </c>
      <c r="JD147">
        <v>0.001629169780553792</v>
      </c>
      <c r="JE147">
        <v>0.0005448488767950686</v>
      </c>
      <c r="JF147">
        <v>-2.599574200195059E-06</v>
      </c>
      <c r="JG147">
        <v>2</v>
      </c>
      <c r="JH147">
        <v>2011</v>
      </c>
      <c r="JI147">
        <v>1</v>
      </c>
      <c r="JJ147">
        <v>26</v>
      </c>
      <c r="JK147">
        <v>197116.4</v>
      </c>
      <c r="JL147">
        <v>197116.6</v>
      </c>
      <c r="JM147">
        <v>1.41113</v>
      </c>
      <c r="JN147">
        <v>2.62451</v>
      </c>
      <c r="JO147">
        <v>1.49658</v>
      </c>
      <c r="JP147">
        <v>2.34497</v>
      </c>
      <c r="JQ147">
        <v>1.54907</v>
      </c>
      <c r="JR147">
        <v>2.45239</v>
      </c>
      <c r="JS147">
        <v>36.34</v>
      </c>
      <c r="JT147">
        <v>24.1751</v>
      </c>
      <c r="JU147">
        <v>18</v>
      </c>
      <c r="JV147">
        <v>484.383</v>
      </c>
      <c r="JW147">
        <v>493.576</v>
      </c>
      <c r="JX147">
        <v>28.1565</v>
      </c>
      <c r="JY147">
        <v>29.2086</v>
      </c>
      <c r="JZ147">
        <v>30.0004</v>
      </c>
      <c r="KA147">
        <v>29.3492</v>
      </c>
      <c r="KB147">
        <v>29.325</v>
      </c>
      <c r="KC147">
        <v>28.483</v>
      </c>
      <c r="KD147">
        <v>25.4686</v>
      </c>
      <c r="KE147">
        <v>56.7238</v>
      </c>
      <c r="KF147">
        <v>28.1623</v>
      </c>
      <c r="KG147">
        <v>560.407</v>
      </c>
      <c r="KH147">
        <v>17.439</v>
      </c>
      <c r="KI147">
        <v>101.905</v>
      </c>
      <c r="KJ147">
        <v>91.49469999999999</v>
      </c>
    </row>
    <row r="148" spans="1:296">
      <c r="A148">
        <v>130</v>
      </c>
      <c r="B148">
        <v>1758816593.5</v>
      </c>
      <c r="C148">
        <v>2569.900000095367</v>
      </c>
      <c r="D148" t="s">
        <v>706</v>
      </c>
      <c r="E148" t="s">
        <v>707</v>
      </c>
      <c r="F148">
        <v>5</v>
      </c>
      <c r="G148" t="s">
        <v>641</v>
      </c>
      <c r="H148">
        <v>1758816586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551.0556374498967</v>
      </c>
      <c r="AJ148">
        <v>523.8932848484847</v>
      </c>
      <c r="AK148">
        <v>3.341632546595947</v>
      </c>
      <c r="AL148">
        <v>65.11598374037986</v>
      </c>
      <c r="AM148">
        <f>(AO148 - AN148 + DX148*1E3/(8.314*(DZ148+273.15)) * AQ148/DW148 * AP148) * DW148/(100*DK148) * 1000/(1000 - AO148)</f>
        <v>0</v>
      </c>
      <c r="AN148">
        <v>17.38402565429989</v>
      </c>
      <c r="AO148">
        <v>22.5503303030303</v>
      </c>
      <c r="AP148">
        <v>5.461897815046868E-06</v>
      </c>
      <c r="AQ148">
        <v>105.9411179864828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439</v>
      </c>
      <c r="AX148" t="s">
        <v>439</v>
      </c>
      <c r="AY148">
        <v>0</v>
      </c>
      <c r="AZ148">
        <v>0</v>
      </c>
      <c r="BA148">
        <f>1-AY148/AZ148</f>
        <v>0</v>
      </c>
      <c r="BB148">
        <v>0</v>
      </c>
      <c r="BC148" t="s">
        <v>439</v>
      </c>
      <c r="BD148" t="s">
        <v>439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439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3.93</v>
      </c>
      <c r="DL148">
        <v>0.5</v>
      </c>
      <c r="DM148" t="s">
        <v>440</v>
      </c>
      <c r="DN148">
        <v>2</v>
      </c>
      <c r="DO148" t="b">
        <v>1</v>
      </c>
      <c r="DP148">
        <v>1758816586</v>
      </c>
      <c r="DQ148">
        <v>489.2488518518519</v>
      </c>
      <c r="DR148">
        <v>526.4455185185185</v>
      </c>
      <c r="DS148">
        <v>22.54413703703704</v>
      </c>
      <c r="DT148">
        <v>17.3840037037037</v>
      </c>
      <c r="DU148">
        <v>490.5653333333333</v>
      </c>
      <c r="DV148">
        <v>22.25115185185185</v>
      </c>
      <c r="DW148">
        <v>499.9979259259259</v>
      </c>
      <c r="DX148">
        <v>91.08628888888889</v>
      </c>
      <c r="DY148">
        <v>0.06751586666666667</v>
      </c>
      <c r="DZ148">
        <v>29.38096296296297</v>
      </c>
      <c r="EA148">
        <v>29.98916666666667</v>
      </c>
      <c r="EB148">
        <v>999.9000000000001</v>
      </c>
      <c r="EC148">
        <v>0</v>
      </c>
      <c r="ED148">
        <v>0</v>
      </c>
      <c r="EE148">
        <v>10000.74</v>
      </c>
      <c r="EF148">
        <v>0</v>
      </c>
      <c r="EG148">
        <v>11.20694074074074</v>
      </c>
      <c r="EH148">
        <v>-37.19651851851852</v>
      </c>
      <c r="EI148">
        <v>500.5331481481481</v>
      </c>
      <c r="EJ148">
        <v>535.7590740740741</v>
      </c>
      <c r="EK148">
        <v>5.160156296296295</v>
      </c>
      <c r="EL148">
        <v>526.4455185185185</v>
      </c>
      <c r="EM148">
        <v>17.3840037037037</v>
      </c>
      <c r="EN148">
        <v>2.053462962962963</v>
      </c>
      <c r="EO148">
        <v>1.583444074074074</v>
      </c>
      <c r="EP148">
        <v>17.86272222222222</v>
      </c>
      <c r="EQ148">
        <v>13.79861481481481</v>
      </c>
      <c r="ER148">
        <v>2000.018148148148</v>
      </c>
      <c r="ES148">
        <v>0.9800065555555556</v>
      </c>
      <c r="ET148">
        <v>0.01999307037037037</v>
      </c>
      <c r="EU148">
        <v>0</v>
      </c>
      <c r="EV148">
        <v>912.9388888888888</v>
      </c>
      <c r="EW148">
        <v>5.00078</v>
      </c>
      <c r="EX148">
        <v>17863.60370370371</v>
      </c>
      <c r="EY148">
        <v>16379.81851851852</v>
      </c>
      <c r="EZ148">
        <v>39.71040740740741</v>
      </c>
      <c r="FA148">
        <v>40.62033333333333</v>
      </c>
      <c r="FB148">
        <v>39.98351851851852</v>
      </c>
      <c r="FC148">
        <v>40.25433333333332</v>
      </c>
      <c r="FD148">
        <v>40.84003703703703</v>
      </c>
      <c r="FE148">
        <v>1955.128148148148</v>
      </c>
      <c r="FF148">
        <v>39.89000000000001</v>
      </c>
      <c r="FG148">
        <v>0</v>
      </c>
      <c r="FH148">
        <v>1758816588.1</v>
      </c>
      <c r="FI148">
        <v>0</v>
      </c>
      <c r="FJ148">
        <v>912.9860384615383</v>
      </c>
      <c r="FK148">
        <v>-1.093435901806275</v>
      </c>
      <c r="FL148">
        <v>-21.04615385902723</v>
      </c>
      <c r="FM148">
        <v>17863.76923076923</v>
      </c>
      <c r="FN148">
        <v>15</v>
      </c>
      <c r="FO148">
        <v>0</v>
      </c>
      <c r="FP148" t="s">
        <v>441</v>
      </c>
      <c r="FQ148">
        <v>1746989605.5</v>
      </c>
      <c r="FR148">
        <v>1746989593.5</v>
      </c>
      <c r="FS148">
        <v>0</v>
      </c>
      <c r="FT148">
        <v>-0.274</v>
      </c>
      <c r="FU148">
        <v>-0.002</v>
      </c>
      <c r="FV148">
        <v>2.549</v>
      </c>
      <c r="FW148">
        <v>0.129</v>
      </c>
      <c r="FX148">
        <v>420</v>
      </c>
      <c r="FY148">
        <v>17</v>
      </c>
      <c r="FZ148">
        <v>0.02</v>
      </c>
      <c r="GA148">
        <v>0.04</v>
      </c>
      <c r="GB148">
        <v>-36.758395</v>
      </c>
      <c r="GC148">
        <v>-8.688916322701608</v>
      </c>
      <c r="GD148">
        <v>0.8552483034037544</v>
      </c>
      <c r="GE148">
        <v>0</v>
      </c>
      <c r="GF148">
        <v>913.0983235294117</v>
      </c>
      <c r="GG148">
        <v>-2.082551570320444</v>
      </c>
      <c r="GH148">
        <v>0.3230281102854743</v>
      </c>
      <c r="GI148">
        <v>0</v>
      </c>
      <c r="GJ148">
        <v>5.155246750000001</v>
      </c>
      <c r="GK148">
        <v>0.1255248405253303</v>
      </c>
      <c r="GL148">
        <v>0.01593088217700132</v>
      </c>
      <c r="GM148">
        <v>0</v>
      </c>
      <c r="GN148">
        <v>0</v>
      </c>
      <c r="GO148">
        <v>3</v>
      </c>
      <c r="GP148" t="s">
        <v>459</v>
      </c>
      <c r="GQ148">
        <v>3.10138</v>
      </c>
      <c r="GR148">
        <v>2.72549</v>
      </c>
      <c r="GS148">
        <v>0.102901</v>
      </c>
      <c r="GT148">
        <v>0.108111</v>
      </c>
      <c r="GU148">
        <v>0.10379</v>
      </c>
      <c r="GV148">
        <v>0.0875353</v>
      </c>
      <c r="GW148">
        <v>23437.9</v>
      </c>
      <c r="GX148">
        <v>21185.6</v>
      </c>
      <c r="GY148">
        <v>26691.2</v>
      </c>
      <c r="GZ148">
        <v>23977.2</v>
      </c>
      <c r="HA148">
        <v>38276.7</v>
      </c>
      <c r="HB148">
        <v>32353.9</v>
      </c>
      <c r="HC148">
        <v>46607.4</v>
      </c>
      <c r="HD148">
        <v>37942.2</v>
      </c>
      <c r="HE148">
        <v>1.8693</v>
      </c>
      <c r="HF148">
        <v>1.86125</v>
      </c>
      <c r="HG148">
        <v>0.0911877</v>
      </c>
      <c r="HH148">
        <v>0</v>
      </c>
      <c r="HI148">
        <v>28.4969</v>
      </c>
      <c r="HJ148">
        <v>999.9</v>
      </c>
      <c r="HK148">
        <v>46.1</v>
      </c>
      <c r="HL148">
        <v>31.2</v>
      </c>
      <c r="HM148">
        <v>23.0937</v>
      </c>
      <c r="HN148">
        <v>61.1621</v>
      </c>
      <c r="HO148">
        <v>20.4046</v>
      </c>
      <c r="HP148">
        <v>1</v>
      </c>
      <c r="HQ148">
        <v>0.152167</v>
      </c>
      <c r="HR148">
        <v>-0.129401</v>
      </c>
      <c r="HS148">
        <v>20.2808</v>
      </c>
      <c r="HT148">
        <v>5.21115</v>
      </c>
      <c r="HU148">
        <v>11.98</v>
      </c>
      <c r="HV148">
        <v>4.9637</v>
      </c>
      <c r="HW148">
        <v>3.27458</v>
      </c>
      <c r="HX148">
        <v>9999</v>
      </c>
      <c r="HY148">
        <v>9999</v>
      </c>
      <c r="HZ148">
        <v>9999</v>
      </c>
      <c r="IA148">
        <v>2.5</v>
      </c>
      <c r="IB148">
        <v>1.86399</v>
      </c>
      <c r="IC148">
        <v>1.86005</v>
      </c>
      <c r="ID148">
        <v>1.85838</v>
      </c>
      <c r="IE148">
        <v>1.85975</v>
      </c>
      <c r="IF148">
        <v>1.85989</v>
      </c>
      <c r="IG148">
        <v>1.85837</v>
      </c>
      <c r="IH148">
        <v>1.85745</v>
      </c>
      <c r="II148">
        <v>1.85242</v>
      </c>
      <c r="IJ148">
        <v>0</v>
      </c>
      <c r="IK148">
        <v>0</v>
      </c>
      <c r="IL148">
        <v>0</v>
      </c>
      <c r="IM148">
        <v>0</v>
      </c>
      <c r="IN148" t="s">
        <v>443</v>
      </c>
      <c r="IO148" t="s">
        <v>444</v>
      </c>
      <c r="IP148" t="s">
        <v>445</v>
      </c>
      <c r="IQ148" t="s">
        <v>445</v>
      </c>
      <c r="IR148" t="s">
        <v>445</v>
      </c>
      <c r="IS148" t="s">
        <v>445</v>
      </c>
      <c r="IT148">
        <v>0</v>
      </c>
      <c r="IU148">
        <v>100</v>
      </c>
      <c r="IV148">
        <v>100</v>
      </c>
      <c r="IW148">
        <v>-1.314</v>
      </c>
      <c r="IX148">
        <v>0.2932</v>
      </c>
      <c r="IY148">
        <v>-1.085747647868322</v>
      </c>
      <c r="IZ148">
        <v>-0.001141660950335919</v>
      </c>
      <c r="JA148">
        <v>1.556549255047457E-06</v>
      </c>
      <c r="JB148">
        <v>-3.845636065895205E-10</v>
      </c>
      <c r="JC148">
        <v>0.01562767363184709</v>
      </c>
      <c r="JD148">
        <v>0.001629169780553792</v>
      </c>
      <c r="JE148">
        <v>0.0005448488767950686</v>
      </c>
      <c r="JF148">
        <v>-2.599574200195059E-06</v>
      </c>
      <c r="JG148">
        <v>2</v>
      </c>
      <c r="JH148">
        <v>2011</v>
      </c>
      <c r="JI148">
        <v>1</v>
      </c>
      <c r="JJ148">
        <v>26</v>
      </c>
      <c r="JK148">
        <v>197116.5</v>
      </c>
      <c r="JL148">
        <v>197116.7</v>
      </c>
      <c r="JM148">
        <v>1.44897</v>
      </c>
      <c r="JN148">
        <v>2.63672</v>
      </c>
      <c r="JO148">
        <v>1.49658</v>
      </c>
      <c r="JP148">
        <v>2.34497</v>
      </c>
      <c r="JQ148">
        <v>1.54907</v>
      </c>
      <c r="JR148">
        <v>2.36938</v>
      </c>
      <c r="JS148">
        <v>36.34</v>
      </c>
      <c r="JT148">
        <v>24.1663</v>
      </c>
      <c r="JU148">
        <v>18</v>
      </c>
      <c r="JV148">
        <v>484.202</v>
      </c>
      <c r="JW148">
        <v>493.752</v>
      </c>
      <c r="JX148">
        <v>28.1659</v>
      </c>
      <c r="JY148">
        <v>29.2119</v>
      </c>
      <c r="JZ148">
        <v>30.0004</v>
      </c>
      <c r="KA148">
        <v>29.3525</v>
      </c>
      <c r="KB148">
        <v>29.3283</v>
      </c>
      <c r="KC148">
        <v>29.1502</v>
      </c>
      <c r="KD148">
        <v>25.4686</v>
      </c>
      <c r="KE148">
        <v>56.7238</v>
      </c>
      <c r="KF148">
        <v>28.1701</v>
      </c>
      <c r="KG148">
        <v>573.788</v>
      </c>
      <c r="KH148">
        <v>17.439</v>
      </c>
      <c r="KI148">
        <v>101.904</v>
      </c>
      <c r="KJ148">
        <v>91.4952</v>
      </c>
    </row>
    <row r="149" spans="1:296">
      <c r="A149">
        <v>131</v>
      </c>
      <c r="B149">
        <v>1758816598.5</v>
      </c>
      <c r="C149">
        <v>2574.900000095367</v>
      </c>
      <c r="D149" t="s">
        <v>708</v>
      </c>
      <c r="E149" t="s">
        <v>709</v>
      </c>
      <c r="F149">
        <v>5</v>
      </c>
      <c r="G149" t="s">
        <v>641</v>
      </c>
      <c r="H149">
        <v>1758816590.714286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568.0928636257505</v>
      </c>
      <c r="AJ149">
        <v>540.6126363636365</v>
      </c>
      <c r="AK149">
        <v>3.348931356721327</v>
      </c>
      <c r="AL149">
        <v>65.11598374037986</v>
      </c>
      <c r="AM149">
        <f>(AO149 - AN149 + DX149*1E3/(8.314*(DZ149+273.15)) * AQ149/DW149 * AP149) * DW149/(100*DK149) * 1000/(1000 - AO149)</f>
        <v>0</v>
      </c>
      <c r="AN149">
        <v>17.41549765488803</v>
      </c>
      <c r="AO149">
        <v>22.57221090909091</v>
      </c>
      <c r="AP149">
        <v>7.284352351707788E-05</v>
      </c>
      <c r="AQ149">
        <v>105.9411179864828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439</v>
      </c>
      <c r="AX149" t="s">
        <v>439</v>
      </c>
      <c r="AY149">
        <v>0</v>
      </c>
      <c r="AZ149">
        <v>0</v>
      </c>
      <c r="BA149">
        <f>1-AY149/AZ149</f>
        <v>0</v>
      </c>
      <c r="BB149">
        <v>0</v>
      </c>
      <c r="BC149" t="s">
        <v>439</v>
      </c>
      <c r="BD149" t="s">
        <v>439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439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3.93</v>
      </c>
      <c r="DL149">
        <v>0.5</v>
      </c>
      <c r="DM149" t="s">
        <v>440</v>
      </c>
      <c r="DN149">
        <v>2</v>
      </c>
      <c r="DO149" t="b">
        <v>1</v>
      </c>
      <c r="DP149">
        <v>1758816590.714286</v>
      </c>
      <c r="DQ149">
        <v>504.6048928571428</v>
      </c>
      <c r="DR149">
        <v>542.3066428571428</v>
      </c>
      <c r="DS149">
        <v>22.55248214285715</v>
      </c>
      <c r="DT149">
        <v>17.39166428571428</v>
      </c>
      <c r="DU149">
        <v>505.9195</v>
      </c>
      <c r="DV149">
        <v>22.25930714285715</v>
      </c>
      <c r="DW149">
        <v>500.0178214285714</v>
      </c>
      <c r="DX149">
        <v>91.08610714285713</v>
      </c>
      <c r="DY149">
        <v>0.06757599642857141</v>
      </c>
      <c r="DZ149">
        <v>29.3828</v>
      </c>
      <c r="EA149">
        <v>29.98692857142857</v>
      </c>
      <c r="EB149">
        <v>999.9000000000002</v>
      </c>
      <c r="EC149">
        <v>0</v>
      </c>
      <c r="ED149">
        <v>0</v>
      </c>
      <c r="EE149">
        <v>9996.897142857142</v>
      </c>
      <c r="EF149">
        <v>0</v>
      </c>
      <c r="EG149">
        <v>11.2067</v>
      </c>
      <c r="EH149">
        <v>-37.70164285714286</v>
      </c>
      <c r="EI149">
        <v>516.2478214285715</v>
      </c>
      <c r="EJ149">
        <v>551.9053928571429</v>
      </c>
      <c r="EK149">
        <v>5.160829999999999</v>
      </c>
      <c r="EL149">
        <v>542.3066428571428</v>
      </c>
      <c r="EM149">
        <v>17.39166428571428</v>
      </c>
      <c r="EN149">
        <v>2.054218214285714</v>
      </c>
      <c r="EO149">
        <v>1.584138928571429</v>
      </c>
      <c r="EP149">
        <v>17.86856071428571</v>
      </c>
      <c r="EQ149">
        <v>13.80536071428571</v>
      </c>
      <c r="ER149">
        <v>2000.0025</v>
      </c>
      <c r="ES149">
        <v>0.9800064642857143</v>
      </c>
      <c r="ET149">
        <v>0.01999315714285715</v>
      </c>
      <c r="EU149">
        <v>0</v>
      </c>
      <c r="EV149">
        <v>912.9089642857143</v>
      </c>
      <c r="EW149">
        <v>5.00078</v>
      </c>
      <c r="EX149">
        <v>17863.025</v>
      </c>
      <c r="EY149">
        <v>16379.69285714286</v>
      </c>
      <c r="EZ149">
        <v>39.71167857142856</v>
      </c>
      <c r="FA149">
        <v>40.62049999999999</v>
      </c>
      <c r="FB149">
        <v>39.98192857142857</v>
      </c>
      <c r="FC149">
        <v>40.24971428571428</v>
      </c>
      <c r="FD149">
        <v>40.83682142857142</v>
      </c>
      <c r="FE149">
        <v>1955.1125</v>
      </c>
      <c r="FF149">
        <v>39.89000000000001</v>
      </c>
      <c r="FG149">
        <v>0</v>
      </c>
      <c r="FH149">
        <v>1758816593.5</v>
      </c>
      <c r="FI149">
        <v>0</v>
      </c>
      <c r="FJ149">
        <v>912.92216</v>
      </c>
      <c r="FK149">
        <v>-0.1907692429906047</v>
      </c>
      <c r="FL149">
        <v>10.60769226782446</v>
      </c>
      <c r="FM149">
        <v>17863.136</v>
      </c>
      <c r="FN149">
        <v>15</v>
      </c>
      <c r="FO149">
        <v>0</v>
      </c>
      <c r="FP149" t="s">
        <v>441</v>
      </c>
      <c r="FQ149">
        <v>1746989605.5</v>
      </c>
      <c r="FR149">
        <v>1746989593.5</v>
      </c>
      <c r="FS149">
        <v>0</v>
      </c>
      <c r="FT149">
        <v>-0.274</v>
      </c>
      <c r="FU149">
        <v>-0.002</v>
      </c>
      <c r="FV149">
        <v>2.549</v>
      </c>
      <c r="FW149">
        <v>0.129</v>
      </c>
      <c r="FX149">
        <v>420</v>
      </c>
      <c r="FY149">
        <v>17</v>
      </c>
      <c r="FZ149">
        <v>0.02</v>
      </c>
      <c r="GA149">
        <v>0.04</v>
      </c>
      <c r="GB149">
        <v>-37.33524634146341</v>
      </c>
      <c r="GC149">
        <v>-6.641176306620309</v>
      </c>
      <c r="GD149">
        <v>0.6577944756857669</v>
      </c>
      <c r="GE149">
        <v>0</v>
      </c>
      <c r="GF149">
        <v>912.9856764705883</v>
      </c>
      <c r="GG149">
        <v>-0.9491061892020446</v>
      </c>
      <c r="GH149">
        <v>0.2543730147300203</v>
      </c>
      <c r="GI149">
        <v>1</v>
      </c>
      <c r="GJ149">
        <v>5.15644</v>
      </c>
      <c r="GK149">
        <v>0.03825533101043635</v>
      </c>
      <c r="GL149">
        <v>0.01481371743993525</v>
      </c>
      <c r="GM149">
        <v>1</v>
      </c>
      <c r="GN149">
        <v>2</v>
      </c>
      <c r="GO149">
        <v>3</v>
      </c>
      <c r="GP149" t="s">
        <v>442</v>
      </c>
      <c r="GQ149">
        <v>3.10116</v>
      </c>
      <c r="GR149">
        <v>2.7259</v>
      </c>
      <c r="GS149">
        <v>0.105252</v>
      </c>
      <c r="GT149">
        <v>0.11047</v>
      </c>
      <c r="GU149">
        <v>0.103857</v>
      </c>
      <c r="GV149">
        <v>0.0875816</v>
      </c>
      <c r="GW149">
        <v>23376.3</v>
      </c>
      <c r="GX149">
        <v>21129.6</v>
      </c>
      <c r="GY149">
        <v>26691</v>
      </c>
      <c r="GZ149">
        <v>23977.2</v>
      </c>
      <c r="HA149">
        <v>38273.8</v>
      </c>
      <c r="HB149">
        <v>32352.4</v>
      </c>
      <c r="HC149">
        <v>46607.1</v>
      </c>
      <c r="HD149">
        <v>37942.2</v>
      </c>
      <c r="HE149">
        <v>1.86902</v>
      </c>
      <c r="HF149">
        <v>1.8614</v>
      </c>
      <c r="HG149">
        <v>0.09126960000000001</v>
      </c>
      <c r="HH149">
        <v>0</v>
      </c>
      <c r="HI149">
        <v>28.4993</v>
      </c>
      <c r="HJ149">
        <v>999.9</v>
      </c>
      <c r="HK149">
        <v>46.1</v>
      </c>
      <c r="HL149">
        <v>31.2</v>
      </c>
      <c r="HM149">
        <v>23.0932</v>
      </c>
      <c r="HN149">
        <v>61.5021</v>
      </c>
      <c r="HO149">
        <v>20.3766</v>
      </c>
      <c r="HP149">
        <v>1</v>
      </c>
      <c r="HQ149">
        <v>0.152213</v>
      </c>
      <c r="HR149">
        <v>-0.143429</v>
      </c>
      <c r="HS149">
        <v>20.2807</v>
      </c>
      <c r="HT149">
        <v>5.211</v>
      </c>
      <c r="HU149">
        <v>11.98</v>
      </c>
      <c r="HV149">
        <v>4.96375</v>
      </c>
      <c r="HW149">
        <v>3.27463</v>
      </c>
      <c r="HX149">
        <v>9999</v>
      </c>
      <c r="HY149">
        <v>9999</v>
      </c>
      <c r="HZ149">
        <v>9999</v>
      </c>
      <c r="IA149">
        <v>2.5</v>
      </c>
      <c r="IB149">
        <v>1.86398</v>
      </c>
      <c r="IC149">
        <v>1.86006</v>
      </c>
      <c r="ID149">
        <v>1.85837</v>
      </c>
      <c r="IE149">
        <v>1.85975</v>
      </c>
      <c r="IF149">
        <v>1.85989</v>
      </c>
      <c r="IG149">
        <v>1.85837</v>
      </c>
      <c r="IH149">
        <v>1.85745</v>
      </c>
      <c r="II149">
        <v>1.85242</v>
      </c>
      <c r="IJ149">
        <v>0</v>
      </c>
      <c r="IK149">
        <v>0</v>
      </c>
      <c r="IL149">
        <v>0</v>
      </c>
      <c r="IM149">
        <v>0</v>
      </c>
      <c r="IN149" t="s">
        <v>443</v>
      </c>
      <c r="IO149" t="s">
        <v>444</v>
      </c>
      <c r="IP149" t="s">
        <v>445</v>
      </c>
      <c r="IQ149" t="s">
        <v>445</v>
      </c>
      <c r="IR149" t="s">
        <v>445</v>
      </c>
      <c r="IS149" t="s">
        <v>445</v>
      </c>
      <c r="IT149">
        <v>0</v>
      </c>
      <c r="IU149">
        <v>100</v>
      </c>
      <c r="IV149">
        <v>100</v>
      </c>
      <c r="IW149">
        <v>-1.311</v>
      </c>
      <c r="IX149">
        <v>0.2937</v>
      </c>
      <c r="IY149">
        <v>-1.085747647868322</v>
      </c>
      <c r="IZ149">
        <v>-0.001141660950335919</v>
      </c>
      <c r="JA149">
        <v>1.556549255047457E-06</v>
      </c>
      <c r="JB149">
        <v>-3.845636065895205E-10</v>
      </c>
      <c r="JC149">
        <v>0.01562767363184709</v>
      </c>
      <c r="JD149">
        <v>0.001629169780553792</v>
      </c>
      <c r="JE149">
        <v>0.0005448488767950686</v>
      </c>
      <c r="JF149">
        <v>-2.599574200195059E-06</v>
      </c>
      <c r="JG149">
        <v>2</v>
      </c>
      <c r="JH149">
        <v>2011</v>
      </c>
      <c r="JI149">
        <v>1</v>
      </c>
      <c r="JJ149">
        <v>26</v>
      </c>
      <c r="JK149">
        <v>197116.5</v>
      </c>
      <c r="JL149">
        <v>197116.8</v>
      </c>
      <c r="JM149">
        <v>1.48071</v>
      </c>
      <c r="JN149">
        <v>2.62695</v>
      </c>
      <c r="JO149">
        <v>1.49658</v>
      </c>
      <c r="JP149">
        <v>2.34497</v>
      </c>
      <c r="JQ149">
        <v>1.54907</v>
      </c>
      <c r="JR149">
        <v>2.44263</v>
      </c>
      <c r="JS149">
        <v>36.34</v>
      </c>
      <c r="JT149">
        <v>24.1751</v>
      </c>
      <c r="JU149">
        <v>18</v>
      </c>
      <c r="JV149">
        <v>484.069</v>
      </c>
      <c r="JW149">
        <v>493.882</v>
      </c>
      <c r="JX149">
        <v>28.1754</v>
      </c>
      <c r="JY149">
        <v>29.2149</v>
      </c>
      <c r="JZ149">
        <v>30.0003</v>
      </c>
      <c r="KA149">
        <v>29.3561</v>
      </c>
      <c r="KB149">
        <v>29.3319</v>
      </c>
      <c r="KC149">
        <v>29.8715</v>
      </c>
      <c r="KD149">
        <v>25.4686</v>
      </c>
      <c r="KE149">
        <v>56.7238</v>
      </c>
      <c r="KF149">
        <v>28.1809</v>
      </c>
      <c r="KG149">
        <v>593.824</v>
      </c>
      <c r="KH149">
        <v>17.437</v>
      </c>
      <c r="KI149">
        <v>101.904</v>
      </c>
      <c r="KJ149">
        <v>91.4952</v>
      </c>
    </row>
    <row r="150" spans="1:296">
      <c r="A150">
        <v>132</v>
      </c>
      <c r="B150">
        <v>1758816603.5</v>
      </c>
      <c r="C150">
        <v>2579.900000095367</v>
      </c>
      <c r="D150" t="s">
        <v>710</v>
      </c>
      <c r="E150" t="s">
        <v>711</v>
      </c>
      <c r="F150">
        <v>5</v>
      </c>
      <c r="G150" t="s">
        <v>641</v>
      </c>
      <c r="H150">
        <v>1758816596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585.2619648201725</v>
      </c>
      <c r="AJ150">
        <v>557.4363515151516</v>
      </c>
      <c r="AK150">
        <v>3.360112179406844</v>
      </c>
      <c r="AL150">
        <v>65.11598374037986</v>
      </c>
      <c r="AM150">
        <f>(AO150 - AN150 + DX150*1E3/(8.314*(DZ150+273.15)) * AQ150/DW150 * AP150) * DW150/(100*DK150) * 1000/(1000 - AO150)</f>
        <v>0</v>
      </c>
      <c r="AN150">
        <v>17.42323373992006</v>
      </c>
      <c r="AO150">
        <v>22.59352121212121</v>
      </c>
      <c r="AP150">
        <v>6.682788050955756E-05</v>
      </c>
      <c r="AQ150">
        <v>105.9411179864828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439</v>
      </c>
      <c r="AX150" t="s">
        <v>439</v>
      </c>
      <c r="AY150">
        <v>0</v>
      </c>
      <c r="AZ150">
        <v>0</v>
      </c>
      <c r="BA150">
        <f>1-AY150/AZ150</f>
        <v>0</v>
      </c>
      <c r="BB150">
        <v>0</v>
      </c>
      <c r="BC150" t="s">
        <v>439</v>
      </c>
      <c r="BD150" t="s">
        <v>439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439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3.93</v>
      </c>
      <c r="DL150">
        <v>0.5</v>
      </c>
      <c r="DM150" t="s">
        <v>440</v>
      </c>
      <c r="DN150">
        <v>2</v>
      </c>
      <c r="DO150" t="b">
        <v>1</v>
      </c>
      <c r="DP150">
        <v>1758816596</v>
      </c>
      <c r="DQ150">
        <v>521.8952222222222</v>
      </c>
      <c r="DR150">
        <v>560.0944444444444</v>
      </c>
      <c r="DS150">
        <v>22.5656037037037</v>
      </c>
      <c r="DT150">
        <v>17.40533703703704</v>
      </c>
      <c r="DU150">
        <v>523.2071481481481</v>
      </c>
      <c r="DV150">
        <v>22.27214814814815</v>
      </c>
      <c r="DW150">
        <v>500.0157777777778</v>
      </c>
      <c r="DX150">
        <v>91.08585555555555</v>
      </c>
      <c r="DY150">
        <v>0.06765142962962963</v>
      </c>
      <c r="DZ150">
        <v>29.38599629629629</v>
      </c>
      <c r="EA150">
        <v>29.9876074074074</v>
      </c>
      <c r="EB150">
        <v>999.9000000000001</v>
      </c>
      <c r="EC150">
        <v>0</v>
      </c>
      <c r="ED150">
        <v>0</v>
      </c>
      <c r="EE150">
        <v>10001.27555555556</v>
      </c>
      <c r="EF150">
        <v>0</v>
      </c>
      <c r="EG150">
        <v>11.2145962962963</v>
      </c>
      <c r="EH150">
        <v>-38.19924814814814</v>
      </c>
      <c r="EI150">
        <v>533.9442592592593</v>
      </c>
      <c r="EJ150">
        <v>570.0161111111112</v>
      </c>
      <c r="EK150">
        <v>5.160274814814814</v>
      </c>
      <c r="EL150">
        <v>560.0944444444444</v>
      </c>
      <c r="EM150">
        <v>17.40533703703704</v>
      </c>
      <c r="EN150">
        <v>2.055408518518518</v>
      </c>
      <c r="EO150">
        <v>1.58537962962963</v>
      </c>
      <c r="EP150">
        <v>17.87775185185185</v>
      </c>
      <c r="EQ150">
        <v>13.81741481481481</v>
      </c>
      <c r="ER150">
        <v>1999.992962962963</v>
      </c>
      <c r="ES150">
        <v>0.9800064444444445</v>
      </c>
      <c r="ET150">
        <v>0.01999317037037037</v>
      </c>
      <c r="EU150">
        <v>0</v>
      </c>
      <c r="EV150">
        <v>912.9878148148148</v>
      </c>
      <c r="EW150">
        <v>5.00078</v>
      </c>
      <c r="EX150">
        <v>17864.85925925926</v>
      </c>
      <c r="EY150">
        <v>16379.61851851852</v>
      </c>
      <c r="EZ150">
        <v>39.71737037037037</v>
      </c>
      <c r="FA150">
        <v>40.62033333333333</v>
      </c>
      <c r="FB150">
        <v>40.00444444444444</v>
      </c>
      <c r="FC150">
        <v>40.24748148148148</v>
      </c>
      <c r="FD150">
        <v>40.84470370370371</v>
      </c>
      <c r="FE150">
        <v>1955.102962962963</v>
      </c>
      <c r="FF150">
        <v>39.89000000000001</v>
      </c>
      <c r="FG150">
        <v>0</v>
      </c>
      <c r="FH150">
        <v>1758816598.3</v>
      </c>
      <c r="FI150">
        <v>0</v>
      </c>
      <c r="FJ150">
        <v>912.9946800000001</v>
      </c>
      <c r="FK150">
        <v>1.749461528433562</v>
      </c>
      <c r="FL150">
        <v>38.96153851521144</v>
      </c>
      <c r="FM150">
        <v>17865.064</v>
      </c>
      <c r="FN150">
        <v>15</v>
      </c>
      <c r="FO150">
        <v>0</v>
      </c>
      <c r="FP150" t="s">
        <v>441</v>
      </c>
      <c r="FQ150">
        <v>1746989605.5</v>
      </c>
      <c r="FR150">
        <v>1746989593.5</v>
      </c>
      <c r="FS150">
        <v>0</v>
      </c>
      <c r="FT150">
        <v>-0.274</v>
      </c>
      <c r="FU150">
        <v>-0.002</v>
      </c>
      <c r="FV150">
        <v>2.549</v>
      </c>
      <c r="FW150">
        <v>0.129</v>
      </c>
      <c r="FX150">
        <v>420</v>
      </c>
      <c r="FY150">
        <v>17</v>
      </c>
      <c r="FZ150">
        <v>0.02</v>
      </c>
      <c r="GA150">
        <v>0.04</v>
      </c>
      <c r="GB150">
        <v>-37.85746829268292</v>
      </c>
      <c r="GC150">
        <v>-5.818967247386769</v>
      </c>
      <c r="GD150">
        <v>0.578023048928161</v>
      </c>
      <c r="GE150">
        <v>0</v>
      </c>
      <c r="GF150">
        <v>912.9891764705882</v>
      </c>
      <c r="GG150">
        <v>0.5740870839681687</v>
      </c>
      <c r="GH150">
        <v>0.2385809112462114</v>
      </c>
      <c r="GI150">
        <v>1</v>
      </c>
      <c r="GJ150">
        <v>5.160454390243903</v>
      </c>
      <c r="GK150">
        <v>-0.01765254355400978</v>
      </c>
      <c r="GL150">
        <v>0.0129737023034084</v>
      </c>
      <c r="GM150">
        <v>1</v>
      </c>
      <c r="GN150">
        <v>2</v>
      </c>
      <c r="GO150">
        <v>3</v>
      </c>
      <c r="GP150" t="s">
        <v>442</v>
      </c>
      <c r="GQ150">
        <v>3.10158</v>
      </c>
      <c r="GR150">
        <v>2.72603</v>
      </c>
      <c r="GS150">
        <v>0.107576</v>
      </c>
      <c r="GT150">
        <v>0.112731</v>
      </c>
      <c r="GU150">
        <v>0.103924</v>
      </c>
      <c r="GV150">
        <v>0.0876111</v>
      </c>
      <c r="GW150">
        <v>23315.6</v>
      </c>
      <c r="GX150">
        <v>21075.7</v>
      </c>
      <c r="GY150">
        <v>26691</v>
      </c>
      <c r="GZ150">
        <v>23977</v>
      </c>
      <c r="HA150">
        <v>38270.9</v>
      </c>
      <c r="HB150">
        <v>32351.5</v>
      </c>
      <c r="HC150">
        <v>46606.8</v>
      </c>
      <c r="HD150">
        <v>37942.1</v>
      </c>
      <c r="HE150">
        <v>1.86948</v>
      </c>
      <c r="HF150">
        <v>1.86092</v>
      </c>
      <c r="HG150">
        <v>0.09144099999999999</v>
      </c>
      <c r="HH150">
        <v>0</v>
      </c>
      <c r="HI150">
        <v>28.5012</v>
      </c>
      <c r="HJ150">
        <v>999.9</v>
      </c>
      <c r="HK150">
        <v>46.1</v>
      </c>
      <c r="HL150">
        <v>31.2</v>
      </c>
      <c r="HM150">
        <v>23.0927</v>
      </c>
      <c r="HN150">
        <v>61.2721</v>
      </c>
      <c r="HO150">
        <v>20.2684</v>
      </c>
      <c r="HP150">
        <v>1</v>
      </c>
      <c r="HQ150">
        <v>0.152597</v>
      </c>
      <c r="HR150">
        <v>-0.147157</v>
      </c>
      <c r="HS150">
        <v>20.2807</v>
      </c>
      <c r="HT150">
        <v>5.2101</v>
      </c>
      <c r="HU150">
        <v>11.98</v>
      </c>
      <c r="HV150">
        <v>4.96315</v>
      </c>
      <c r="HW150">
        <v>3.2745</v>
      </c>
      <c r="HX150">
        <v>9999</v>
      </c>
      <c r="HY150">
        <v>9999</v>
      </c>
      <c r="HZ150">
        <v>9999</v>
      </c>
      <c r="IA150">
        <v>2.5</v>
      </c>
      <c r="IB150">
        <v>1.86397</v>
      </c>
      <c r="IC150">
        <v>1.86006</v>
      </c>
      <c r="ID150">
        <v>1.85838</v>
      </c>
      <c r="IE150">
        <v>1.85976</v>
      </c>
      <c r="IF150">
        <v>1.85989</v>
      </c>
      <c r="IG150">
        <v>1.85837</v>
      </c>
      <c r="IH150">
        <v>1.85745</v>
      </c>
      <c r="II150">
        <v>1.85242</v>
      </c>
      <c r="IJ150">
        <v>0</v>
      </c>
      <c r="IK150">
        <v>0</v>
      </c>
      <c r="IL150">
        <v>0</v>
      </c>
      <c r="IM150">
        <v>0</v>
      </c>
      <c r="IN150" t="s">
        <v>443</v>
      </c>
      <c r="IO150" t="s">
        <v>444</v>
      </c>
      <c r="IP150" t="s">
        <v>445</v>
      </c>
      <c r="IQ150" t="s">
        <v>445</v>
      </c>
      <c r="IR150" t="s">
        <v>445</v>
      </c>
      <c r="IS150" t="s">
        <v>445</v>
      </c>
      <c r="IT150">
        <v>0</v>
      </c>
      <c r="IU150">
        <v>100</v>
      </c>
      <c r="IV150">
        <v>100</v>
      </c>
      <c r="IW150">
        <v>-1.307</v>
      </c>
      <c r="IX150">
        <v>0.2941</v>
      </c>
      <c r="IY150">
        <v>-1.085747647868322</v>
      </c>
      <c r="IZ150">
        <v>-0.001141660950335919</v>
      </c>
      <c r="JA150">
        <v>1.556549255047457E-06</v>
      </c>
      <c r="JB150">
        <v>-3.845636065895205E-10</v>
      </c>
      <c r="JC150">
        <v>0.01562767363184709</v>
      </c>
      <c r="JD150">
        <v>0.001629169780553792</v>
      </c>
      <c r="JE150">
        <v>0.0005448488767950686</v>
      </c>
      <c r="JF150">
        <v>-2.599574200195059E-06</v>
      </c>
      <c r="JG150">
        <v>2</v>
      </c>
      <c r="JH150">
        <v>2011</v>
      </c>
      <c r="JI150">
        <v>1</v>
      </c>
      <c r="JJ150">
        <v>26</v>
      </c>
      <c r="JK150">
        <v>197116.6</v>
      </c>
      <c r="JL150">
        <v>197116.8</v>
      </c>
      <c r="JM150">
        <v>1.51855</v>
      </c>
      <c r="JN150">
        <v>2.62573</v>
      </c>
      <c r="JO150">
        <v>1.49658</v>
      </c>
      <c r="JP150">
        <v>2.34497</v>
      </c>
      <c r="JQ150">
        <v>1.54907</v>
      </c>
      <c r="JR150">
        <v>2.48657</v>
      </c>
      <c r="JS150">
        <v>36.34</v>
      </c>
      <c r="JT150">
        <v>24.1751</v>
      </c>
      <c r="JU150">
        <v>18</v>
      </c>
      <c r="JV150">
        <v>484.356</v>
      </c>
      <c r="JW150">
        <v>493.595</v>
      </c>
      <c r="JX150">
        <v>28.1861</v>
      </c>
      <c r="JY150">
        <v>29.2175</v>
      </c>
      <c r="JZ150">
        <v>30.0004</v>
      </c>
      <c r="KA150">
        <v>29.3594</v>
      </c>
      <c r="KB150">
        <v>29.3352</v>
      </c>
      <c r="KC150">
        <v>30.5387</v>
      </c>
      <c r="KD150">
        <v>25.4686</v>
      </c>
      <c r="KE150">
        <v>56.7238</v>
      </c>
      <c r="KF150">
        <v>28.1897</v>
      </c>
      <c r="KG150">
        <v>607.263</v>
      </c>
      <c r="KH150">
        <v>17.4168</v>
      </c>
      <c r="KI150">
        <v>101.903</v>
      </c>
      <c r="KJ150">
        <v>91.49469999999999</v>
      </c>
    </row>
    <row r="151" spans="1:296">
      <c r="A151">
        <v>133</v>
      </c>
      <c r="B151">
        <v>1758816608.5</v>
      </c>
      <c r="C151">
        <v>2584.900000095367</v>
      </c>
      <c r="D151" t="s">
        <v>712</v>
      </c>
      <c r="E151" t="s">
        <v>713</v>
      </c>
      <c r="F151">
        <v>5</v>
      </c>
      <c r="G151" t="s">
        <v>641</v>
      </c>
      <c r="H151">
        <v>1758816600.714286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602.1336770030148</v>
      </c>
      <c r="AJ151">
        <v>574.2363030303031</v>
      </c>
      <c r="AK151">
        <v>3.356591415009046</v>
      </c>
      <c r="AL151">
        <v>65.11598374037986</v>
      </c>
      <c r="AM151">
        <f>(AO151 - AN151 + DX151*1E3/(8.314*(DZ151+273.15)) * AQ151/DW151 * AP151) * DW151/(100*DK151) * 1000/(1000 - AO151)</f>
        <v>0</v>
      </c>
      <c r="AN151">
        <v>17.43119409252618</v>
      </c>
      <c r="AO151">
        <v>22.60639575757575</v>
      </c>
      <c r="AP151">
        <v>3.163900517043161E-05</v>
      </c>
      <c r="AQ151">
        <v>105.9411179864828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439</v>
      </c>
      <c r="AX151" t="s">
        <v>439</v>
      </c>
      <c r="AY151">
        <v>0</v>
      </c>
      <c r="AZ151">
        <v>0</v>
      </c>
      <c r="BA151">
        <f>1-AY151/AZ151</f>
        <v>0</v>
      </c>
      <c r="BB151">
        <v>0</v>
      </c>
      <c r="BC151" t="s">
        <v>439</v>
      </c>
      <c r="BD151" t="s">
        <v>439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439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3.93</v>
      </c>
      <c r="DL151">
        <v>0.5</v>
      </c>
      <c r="DM151" t="s">
        <v>440</v>
      </c>
      <c r="DN151">
        <v>2</v>
      </c>
      <c r="DO151" t="b">
        <v>1</v>
      </c>
      <c r="DP151">
        <v>1758816600.714286</v>
      </c>
      <c r="DQ151">
        <v>537.3401071428572</v>
      </c>
      <c r="DR151">
        <v>575.8761785714286</v>
      </c>
      <c r="DS151">
        <v>22.58197857142857</v>
      </c>
      <c r="DT151">
        <v>17.42141071428572</v>
      </c>
      <c r="DU151">
        <v>538.6491785714286</v>
      </c>
      <c r="DV151">
        <v>22.288175</v>
      </c>
      <c r="DW151">
        <v>499.9906428571429</v>
      </c>
      <c r="DX151">
        <v>91.08552142857143</v>
      </c>
      <c r="DY151">
        <v>0.06770077142857142</v>
      </c>
      <c r="DZ151">
        <v>29.38939285714285</v>
      </c>
      <c r="EA151">
        <v>29.98873571428572</v>
      </c>
      <c r="EB151">
        <v>999.9000000000002</v>
      </c>
      <c r="EC151">
        <v>0</v>
      </c>
      <c r="ED151">
        <v>0</v>
      </c>
      <c r="EE151">
        <v>10004.90821428571</v>
      </c>
      <c r="EF151">
        <v>0</v>
      </c>
      <c r="EG151">
        <v>11.2232</v>
      </c>
      <c r="EH151">
        <v>-38.53610357142857</v>
      </c>
      <c r="EI151">
        <v>549.7549285714285</v>
      </c>
      <c r="EJ151">
        <v>586.0867857142857</v>
      </c>
      <c r="EK151">
        <v>5.160571428571429</v>
      </c>
      <c r="EL151">
        <v>575.8761785714286</v>
      </c>
      <c r="EM151">
        <v>17.42141071428572</v>
      </c>
      <c r="EN151">
        <v>2.056892142857143</v>
      </c>
      <c r="EO151">
        <v>1.5868375</v>
      </c>
      <c r="EP151">
        <v>17.88921785714286</v>
      </c>
      <c r="EQ151">
        <v>13.83157142857143</v>
      </c>
      <c r="ER151">
        <v>2000.004285714286</v>
      </c>
      <c r="ES151">
        <v>0.9800065714285715</v>
      </c>
      <c r="ET151">
        <v>0.01999304285714286</v>
      </c>
      <c r="EU151">
        <v>0</v>
      </c>
      <c r="EV151">
        <v>913.1837499999998</v>
      </c>
      <c r="EW151">
        <v>5.00078</v>
      </c>
      <c r="EX151">
        <v>17868.81428571429</v>
      </c>
      <c r="EY151">
        <v>16379.71785714286</v>
      </c>
      <c r="EZ151">
        <v>39.71182142857142</v>
      </c>
      <c r="FA151">
        <v>40.616</v>
      </c>
      <c r="FB151">
        <v>39.99535714285714</v>
      </c>
      <c r="FC151">
        <v>40.24975</v>
      </c>
      <c r="FD151">
        <v>40.83460714285714</v>
      </c>
      <c r="FE151">
        <v>1955.114285714286</v>
      </c>
      <c r="FF151">
        <v>39.89000000000001</v>
      </c>
      <c r="FG151">
        <v>0</v>
      </c>
      <c r="FH151">
        <v>1758816603.7</v>
      </c>
      <c r="FI151">
        <v>0</v>
      </c>
      <c r="FJ151">
        <v>913.202923076923</v>
      </c>
      <c r="FK151">
        <v>3.301128205645651</v>
      </c>
      <c r="FL151">
        <v>66.15726499505288</v>
      </c>
      <c r="FM151">
        <v>17869.38076923077</v>
      </c>
      <c r="FN151">
        <v>15</v>
      </c>
      <c r="FO151">
        <v>0</v>
      </c>
      <c r="FP151" t="s">
        <v>441</v>
      </c>
      <c r="FQ151">
        <v>1746989605.5</v>
      </c>
      <c r="FR151">
        <v>1746989593.5</v>
      </c>
      <c r="FS151">
        <v>0</v>
      </c>
      <c r="FT151">
        <v>-0.274</v>
      </c>
      <c r="FU151">
        <v>-0.002</v>
      </c>
      <c r="FV151">
        <v>2.549</v>
      </c>
      <c r="FW151">
        <v>0.129</v>
      </c>
      <c r="FX151">
        <v>420</v>
      </c>
      <c r="FY151">
        <v>17</v>
      </c>
      <c r="FZ151">
        <v>0.02</v>
      </c>
      <c r="GA151">
        <v>0.04</v>
      </c>
      <c r="GB151">
        <v>-38.338975</v>
      </c>
      <c r="GC151">
        <v>-4.421961726078761</v>
      </c>
      <c r="GD151">
        <v>0.4350613099035587</v>
      </c>
      <c r="GE151">
        <v>0</v>
      </c>
      <c r="GF151">
        <v>913.1111470588235</v>
      </c>
      <c r="GG151">
        <v>2.215202439816461</v>
      </c>
      <c r="GH151">
        <v>0.3221369029714737</v>
      </c>
      <c r="GI151">
        <v>0</v>
      </c>
      <c r="GJ151">
        <v>5.1633705</v>
      </c>
      <c r="GK151">
        <v>0.01125861163225466</v>
      </c>
      <c r="GL151">
        <v>0.01196538046825088</v>
      </c>
      <c r="GM151">
        <v>1</v>
      </c>
      <c r="GN151">
        <v>1</v>
      </c>
      <c r="GO151">
        <v>3</v>
      </c>
      <c r="GP151" t="s">
        <v>448</v>
      </c>
      <c r="GQ151">
        <v>3.10157</v>
      </c>
      <c r="GR151">
        <v>2.72569</v>
      </c>
      <c r="GS151">
        <v>0.109865</v>
      </c>
      <c r="GT151">
        <v>0.115019</v>
      </c>
      <c r="GU151">
        <v>0.103966</v>
      </c>
      <c r="GV151">
        <v>0.087602</v>
      </c>
      <c r="GW151">
        <v>23255.5</v>
      </c>
      <c r="GX151">
        <v>21021.2</v>
      </c>
      <c r="GY151">
        <v>26690.7</v>
      </c>
      <c r="GZ151">
        <v>23976.9</v>
      </c>
      <c r="HA151">
        <v>38269.1</v>
      </c>
      <c r="HB151">
        <v>32352</v>
      </c>
      <c r="HC151">
        <v>46606.3</v>
      </c>
      <c r="HD151">
        <v>37942</v>
      </c>
      <c r="HE151">
        <v>1.86948</v>
      </c>
      <c r="HF151">
        <v>1.86097</v>
      </c>
      <c r="HG151">
        <v>0.0910982</v>
      </c>
      <c r="HH151">
        <v>0</v>
      </c>
      <c r="HI151">
        <v>28.503</v>
      </c>
      <c r="HJ151">
        <v>999.9</v>
      </c>
      <c r="HK151">
        <v>46.1</v>
      </c>
      <c r="HL151">
        <v>31.2</v>
      </c>
      <c r="HM151">
        <v>23.0982</v>
      </c>
      <c r="HN151">
        <v>61.0721</v>
      </c>
      <c r="HO151">
        <v>20.2444</v>
      </c>
      <c r="HP151">
        <v>1</v>
      </c>
      <c r="HQ151">
        <v>0.152658</v>
      </c>
      <c r="HR151">
        <v>-0.14424</v>
      </c>
      <c r="HS151">
        <v>20.2807</v>
      </c>
      <c r="HT151">
        <v>5.20995</v>
      </c>
      <c r="HU151">
        <v>11.98</v>
      </c>
      <c r="HV151">
        <v>4.9631</v>
      </c>
      <c r="HW151">
        <v>3.27448</v>
      </c>
      <c r="HX151">
        <v>9999</v>
      </c>
      <c r="HY151">
        <v>9999</v>
      </c>
      <c r="HZ151">
        <v>9999</v>
      </c>
      <c r="IA151">
        <v>2.5</v>
      </c>
      <c r="IB151">
        <v>1.86395</v>
      </c>
      <c r="IC151">
        <v>1.86006</v>
      </c>
      <c r="ID151">
        <v>1.85838</v>
      </c>
      <c r="IE151">
        <v>1.85975</v>
      </c>
      <c r="IF151">
        <v>1.85989</v>
      </c>
      <c r="IG151">
        <v>1.85837</v>
      </c>
      <c r="IH151">
        <v>1.85745</v>
      </c>
      <c r="II151">
        <v>1.85242</v>
      </c>
      <c r="IJ151">
        <v>0</v>
      </c>
      <c r="IK151">
        <v>0</v>
      </c>
      <c r="IL151">
        <v>0</v>
      </c>
      <c r="IM151">
        <v>0</v>
      </c>
      <c r="IN151" t="s">
        <v>443</v>
      </c>
      <c r="IO151" t="s">
        <v>444</v>
      </c>
      <c r="IP151" t="s">
        <v>445</v>
      </c>
      <c r="IQ151" t="s">
        <v>445</v>
      </c>
      <c r="IR151" t="s">
        <v>445</v>
      </c>
      <c r="IS151" t="s">
        <v>445</v>
      </c>
      <c r="IT151">
        <v>0</v>
      </c>
      <c r="IU151">
        <v>100</v>
      </c>
      <c r="IV151">
        <v>100</v>
      </c>
      <c r="IW151">
        <v>-1.304</v>
      </c>
      <c r="IX151">
        <v>0.2944</v>
      </c>
      <c r="IY151">
        <v>-1.085747647868322</v>
      </c>
      <c r="IZ151">
        <v>-0.001141660950335919</v>
      </c>
      <c r="JA151">
        <v>1.556549255047457E-06</v>
      </c>
      <c r="JB151">
        <v>-3.845636065895205E-10</v>
      </c>
      <c r="JC151">
        <v>0.01562767363184709</v>
      </c>
      <c r="JD151">
        <v>0.001629169780553792</v>
      </c>
      <c r="JE151">
        <v>0.0005448488767950686</v>
      </c>
      <c r="JF151">
        <v>-2.599574200195059E-06</v>
      </c>
      <c r="JG151">
        <v>2</v>
      </c>
      <c r="JH151">
        <v>2011</v>
      </c>
      <c r="JI151">
        <v>1</v>
      </c>
      <c r="JJ151">
        <v>26</v>
      </c>
      <c r="JK151">
        <v>197116.7</v>
      </c>
      <c r="JL151">
        <v>197116.9</v>
      </c>
      <c r="JM151">
        <v>1.54907</v>
      </c>
      <c r="JN151">
        <v>2.62085</v>
      </c>
      <c r="JO151">
        <v>1.49658</v>
      </c>
      <c r="JP151">
        <v>2.34497</v>
      </c>
      <c r="JQ151">
        <v>1.54907</v>
      </c>
      <c r="JR151">
        <v>2.45972</v>
      </c>
      <c r="JS151">
        <v>36.34</v>
      </c>
      <c r="JT151">
        <v>24.1751</v>
      </c>
      <c r="JU151">
        <v>18</v>
      </c>
      <c r="JV151">
        <v>484.38</v>
      </c>
      <c r="JW151">
        <v>493.657</v>
      </c>
      <c r="JX151">
        <v>28.1942</v>
      </c>
      <c r="JY151">
        <v>29.2207</v>
      </c>
      <c r="JZ151">
        <v>30.0002</v>
      </c>
      <c r="KA151">
        <v>29.3625</v>
      </c>
      <c r="KB151">
        <v>29.3387</v>
      </c>
      <c r="KC151">
        <v>31.1518</v>
      </c>
      <c r="KD151">
        <v>25.4686</v>
      </c>
      <c r="KE151">
        <v>56.3533</v>
      </c>
      <c r="KF151">
        <v>28.1958</v>
      </c>
      <c r="KG151">
        <v>627.298</v>
      </c>
      <c r="KH151">
        <v>17.3915</v>
      </c>
      <c r="KI151">
        <v>101.902</v>
      </c>
      <c r="KJ151">
        <v>91.4944</v>
      </c>
    </row>
    <row r="152" spans="1:296">
      <c r="A152">
        <v>134</v>
      </c>
      <c r="B152">
        <v>1758816613.5</v>
      </c>
      <c r="C152">
        <v>2589.900000095367</v>
      </c>
      <c r="D152" t="s">
        <v>714</v>
      </c>
      <c r="E152" t="s">
        <v>715</v>
      </c>
      <c r="F152">
        <v>5</v>
      </c>
      <c r="G152" t="s">
        <v>641</v>
      </c>
      <c r="H152">
        <v>1758816606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619.1802445354637</v>
      </c>
      <c r="AJ152">
        <v>591.0401212121211</v>
      </c>
      <c r="AK152">
        <v>3.347168076434283</v>
      </c>
      <c r="AL152">
        <v>65.11598374037986</v>
      </c>
      <c r="AM152">
        <f>(AO152 - AN152 + DX152*1E3/(8.314*(DZ152+273.15)) * AQ152/DW152 * AP152) * DW152/(100*DK152) * 1000/(1000 - AO152)</f>
        <v>0</v>
      </c>
      <c r="AN152">
        <v>17.3988495766834</v>
      </c>
      <c r="AO152">
        <v>22.61205757575758</v>
      </c>
      <c r="AP152">
        <v>-1.674221771069698E-06</v>
      </c>
      <c r="AQ152">
        <v>105.9411179864828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439</v>
      </c>
      <c r="AX152" t="s">
        <v>439</v>
      </c>
      <c r="AY152">
        <v>0</v>
      </c>
      <c r="AZ152">
        <v>0</v>
      </c>
      <c r="BA152">
        <f>1-AY152/AZ152</f>
        <v>0</v>
      </c>
      <c r="BB152">
        <v>0</v>
      </c>
      <c r="BC152" t="s">
        <v>439</v>
      </c>
      <c r="BD152" t="s">
        <v>439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439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3.93</v>
      </c>
      <c r="DL152">
        <v>0.5</v>
      </c>
      <c r="DM152" t="s">
        <v>440</v>
      </c>
      <c r="DN152">
        <v>2</v>
      </c>
      <c r="DO152" t="b">
        <v>1</v>
      </c>
      <c r="DP152">
        <v>1758816606</v>
      </c>
      <c r="DQ152">
        <v>554.7109999999999</v>
      </c>
      <c r="DR152">
        <v>593.5141851851853</v>
      </c>
      <c r="DS152">
        <v>22.59971111111111</v>
      </c>
      <c r="DT152">
        <v>17.41904444444444</v>
      </c>
      <c r="DU152">
        <v>556.0162962962962</v>
      </c>
      <c r="DV152">
        <v>22.30551851851851</v>
      </c>
      <c r="DW152">
        <v>500.0066296296296</v>
      </c>
      <c r="DX152">
        <v>91.0846777777778</v>
      </c>
      <c r="DY152">
        <v>0.06768976666666668</v>
      </c>
      <c r="DZ152">
        <v>29.3924037037037</v>
      </c>
      <c r="EA152">
        <v>29.99033703703704</v>
      </c>
      <c r="EB152">
        <v>999.9000000000001</v>
      </c>
      <c r="EC152">
        <v>0</v>
      </c>
      <c r="ED152">
        <v>0</v>
      </c>
      <c r="EE152">
        <v>10005.92518518518</v>
      </c>
      <c r="EF152">
        <v>0</v>
      </c>
      <c r="EG152">
        <v>11.22703333333333</v>
      </c>
      <c r="EH152">
        <v>-38.80317777777778</v>
      </c>
      <c r="EI152">
        <v>567.5373333333332</v>
      </c>
      <c r="EJ152">
        <v>604.0358148148148</v>
      </c>
      <c r="EK152">
        <v>5.180665555555556</v>
      </c>
      <c r="EL152">
        <v>593.5141851851853</v>
      </c>
      <c r="EM152">
        <v>17.41904444444444</v>
      </c>
      <c r="EN152">
        <v>2.058487777777778</v>
      </c>
      <c r="EO152">
        <v>1.586607407407407</v>
      </c>
      <c r="EP152">
        <v>17.90153703703704</v>
      </c>
      <c r="EQ152">
        <v>13.82934074074074</v>
      </c>
      <c r="ER152">
        <v>2000.019259259259</v>
      </c>
      <c r="ES152">
        <v>0.9800066666666667</v>
      </c>
      <c r="ET152">
        <v>0.01999294814814815</v>
      </c>
      <c r="EU152">
        <v>0</v>
      </c>
      <c r="EV152">
        <v>913.4880740740741</v>
      </c>
      <c r="EW152">
        <v>5.00078</v>
      </c>
      <c r="EX152">
        <v>17875.00740740741</v>
      </c>
      <c r="EY152">
        <v>16379.83703703704</v>
      </c>
      <c r="EZ152">
        <v>39.71737037037036</v>
      </c>
      <c r="FA152">
        <v>40.61566666666667</v>
      </c>
      <c r="FB152">
        <v>39.99751851851852</v>
      </c>
      <c r="FC152">
        <v>40.24277777777777</v>
      </c>
      <c r="FD152">
        <v>40.84244444444444</v>
      </c>
      <c r="FE152">
        <v>1955.129259259259</v>
      </c>
      <c r="FF152">
        <v>39.89000000000001</v>
      </c>
      <c r="FG152">
        <v>0</v>
      </c>
      <c r="FH152">
        <v>1758816608.5</v>
      </c>
      <c r="FI152">
        <v>0</v>
      </c>
      <c r="FJ152">
        <v>913.5061923076923</v>
      </c>
      <c r="FK152">
        <v>4.000991440902725</v>
      </c>
      <c r="FL152">
        <v>79.6239314891565</v>
      </c>
      <c r="FM152">
        <v>17875.10769230769</v>
      </c>
      <c r="FN152">
        <v>15</v>
      </c>
      <c r="FO152">
        <v>0</v>
      </c>
      <c r="FP152" t="s">
        <v>441</v>
      </c>
      <c r="FQ152">
        <v>1746989605.5</v>
      </c>
      <c r="FR152">
        <v>1746989593.5</v>
      </c>
      <c r="FS152">
        <v>0</v>
      </c>
      <c r="FT152">
        <v>-0.274</v>
      </c>
      <c r="FU152">
        <v>-0.002</v>
      </c>
      <c r="FV152">
        <v>2.549</v>
      </c>
      <c r="FW152">
        <v>0.129</v>
      </c>
      <c r="FX152">
        <v>420</v>
      </c>
      <c r="FY152">
        <v>17</v>
      </c>
      <c r="FZ152">
        <v>0.02</v>
      </c>
      <c r="GA152">
        <v>0.04</v>
      </c>
      <c r="GB152">
        <v>-38.60447</v>
      </c>
      <c r="GC152">
        <v>-3.614469793621023</v>
      </c>
      <c r="GD152">
        <v>0.3689211529581895</v>
      </c>
      <c r="GE152">
        <v>0</v>
      </c>
      <c r="GF152">
        <v>913.2638823529411</v>
      </c>
      <c r="GG152">
        <v>3.341329262142905</v>
      </c>
      <c r="GH152">
        <v>0.3776055960379374</v>
      </c>
      <c r="GI152">
        <v>0</v>
      </c>
      <c r="GJ152">
        <v>5.168452</v>
      </c>
      <c r="GK152">
        <v>0.1896691181988542</v>
      </c>
      <c r="GL152">
        <v>0.01972781503360165</v>
      </c>
      <c r="GM152">
        <v>0</v>
      </c>
      <c r="GN152">
        <v>0</v>
      </c>
      <c r="GO152">
        <v>3</v>
      </c>
      <c r="GP152" t="s">
        <v>459</v>
      </c>
      <c r="GQ152">
        <v>3.10137</v>
      </c>
      <c r="GR152">
        <v>2.72537</v>
      </c>
      <c r="GS152">
        <v>0.112117</v>
      </c>
      <c r="GT152">
        <v>0.117143</v>
      </c>
      <c r="GU152">
        <v>0.103973</v>
      </c>
      <c r="GV152">
        <v>0.08748400000000001</v>
      </c>
      <c r="GW152">
        <v>23196.6</v>
      </c>
      <c r="GX152">
        <v>20970.8</v>
      </c>
      <c r="GY152">
        <v>26690.6</v>
      </c>
      <c r="GZ152">
        <v>23976.9</v>
      </c>
      <c r="HA152">
        <v>38269</v>
      </c>
      <c r="HB152">
        <v>32356.4</v>
      </c>
      <c r="HC152">
        <v>46606.3</v>
      </c>
      <c r="HD152">
        <v>37941.9</v>
      </c>
      <c r="HE152">
        <v>1.86935</v>
      </c>
      <c r="HF152">
        <v>1.86105</v>
      </c>
      <c r="HG152">
        <v>0.0909939</v>
      </c>
      <c r="HH152">
        <v>0</v>
      </c>
      <c r="HI152">
        <v>28.5049</v>
      </c>
      <c r="HJ152">
        <v>999.9</v>
      </c>
      <c r="HK152">
        <v>46.1</v>
      </c>
      <c r="HL152">
        <v>31.2</v>
      </c>
      <c r="HM152">
        <v>23.0949</v>
      </c>
      <c r="HN152">
        <v>61.0221</v>
      </c>
      <c r="HO152">
        <v>20.3405</v>
      </c>
      <c r="HP152">
        <v>1</v>
      </c>
      <c r="HQ152">
        <v>0.152907</v>
      </c>
      <c r="HR152">
        <v>-0.146708</v>
      </c>
      <c r="HS152">
        <v>20.281</v>
      </c>
      <c r="HT152">
        <v>5.2101</v>
      </c>
      <c r="HU152">
        <v>11.98</v>
      </c>
      <c r="HV152">
        <v>4.96285</v>
      </c>
      <c r="HW152">
        <v>3.27443</v>
      </c>
      <c r="HX152">
        <v>9999</v>
      </c>
      <c r="HY152">
        <v>9999</v>
      </c>
      <c r="HZ152">
        <v>9999</v>
      </c>
      <c r="IA152">
        <v>2.5</v>
      </c>
      <c r="IB152">
        <v>1.86395</v>
      </c>
      <c r="IC152">
        <v>1.86005</v>
      </c>
      <c r="ID152">
        <v>1.85838</v>
      </c>
      <c r="IE152">
        <v>1.85975</v>
      </c>
      <c r="IF152">
        <v>1.85988</v>
      </c>
      <c r="IG152">
        <v>1.85837</v>
      </c>
      <c r="IH152">
        <v>1.85745</v>
      </c>
      <c r="II152">
        <v>1.85242</v>
      </c>
      <c r="IJ152">
        <v>0</v>
      </c>
      <c r="IK152">
        <v>0</v>
      </c>
      <c r="IL152">
        <v>0</v>
      </c>
      <c r="IM152">
        <v>0</v>
      </c>
      <c r="IN152" t="s">
        <v>443</v>
      </c>
      <c r="IO152" t="s">
        <v>444</v>
      </c>
      <c r="IP152" t="s">
        <v>445</v>
      </c>
      <c r="IQ152" t="s">
        <v>445</v>
      </c>
      <c r="IR152" t="s">
        <v>445</v>
      </c>
      <c r="IS152" t="s">
        <v>445</v>
      </c>
      <c r="IT152">
        <v>0</v>
      </c>
      <c r="IU152">
        <v>100</v>
      </c>
      <c r="IV152">
        <v>100</v>
      </c>
      <c r="IW152">
        <v>-1.299</v>
      </c>
      <c r="IX152">
        <v>0.2944</v>
      </c>
      <c r="IY152">
        <v>-1.085747647868322</v>
      </c>
      <c r="IZ152">
        <v>-0.001141660950335919</v>
      </c>
      <c r="JA152">
        <v>1.556549255047457E-06</v>
      </c>
      <c r="JB152">
        <v>-3.845636065895205E-10</v>
      </c>
      <c r="JC152">
        <v>0.01562767363184709</v>
      </c>
      <c r="JD152">
        <v>0.001629169780553792</v>
      </c>
      <c r="JE152">
        <v>0.0005448488767950686</v>
      </c>
      <c r="JF152">
        <v>-2.599574200195059E-06</v>
      </c>
      <c r="JG152">
        <v>2</v>
      </c>
      <c r="JH152">
        <v>2011</v>
      </c>
      <c r="JI152">
        <v>1</v>
      </c>
      <c r="JJ152">
        <v>26</v>
      </c>
      <c r="JK152">
        <v>197116.8</v>
      </c>
      <c r="JL152">
        <v>197117</v>
      </c>
      <c r="JM152">
        <v>1.58203</v>
      </c>
      <c r="JN152">
        <v>2.63184</v>
      </c>
      <c r="JO152">
        <v>1.49658</v>
      </c>
      <c r="JP152">
        <v>2.34497</v>
      </c>
      <c r="JQ152">
        <v>1.54907</v>
      </c>
      <c r="JR152">
        <v>2.3877</v>
      </c>
      <c r="JS152">
        <v>36.34</v>
      </c>
      <c r="JT152">
        <v>24.1751</v>
      </c>
      <c r="JU152">
        <v>18</v>
      </c>
      <c r="JV152">
        <v>484.331</v>
      </c>
      <c r="JW152">
        <v>493.734</v>
      </c>
      <c r="JX152">
        <v>28.2013</v>
      </c>
      <c r="JY152">
        <v>29.2238</v>
      </c>
      <c r="JZ152">
        <v>30.0003</v>
      </c>
      <c r="KA152">
        <v>29.3657</v>
      </c>
      <c r="KB152">
        <v>29.342</v>
      </c>
      <c r="KC152">
        <v>31.844</v>
      </c>
      <c r="KD152">
        <v>25.4686</v>
      </c>
      <c r="KE152">
        <v>56.3533</v>
      </c>
      <c r="KF152">
        <v>28.2033</v>
      </c>
      <c r="KG152">
        <v>640.667</v>
      </c>
      <c r="KH152">
        <v>17.3834</v>
      </c>
      <c r="KI152">
        <v>101.902</v>
      </c>
      <c r="KJ152">
        <v>91.4943</v>
      </c>
    </row>
    <row r="153" spans="1:296">
      <c r="A153">
        <v>135</v>
      </c>
      <c r="B153">
        <v>1758816618.5</v>
      </c>
      <c r="C153">
        <v>2594.900000095367</v>
      </c>
      <c r="D153" t="s">
        <v>716</v>
      </c>
      <c r="E153" t="s">
        <v>717</v>
      </c>
      <c r="F153">
        <v>5</v>
      </c>
      <c r="G153" t="s">
        <v>641</v>
      </c>
      <c r="H153">
        <v>1758816610.714286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635.2071282969858</v>
      </c>
      <c r="AJ153">
        <v>607.4331333333331</v>
      </c>
      <c r="AK153">
        <v>3.275985350434145</v>
      </c>
      <c r="AL153">
        <v>65.11598374037986</v>
      </c>
      <c r="AM153">
        <f>(AO153 - AN153 + DX153*1E3/(8.314*(DZ153+273.15)) * AQ153/DW153 * AP153) * DW153/(100*DK153) * 1000/(1000 - AO153)</f>
        <v>0</v>
      </c>
      <c r="AN153">
        <v>17.39525608696372</v>
      </c>
      <c r="AO153">
        <v>22.61046181818182</v>
      </c>
      <c r="AP153">
        <v>-4.83944724377862E-06</v>
      </c>
      <c r="AQ153">
        <v>105.9411179864828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439</v>
      </c>
      <c r="AX153" t="s">
        <v>439</v>
      </c>
      <c r="AY153">
        <v>0</v>
      </c>
      <c r="AZ153">
        <v>0</v>
      </c>
      <c r="BA153">
        <f>1-AY153/AZ153</f>
        <v>0</v>
      </c>
      <c r="BB153">
        <v>0</v>
      </c>
      <c r="BC153" t="s">
        <v>439</v>
      </c>
      <c r="BD153" t="s">
        <v>439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439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3.93</v>
      </c>
      <c r="DL153">
        <v>0.5</v>
      </c>
      <c r="DM153" t="s">
        <v>440</v>
      </c>
      <c r="DN153">
        <v>2</v>
      </c>
      <c r="DO153" t="b">
        <v>1</v>
      </c>
      <c r="DP153">
        <v>1758816610.714286</v>
      </c>
      <c r="DQ153">
        <v>570.1175357142857</v>
      </c>
      <c r="DR153">
        <v>608.9415714285715</v>
      </c>
      <c r="DS153">
        <v>22.60807142857143</v>
      </c>
      <c r="DT153">
        <v>17.41031071428571</v>
      </c>
      <c r="DU153">
        <v>571.4189642857143</v>
      </c>
      <c r="DV153">
        <v>22.3137</v>
      </c>
      <c r="DW153">
        <v>500.0708571428572</v>
      </c>
      <c r="DX153">
        <v>91.08418214285713</v>
      </c>
      <c r="DY153">
        <v>0.06746722500000001</v>
      </c>
      <c r="DZ153">
        <v>29.39483214285714</v>
      </c>
      <c r="EA153">
        <v>29.99061071428571</v>
      </c>
      <c r="EB153">
        <v>999.9000000000002</v>
      </c>
      <c r="EC153">
        <v>0</v>
      </c>
      <c r="ED153">
        <v>0</v>
      </c>
      <c r="EE153">
        <v>10001.31428571428</v>
      </c>
      <c r="EF153">
        <v>0</v>
      </c>
      <c r="EG153">
        <v>11.2283</v>
      </c>
      <c r="EH153">
        <v>-38.824025</v>
      </c>
      <c r="EI153">
        <v>583.3050357142857</v>
      </c>
      <c r="EJ153">
        <v>619.731107142857</v>
      </c>
      <c r="EK153">
        <v>5.197763928571428</v>
      </c>
      <c r="EL153">
        <v>608.9415714285715</v>
      </c>
      <c r="EM153">
        <v>17.41031071428571</v>
      </c>
      <c r="EN153">
        <v>2.0592375</v>
      </c>
      <c r="EO153">
        <v>1.585803214285714</v>
      </c>
      <c r="EP153">
        <v>17.90732857142857</v>
      </c>
      <c r="EQ153">
        <v>13.82153928571428</v>
      </c>
      <c r="ER153">
        <v>2000.0125</v>
      </c>
      <c r="ES153">
        <v>0.9800065714285715</v>
      </c>
      <c r="ET153">
        <v>0.01999304642857143</v>
      </c>
      <c r="EU153">
        <v>0</v>
      </c>
      <c r="EV153">
        <v>913.7804642857142</v>
      </c>
      <c r="EW153">
        <v>5.00078</v>
      </c>
      <c r="EX153">
        <v>17882.05357142857</v>
      </c>
      <c r="EY153">
        <v>16379.78928571429</v>
      </c>
      <c r="EZ153">
        <v>39.73849999999999</v>
      </c>
      <c r="FA153">
        <v>40.61825</v>
      </c>
      <c r="FB153">
        <v>39.98417857142856</v>
      </c>
      <c r="FC153">
        <v>40.25189285714286</v>
      </c>
      <c r="FD153">
        <v>40.84807142857142</v>
      </c>
      <c r="FE153">
        <v>1955.1225</v>
      </c>
      <c r="FF153">
        <v>39.89000000000001</v>
      </c>
      <c r="FG153">
        <v>0</v>
      </c>
      <c r="FH153">
        <v>1758816613.3</v>
      </c>
      <c r="FI153">
        <v>0</v>
      </c>
      <c r="FJ153">
        <v>913.8467307692309</v>
      </c>
      <c r="FK153">
        <v>4.855965812092085</v>
      </c>
      <c r="FL153">
        <v>95.86324789142854</v>
      </c>
      <c r="FM153">
        <v>17882.23076923077</v>
      </c>
      <c r="FN153">
        <v>15</v>
      </c>
      <c r="FO153">
        <v>0</v>
      </c>
      <c r="FP153" t="s">
        <v>441</v>
      </c>
      <c r="FQ153">
        <v>1746989605.5</v>
      </c>
      <c r="FR153">
        <v>1746989593.5</v>
      </c>
      <c r="FS153">
        <v>0</v>
      </c>
      <c r="FT153">
        <v>-0.274</v>
      </c>
      <c r="FU153">
        <v>-0.002</v>
      </c>
      <c r="FV153">
        <v>2.549</v>
      </c>
      <c r="FW153">
        <v>0.129</v>
      </c>
      <c r="FX153">
        <v>420</v>
      </c>
      <c r="FY153">
        <v>17</v>
      </c>
      <c r="FZ153">
        <v>0.02</v>
      </c>
      <c r="GA153">
        <v>0.04</v>
      </c>
      <c r="GB153">
        <v>-38.77211250000001</v>
      </c>
      <c r="GC153">
        <v>-0.5731328330205745</v>
      </c>
      <c r="GD153">
        <v>0.1887033666730669</v>
      </c>
      <c r="GE153">
        <v>0</v>
      </c>
      <c r="GF153">
        <v>913.6261176470588</v>
      </c>
      <c r="GG153">
        <v>4.131978608895017</v>
      </c>
      <c r="GH153">
        <v>0.4546546695153463</v>
      </c>
      <c r="GI153">
        <v>0</v>
      </c>
      <c r="GJ153">
        <v>5.18887025</v>
      </c>
      <c r="GK153">
        <v>0.2365905816135062</v>
      </c>
      <c r="GL153">
        <v>0.0239692420079881</v>
      </c>
      <c r="GM153">
        <v>0</v>
      </c>
      <c r="GN153">
        <v>0</v>
      </c>
      <c r="GO153">
        <v>3</v>
      </c>
      <c r="GP153" t="s">
        <v>459</v>
      </c>
      <c r="GQ153">
        <v>3.10144</v>
      </c>
      <c r="GR153">
        <v>2.72524</v>
      </c>
      <c r="GS153">
        <v>0.114284</v>
      </c>
      <c r="GT153">
        <v>0.119271</v>
      </c>
      <c r="GU153">
        <v>0.103968</v>
      </c>
      <c r="GV153">
        <v>0.0874979</v>
      </c>
      <c r="GW153">
        <v>23140.2</v>
      </c>
      <c r="GX153">
        <v>20920.1</v>
      </c>
      <c r="GY153">
        <v>26690.8</v>
      </c>
      <c r="GZ153">
        <v>23976.7</v>
      </c>
      <c r="HA153">
        <v>38269.6</v>
      </c>
      <c r="HB153">
        <v>32356</v>
      </c>
      <c r="HC153">
        <v>46606.3</v>
      </c>
      <c r="HD153">
        <v>37941.7</v>
      </c>
      <c r="HE153">
        <v>1.86908</v>
      </c>
      <c r="HF153">
        <v>1.861</v>
      </c>
      <c r="HG153">
        <v>0.0910759</v>
      </c>
      <c r="HH153">
        <v>0</v>
      </c>
      <c r="HI153">
        <v>28.5079</v>
      </c>
      <c r="HJ153">
        <v>999.9</v>
      </c>
      <c r="HK153">
        <v>46</v>
      </c>
      <c r="HL153">
        <v>31.2</v>
      </c>
      <c r="HM153">
        <v>23.0455</v>
      </c>
      <c r="HN153">
        <v>61.1521</v>
      </c>
      <c r="HO153">
        <v>20.4167</v>
      </c>
      <c r="HP153">
        <v>1</v>
      </c>
      <c r="HQ153">
        <v>0.153064</v>
      </c>
      <c r="HR153">
        <v>-0.147356</v>
      </c>
      <c r="HS153">
        <v>20.281</v>
      </c>
      <c r="HT153">
        <v>5.2104</v>
      </c>
      <c r="HU153">
        <v>11.98</v>
      </c>
      <c r="HV153">
        <v>4.9629</v>
      </c>
      <c r="HW153">
        <v>3.27435</v>
      </c>
      <c r="HX153">
        <v>9999</v>
      </c>
      <c r="HY153">
        <v>9999</v>
      </c>
      <c r="HZ153">
        <v>9999</v>
      </c>
      <c r="IA153">
        <v>2.5</v>
      </c>
      <c r="IB153">
        <v>1.86397</v>
      </c>
      <c r="IC153">
        <v>1.86005</v>
      </c>
      <c r="ID153">
        <v>1.85838</v>
      </c>
      <c r="IE153">
        <v>1.85974</v>
      </c>
      <c r="IF153">
        <v>1.85989</v>
      </c>
      <c r="IG153">
        <v>1.85837</v>
      </c>
      <c r="IH153">
        <v>1.85745</v>
      </c>
      <c r="II153">
        <v>1.85242</v>
      </c>
      <c r="IJ153">
        <v>0</v>
      </c>
      <c r="IK153">
        <v>0</v>
      </c>
      <c r="IL153">
        <v>0</v>
      </c>
      <c r="IM153">
        <v>0</v>
      </c>
      <c r="IN153" t="s">
        <v>443</v>
      </c>
      <c r="IO153" t="s">
        <v>444</v>
      </c>
      <c r="IP153" t="s">
        <v>445</v>
      </c>
      <c r="IQ153" t="s">
        <v>445</v>
      </c>
      <c r="IR153" t="s">
        <v>445</v>
      </c>
      <c r="IS153" t="s">
        <v>445</v>
      </c>
      <c r="IT153">
        <v>0</v>
      </c>
      <c r="IU153">
        <v>100</v>
      </c>
      <c r="IV153">
        <v>100</v>
      </c>
      <c r="IW153">
        <v>-1.295</v>
      </c>
      <c r="IX153">
        <v>0.2944</v>
      </c>
      <c r="IY153">
        <v>-1.085747647868322</v>
      </c>
      <c r="IZ153">
        <v>-0.001141660950335919</v>
      </c>
      <c r="JA153">
        <v>1.556549255047457E-06</v>
      </c>
      <c r="JB153">
        <v>-3.845636065895205E-10</v>
      </c>
      <c r="JC153">
        <v>0.01562767363184709</v>
      </c>
      <c r="JD153">
        <v>0.001629169780553792</v>
      </c>
      <c r="JE153">
        <v>0.0005448488767950686</v>
      </c>
      <c r="JF153">
        <v>-2.599574200195059E-06</v>
      </c>
      <c r="JG153">
        <v>2</v>
      </c>
      <c r="JH153">
        <v>2011</v>
      </c>
      <c r="JI153">
        <v>1</v>
      </c>
      <c r="JJ153">
        <v>26</v>
      </c>
      <c r="JK153">
        <v>197116.9</v>
      </c>
      <c r="JL153">
        <v>197117.1</v>
      </c>
      <c r="JM153">
        <v>1.61499</v>
      </c>
      <c r="JN153">
        <v>2.63428</v>
      </c>
      <c r="JO153">
        <v>1.49658</v>
      </c>
      <c r="JP153">
        <v>2.34497</v>
      </c>
      <c r="JQ153">
        <v>1.54907</v>
      </c>
      <c r="JR153">
        <v>2.38647</v>
      </c>
      <c r="JS153">
        <v>36.3635</v>
      </c>
      <c r="JT153">
        <v>24.1751</v>
      </c>
      <c r="JU153">
        <v>18</v>
      </c>
      <c r="JV153">
        <v>484.193</v>
      </c>
      <c r="JW153">
        <v>493.732</v>
      </c>
      <c r="JX153">
        <v>28.2087</v>
      </c>
      <c r="JY153">
        <v>29.2269</v>
      </c>
      <c r="JZ153">
        <v>30.0004</v>
      </c>
      <c r="KA153">
        <v>29.3688</v>
      </c>
      <c r="KB153">
        <v>29.3457</v>
      </c>
      <c r="KC153">
        <v>32.482</v>
      </c>
      <c r="KD153">
        <v>25.4686</v>
      </c>
      <c r="KE153">
        <v>56.3533</v>
      </c>
      <c r="KF153">
        <v>28.2102</v>
      </c>
      <c r="KG153">
        <v>660.702</v>
      </c>
      <c r="KH153">
        <v>17.3757</v>
      </c>
      <c r="KI153">
        <v>101.902</v>
      </c>
      <c r="KJ153">
        <v>91.4939</v>
      </c>
    </row>
    <row r="154" spans="1:296">
      <c r="A154">
        <v>136</v>
      </c>
      <c r="B154">
        <v>1758816623.5</v>
      </c>
      <c r="C154">
        <v>2599.900000095367</v>
      </c>
      <c r="D154" t="s">
        <v>718</v>
      </c>
      <c r="E154" t="s">
        <v>719</v>
      </c>
      <c r="F154">
        <v>5</v>
      </c>
      <c r="G154" t="s">
        <v>641</v>
      </c>
      <c r="H154">
        <v>1758816616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652.0345565747026</v>
      </c>
      <c r="AJ154">
        <v>623.8212242424245</v>
      </c>
      <c r="AK154">
        <v>3.282807586040574</v>
      </c>
      <c r="AL154">
        <v>65.11598374037986</v>
      </c>
      <c r="AM154">
        <f>(AO154 - AN154 + DX154*1E3/(8.314*(DZ154+273.15)) * AQ154/DW154 * AP154) * DW154/(100*DK154) * 1000/(1000 - AO154)</f>
        <v>0</v>
      </c>
      <c r="AN154">
        <v>17.39926533564077</v>
      </c>
      <c r="AO154">
        <v>22.61492363636363</v>
      </c>
      <c r="AP154">
        <v>1.983793279794151E-05</v>
      </c>
      <c r="AQ154">
        <v>105.9411179864828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439</v>
      </c>
      <c r="AX154" t="s">
        <v>439</v>
      </c>
      <c r="AY154">
        <v>0</v>
      </c>
      <c r="AZ154">
        <v>0</v>
      </c>
      <c r="BA154">
        <f>1-AY154/AZ154</f>
        <v>0</v>
      </c>
      <c r="BB154">
        <v>0</v>
      </c>
      <c r="BC154" t="s">
        <v>439</v>
      </c>
      <c r="BD154" t="s">
        <v>439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439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3.93</v>
      </c>
      <c r="DL154">
        <v>0.5</v>
      </c>
      <c r="DM154" t="s">
        <v>440</v>
      </c>
      <c r="DN154">
        <v>2</v>
      </c>
      <c r="DO154" t="b">
        <v>1</v>
      </c>
      <c r="DP154">
        <v>1758816616</v>
      </c>
      <c r="DQ154">
        <v>587.2511851851852</v>
      </c>
      <c r="DR154">
        <v>626.217888888889</v>
      </c>
      <c r="DS154">
        <v>22.61184074074074</v>
      </c>
      <c r="DT154">
        <v>17.39931851851852</v>
      </c>
      <c r="DU154">
        <v>588.5478518518519</v>
      </c>
      <c r="DV154">
        <v>22.31738888888889</v>
      </c>
      <c r="DW154">
        <v>500.0160370370372</v>
      </c>
      <c r="DX154">
        <v>91.08404074074075</v>
      </c>
      <c r="DY154">
        <v>0.06734884814814815</v>
      </c>
      <c r="DZ154">
        <v>29.3974</v>
      </c>
      <c r="EA154">
        <v>29.99084444444444</v>
      </c>
      <c r="EB154">
        <v>999.9000000000001</v>
      </c>
      <c r="EC154">
        <v>0</v>
      </c>
      <c r="ED154">
        <v>0</v>
      </c>
      <c r="EE154">
        <v>9999.048888888889</v>
      </c>
      <c r="EF154">
        <v>0</v>
      </c>
      <c r="EG154">
        <v>11.22815925925926</v>
      </c>
      <c r="EH154">
        <v>-38.96673703703704</v>
      </c>
      <c r="EI154">
        <v>600.8371481481481</v>
      </c>
      <c r="EJ154">
        <v>637.3066666666666</v>
      </c>
      <c r="EK154">
        <v>5.212528518518519</v>
      </c>
      <c r="EL154">
        <v>626.217888888889</v>
      </c>
      <c r="EM154">
        <v>17.39931851851852</v>
      </c>
      <c r="EN154">
        <v>2.059578518518518</v>
      </c>
      <c r="EO154">
        <v>1.5848</v>
      </c>
      <c r="EP154">
        <v>17.90995185185185</v>
      </c>
      <c r="EQ154">
        <v>13.8118</v>
      </c>
      <c r="ER154">
        <v>2000.017037037037</v>
      </c>
      <c r="ES154">
        <v>0.9800065555555556</v>
      </c>
      <c r="ET154">
        <v>0.01999305925925926</v>
      </c>
      <c r="EU154">
        <v>0</v>
      </c>
      <c r="EV154">
        <v>914.2600740740741</v>
      </c>
      <c r="EW154">
        <v>5.00078</v>
      </c>
      <c r="EX154">
        <v>17891.01111111111</v>
      </c>
      <c r="EY154">
        <v>16379.81481481482</v>
      </c>
      <c r="EZ154">
        <v>39.75425925925925</v>
      </c>
      <c r="FA154">
        <v>40.62266666666666</v>
      </c>
      <c r="FB154">
        <v>40.00437037037037</v>
      </c>
      <c r="FC154">
        <v>40.25666666666666</v>
      </c>
      <c r="FD154">
        <v>40.87714814814814</v>
      </c>
      <c r="FE154">
        <v>1955.127037037037</v>
      </c>
      <c r="FF154">
        <v>39.89000000000001</v>
      </c>
      <c r="FG154">
        <v>0</v>
      </c>
      <c r="FH154">
        <v>1758816618.1</v>
      </c>
      <c r="FI154">
        <v>0</v>
      </c>
      <c r="FJ154">
        <v>914.2920384615386</v>
      </c>
      <c r="FK154">
        <v>5.737606828084576</v>
      </c>
      <c r="FL154">
        <v>108.6051281542723</v>
      </c>
      <c r="FM154">
        <v>17890.37307692308</v>
      </c>
      <c r="FN154">
        <v>15</v>
      </c>
      <c r="FO154">
        <v>0</v>
      </c>
      <c r="FP154" t="s">
        <v>441</v>
      </c>
      <c r="FQ154">
        <v>1746989605.5</v>
      </c>
      <c r="FR154">
        <v>1746989593.5</v>
      </c>
      <c r="FS154">
        <v>0</v>
      </c>
      <c r="FT154">
        <v>-0.274</v>
      </c>
      <c r="FU154">
        <v>-0.002</v>
      </c>
      <c r="FV154">
        <v>2.549</v>
      </c>
      <c r="FW154">
        <v>0.129</v>
      </c>
      <c r="FX154">
        <v>420</v>
      </c>
      <c r="FY154">
        <v>17</v>
      </c>
      <c r="FZ154">
        <v>0.02</v>
      </c>
      <c r="GA154">
        <v>0.04</v>
      </c>
      <c r="GB154">
        <v>-38.885485</v>
      </c>
      <c r="GC154">
        <v>-0.9387624765477127</v>
      </c>
      <c r="GD154">
        <v>0.2233257593180866</v>
      </c>
      <c r="GE154">
        <v>0</v>
      </c>
      <c r="GF154">
        <v>913.9635294117647</v>
      </c>
      <c r="GG154">
        <v>5.097356756002565</v>
      </c>
      <c r="GH154">
        <v>0.5460074463667064</v>
      </c>
      <c r="GI154">
        <v>0</v>
      </c>
      <c r="GJ154">
        <v>5.19941775</v>
      </c>
      <c r="GK154">
        <v>0.1795149343339456</v>
      </c>
      <c r="GL154">
        <v>0.02023044975865593</v>
      </c>
      <c r="GM154">
        <v>0</v>
      </c>
      <c r="GN154">
        <v>0</v>
      </c>
      <c r="GO154">
        <v>3</v>
      </c>
      <c r="GP154" t="s">
        <v>459</v>
      </c>
      <c r="GQ154">
        <v>3.10147</v>
      </c>
      <c r="GR154">
        <v>2.72549</v>
      </c>
      <c r="GS154">
        <v>0.116433</v>
      </c>
      <c r="GT154">
        <v>0.121441</v>
      </c>
      <c r="GU154">
        <v>0.103986</v>
      </c>
      <c r="GV154">
        <v>0.0875161</v>
      </c>
      <c r="GW154">
        <v>23083.9</v>
      </c>
      <c r="GX154">
        <v>20868.7</v>
      </c>
      <c r="GY154">
        <v>26690.7</v>
      </c>
      <c r="GZ154">
        <v>23976.9</v>
      </c>
      <c r="HA154">
        <v>38269</v>
      </c>
      <c r="HB154">
        <v>32355.5</v>
      </c>
      <c r="HC154">
        <v>46606.3</v>
      </c>
      <c r="HD154">
        <v>37941.7</v>
      </c>
      <c r="HE154">
        <v>1.86895</v>
      </c>
      <c r="HF154">
        <v>1.86097</v>
      </c>
      <c r="HG154">
        <v>0.09059159999999999</v>
      </c>
      <c r="HH154">
        <v>0</v>
      </c>
      <c r="HI154">
        <v>28.511</v>
      </c>
      <c r="HJ154">
        <v>999.9</v>
      </c>
      <c r="HK154">
        <v>46</v>
      </c>
      <c r="HL154">
        <v>31.2</v>
      </c>
      <c r="HM154">
        <v>23.045</v>
      </c>
      <c r="HN154">
        <v>60.7121</v>
      </c>
      <c r="HO154">
        <v>20.1963</v>
      </c>
      <c r="HP154">
        <v>1</v>
      </c>
      <c r="HQ154">
        <v>0.153338</v>
      </c>
      <c r="HR154">
        <v>-0.145773</v>
      </c>
      <c r="HS154">
        <v>20.281</v>
      </c>
      <c r="HT154">
        <v>5.21115</v>
      </c>
      <c r="HU154">
        <v>11.98</v>
      </c>
      <c r="HV154">
        <v>4.9629</v>
      </c>
      <c r="HW154">
        <v>3.27465</v>
      </c>
      <c r="HX154">
        <v>9999</v>
      </c>
      <c r="HY154">
        <v>9999</v>
      </c>
      <c r="HZ154">
        <v>9999</v>
      </c>
      <c r="IA154">
        <v>2.5</v>
      </c>
      <c r="IB154">
        <v>1.86397</v>
      </c>
      <c r="IC154">
        <v>1.86005</v>
      </c>
      <c r="ID154">
        <v>1.8584</v>
      </c>
      <c r="IE154">
        <v>1.85974</v>
      </c>
      <c r="IF154">
        <v>1.85989</v>
      </c>
      <c r="IG154">
        <v>1.85837</v>
      </c>
      <c r="IH154">
        <v>1.85745</v>
      </c>
      <c r="II154">
        <v>1.85242</v>
      </c>
      <c r="IJ154">
        <v>0</v>
      </c>
      <c r="IK154">
        <v>0</v>
      </c>
      <c r="IL154">
        <v>0</v>
      </c>
      <c r="IM154">
        <v>0</v>
      </c>
      <c r="IN154" t="s">
        <v>443</v>
      </c>
      <c r="IO154" t="s">
        <v>444</v>
      </c>
      <c r="IP154" t="s">
        <v>445</v>
      </c>
      <c r="IQ154" t="s">
        <v>445</v>
      </c>
      <c r="IR154" t="s">
        <v>445</v>
      </c>
      <c r="IS154" t="s">
        <v>445</v>
      </c>
      <c r="IT154">
        <v>0</v>
      </c>
      <c r="IU154">
        <v>100</v>
      </c>
      <c r="IV154">
        <v>100</v>
      </c>
      <c r="IW154">
        <v>-1.289</v>
      </c>
      <c r="IX154">
        <v>0.2946</v>
      </c>
      <c r="IY154">
        <v>-1.085747647868322</v>
      </c>
      <c r="IZ154">
        <v>-0.001141660950335919</v>
      </c>
      <c r="JA154">
        <v>1.556549255047457E-06</v>
      </c>
      <c r="JB154">
        <v>-3.845636065895205E-10</v>
      </c>
      <c r="JC154">
        <v>0.01562767363184709</v>
      </c>
      <c r="JD154">
        <v>0.001629169780553792</v>
      </c>
      <c r="JE154">
        <v>0.0005448488767950686</v>
      </c>
      <c r="JF154">
        <v>-2.599574200195059E-06</v>
      </c>
      <c r="JG154">
        <v>2</v>
      </c>
      <c r="JH154">
        <v>2011</v>
      </c>
      <c r="JI154">
        <v>1</v>
      </c>
      <c r="JJ154">
        <v>26</v>
      </c>
      <c r="JK154">
        <v>197117</v>
      </c>
      <c r="JL154">
        <v>197117.2</v>
      </c>
      <c r="JM154">
        <v>1.65039</v>
      </c>
      <c r="JN154">
        <v>2.62939</v>
      </c>
      <c r="JO154">
        <v>1.49658</v>
      </c>
      <c r="JP154">
        <v>2.34497</v>
      </c>
      <c r="JQ154">
        <v>1.54907</v>
      </c>
      <c r="JR154">
        <v>2.4707</v>
      </c>
      <c r="JS154">
        <v>36.3635</v>
      </c>
      <c r="JT154">
        <v>24.1751</v>
      </c>
      <c r="JU154">
        <v>18</v>
      </c>
      <c r="JV154">
        <v>484.144</v>
      </c>
      <c r="JW154">
        <v>493.742</v>
      </c>
      <c r="JX154">
        <v>28.2146</v>
      </c>
      <c r="JY154">
        <v>29.2301</v>
      </c>
      <c r="JZ154">
        <v>30.0002</v>
      </c>
      <c r="KA154">
        <v>29.372</v>
      </c>
      <c r="KB154">
        <v>29.3489</v>
      </c>
      <c r="KC154">
        <v>33.1935</v>
      </c>
      <c r="KD154">
        <v>25.4686</v>
      </c>
      <c r="KE154">
        <v>56.3533</v>
      </c>
      <c r="KF154">
        <v>28.2158</v>
      </c>
      <c r="KG154">
        <v>674.079</v>
      </c>
      <c r="KH154">
        <v>17.3571</v>
      </c>
      <c r="KI154">
        <v>101.902</v>
      </c>
      <c r="KJ154">
        <v>91.494</v>
      </c>
    </row>
    <row r="155" spans="1:296">
      <c r="A155">
        <v>137</v>
      </c>
      <c r="B155">
        <v>1758816628.5</v>
      </c>
      <c r="C155">
        <v>2604.900000095367</v>
      </c>
      <c r="D155" t="s">
        <v>720</v>
      </c>
      <c r="E155" t="s">
        <v>721</v>
      </c>
      <c r="F155">
        <v>5</v>
      </c>
      <c r="G155" t="s">
        <v>641</v>
      </c>
      <c r="H155">
        <v>1758816620.714286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669.0381546312328</v>
      </c>
      <c r="AJ155">
        <v>640.4255575757575</v>
      </c>
      <c r="AK155">
        <v>3.331683072951414</v>
      </c>
      <c r="AL155">
        <v>65.11598374037986</v>
      </c>
      <c r="AM155">
        <f>(AO155 - AN155 + DX155*1E3/(8.314*(DZ155+273.15)) * AQ155/DW155 * AP155) * DW155/(100*DK155) * 1000/(1000 - AO155)</f>
        <v>0</v>
      </c>
      <c r="AN155">
        <v>17.40742554406387</v>
      </c>
      <c r="AO155">
        <v>22.62312484848485</v>
      </c>
      <c r="AP155">
        <v>2.073162708846626E-05</v>
      </c>
      <c r="AQ155">
        <v>105.9411179864828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439</v>
      </c>
      <c r="AX155" t="s">
        <v>439</v>
      </c>
      <c r="AY155">
        <v>0</v>
      </c>
      <c r="AZ155">
        <v>0</v>
      </c>
      <c r="BA155">
        <f>1-AY155/AZ155</f>
        <v>0</v>
      </c>
      <c r="BB155">
        <v>0</v>
      </c>
      <c r="BC155" t="s">
        <v>439</v>
      </c>
      <c r="BD155" t="s">
        <v>439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439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3.93</v>
      </c>
      <c r="DL155">
        <v>0.5</v>
      </c>
      <c r="DM155" t="s">
        <v>440</v>
      </c>
      <c r="DN155">
        <v>2</v>
      </c>
      <c r="DO155" t="b">
        <v>1</v>
      </c>
      <c r="DP155">
        <v>1758816620.714286</v>
      </c>
      <c r="DQ155">
        <v>602.4195714285714</v>
      </c>
      <c r="DR155">
        <v>641.6553928571428</v>
      </c>
      <c r="DS155">
        <v>22.61418214285714</v>
      </c>
      <c r="DT155">
        <v>17.39966071428571</v>
      </c>
      <c r="DU155">
        <v>603.7116785714286</v>
      </c>
      <c r="DV155">
        <v>22.31968571428571</v>
      </c>
      <c r="DW155">
        <v>499.9950714285714</v>
      </c>
      <c r="DX155">
        <v>91.08458571428572</v>
      </c>
      <c r="DY155">
        <v>0.06728546428571427</v>
      </c>
      <c r="DZ155">
        <v>29.40042857142857</v>
      </c>
      <c r="EA155">
        <v>29.98999285714286</v>
      </c>
      <c r="EB155">
        <v>999.9000000000002</v>
      </c>
      <c r="EC155">
        <v>0</v>
      </c>
      <c r="ED155">
        <v>0</v>
      </c>
      <c r="EE155">
        <v>9999.457499999999</v>
      </c>
      <c r="EF155">
        <v>0</v>
      </c>
      <c r="EG155">
        <v>11.23123214285714</v>
      </c>
      <c r="EH155">
        <v>-39.23580714285714</v>
      </c>
      <c r="EI155">
        <v>616.3580000000001</v>
      </c>
      <c r="EJ155">
        <v>653.0177857142857</v>
      </c>
      <c r="EK155">
        <v>5.214533928571429</v>
      </c>
      <c r="EL155">
        <v>641.6553928571428</v>
      </c>
      <c r="EM155">
        <v>17.39966071428571</v>
      </c>
      <c r="EN155">
        <v>2.059803928571429</v>
      </c>
      <c r="EO155">
        <v>1.584841428571429</v>
      </c>
      <c r="EP155">
        <v>17.91170357142857</v>
      </c>
      <c r="EQ155">
        <v>13.81219642857143</v>
      </c>
      <c r="ER155">
        <v>2000.009285714286</v>
      </c>
      <c r="ES155">
        <v>0.9800064642857144</v>
      </c>
      <c r="ET155">
        <v>0.01999315</v>
      </c>
      <c r="EU155">
        <v>0</v>
      </c>
      <c r="EV155">
        <v>914.7120000000001</v>
      </c>
      <c r="EW155">
        <v>5.00078</v>
      </c>
      <c r="EX155">
        <v>17899.45357142857</v>
      </c>
      <c r="EY155">
        <v>16379.74642857143</v>
      </c>
      <c r="EZ155">
        <v>39.74971428571428</v>
      </c>
      <c r="FA155">
        <v>40.625</v>
      </c>
      <c r="FB155">
        <v>40.00642857142856</v>
      </c>
      <c r="FC155">
        <v>40.26760714285714</v>
      </c>
      <c r="FD155">
        <v>40.86582142857142</v>
      </c>
      <c r="FE155">
        <v>1955.119285714286</v>
      </c>
      <c r="FF155">
        <v>39.89000000000001</v>
      </c>
      <c r="FG155">
        <v>0</v>
      </c>
      <c r="FH155">
        <v>1758816623.5</v>
      </c>
      <c r="FI155">
        <v>0</v>
      </c>
      <c r="FJ155">
        <v>914.79104</v>
      </c>
      <c r="FK155">
        <v>5.763769225377632</v>
      </c>
      <c r="FL155">
        <v>107.8923075489242</v>
      </c>
      <c r="FM155">
        <v>17900.612</v>
      </c>
      <c r="FN155">
        <v>15</v>
      </c>
      <c r="FO155">
        <v>0</v>
      </c>
      <c r="FP155" t="s">
        <v>441</v>
      </c>
      <c r="FQ155">
        <v>1746989605.5</v>
      </c>
      <c r="FR155">
        <v>1746989593.5</v>
      </c>
      <c r="FS155">
        <v>0</v>
      </c>
      <c r="FT155">
        <v>-0.274</v>
      </c>
      <c r="FU155">
        <v>-0.002</v>
      </c>
      <c r="FV155">
        <v>2.549</v>
      </c>
      <c r="FW155">
        <v>0.129</v>
      </c>
      <c r="FX155">
        <v>420</v>
      </c>
      <c r="FY155">
        <v>17</v>
      </c>
      <c r="FZ155">
        <v>0.02</v>
      </c>
      <c r="GA155">
        <v>0.04</v>
      </c>
      <c r="GB155">
        <v>-39.128</v>
      </c>
      <c r="GC155">
        <v>-2.831754596622858</v>
      </c>
      <c r="GD155">
        <v>0.3907573083129736</v>
      </c>
      <c r="GE155">
        <v>0</v>
      </c>
      <c r="GF155">
        <v>914.3828235294118</v>
      </c>
      <c r="GG155">
        <v>5.727608860983166</v>
      </c>
      <c r="GH155">
        <v>0.6111740134695514</v>
      </c>
      <c r="GI155">
        <v>0</v>
      </c>
      <c r="GJ155">
        <v>5.2103665</v>
      </c>
      <c r="GK155">
        <v>0.05885560975608727</v>
      </c>
      <c r="GL155">
        <v>0.01088707778745059</v>
      </c>
      <c r="GM155">
        <v>1</v>
      </c>
      <c r="GN155">
        <v>1</v>
      </c>
      <c r="GO155">
        <v>3</v>
      </c>
      <c r="GP155" t="s">
        <v>448</v>
      </c>
      <c r="GQ155">
        <v>3.10126</v>
      </c>
      <c r="GR155">
        <v>2.72552</v>
      </c>
      <c r="GS155">
        <v>0.118581</v>
      </c>
      <c r="GT155">
        <v>0.123582</v>
      </c>
      <c r="GU155">
        <v>0.104012</v>
      </c>
      <c r="GV155">
        <v>0.0875451</v>
      </c>
      <c r="GW155">
        <v>23027.9</v>
      </c>
      <c r="GX155">
        <v>20817.7</v>
      </c>
      <c r="GY155">
        <v>26690.7</v>
      </c>
      <c r="GZ155">
        <v>23976.8</v>
      </c>
      <c r="HA155">
        <v>38268.1</v>
      </c>
      <c r="HB155">
        <v>32354.9</v>
      </c>
      <c r="HC155">
        <v>46606.2</v>
      </c>
      <c r="HD155">
        <v>37942</v>
      </c>
      <c r="HE155">
        <v>1.86882</v>
      </c>
      <c r="HF155">
        <v>1.86133</v>
      </c>
      <c r="HG155">
        <v>0.09079280000000001</v>
      </c>
      <c r="HH155">
        <v>0</v>
      </c>
      <c r="HI155">
        <v>28.5139</v>
      </c>
      <c r="HJ155">
        <v>999.9</v>
      </c>
      <c r="HK155">
        <v>46</v>
      </c>
      <c r="HL155">
        <v>31.2</v>
      </c>
      <c r="HM155">
        <v>23.0457</v>
      </c>
      <c r="HN155">
        <v>61.0521</v>
      </c>
      <c r="HO155">
        <v>20.4367</v>
      </c>
      <c r="HP155">
        <v>1</v>
      </c>
      <c r="HQ155">
        <v>0.153486</v>
      </c>
      <c r="HR155">
        <v>-0.153535</v>
      </c>
      <c r="HS155">
        <v>20.281</v>
      </c>
      <c r="HT155">
        <v>5.21145</v>
      </c>
      <c r="HU155">
        <v>11.98</v>
      </c>
      <c r="HV155">
        <v>4.96295</v>
      </c>
      <c r="HW155">
        <v>3.27463</v>
      </c>
      <c r="HX155">
        <v>9999</v>
      </c>
      <c r="HY155">
        <v>9999</v>
      </c>
      <c r="HZ155">
        <v>9999</v>
      </c>
      <c r="IA155">
        <v>2.5</v>
      </c>
      <c r="IB155">
        <v>1.86399</v>
      </c>
      <c r="IC155">
        <v>1.86006</v>
      </c>
      <c r="ID155">
        <v>1.8584</v>
      </c>
      <c r="IE155">
        <v>1.85975</v>
      </c>
      <c r="IF155">
        <v>1.85989</v>
      </c>
      <c r="IG155">
        <v>1.85837</v>
      </c>
      <c r="IH155">
        <v>1.85745</v>
      </c>
      <c r="II155">
        <v>1.85242</v>
      </c>
      <c r="IJ155">
        <v>0</v>
      </c>
      <c r="IK155">
        <v>0</v>
      </c>
      <c r="IL155">
        <v>0</v>
      </c>
      <c r="IM155">
        <v>0</v>
      </c>
      <c r="IN155" t="s">
        <v>443</v>
      </c>
      <c r="IO155" t="s">
        <v>444</v>
      </c>
      <c r="IP155" t="s">
        <v>445</v>
      </c>
      <c r="IQ155" t="s">
        <v>445</v>
      </c>
      <c r="IR155" t="s">
        <v>445</v>
      </c>
      <c r="IS155" t="s">
        <v>445</v>
      </c>
      <c r="IT155">
        <v>0</v>
      </c>
      <c r="IU155">
        <v>100</v>
      </c>
      <c r="IV155">
        <v>100</v>
      </c>
      <c r="IW155">
        <v>-1.283</v>
      </c>
      <c r="IX155">
        <v>0.2947</v>
      </c>
      <c r="IY155">
        <v>-1.085747647868322</v>
      </c>
      <c r="IZ155">
        <v>-0.001141660950335919</v>
      </c>
      <c r="JA155">
        <v>1.556549255047457E-06</v>
      </c>
      <c r="JB155">
        <v>-3.845636065895205E-10</v>
      </c>
      <c r="JC155">
        <v>0.01562767363184709</v>
      </c>
      <c r="JD155">
        <v>0.001629169780553792</v>
      </c>
      <c r="JE155">
        <v>0.0005448488767950686</v>
      </c>
      <c r="JF155">
        <v>-2.599574200195059E-06</v>
      </c>
      <c r="JG155">
        <v>2</v>
      </c>
      <c r="JH155">
        <v>2011</v>
      </c>
      <c r="JI155">
        <v>1</v>
      </c>
      <c r="JJ155">
        <v>26</v>
      </c>
      <c r="JK155">
        <v>197117</v>
      </c>
      <c r="JL155">
        <v>197117.2</v>
      </c>
      <c r="JM155">
        <v>1.68457</v>
      </c>
      <c r="JN155">
        <v>2.63184</v>
      </c>
      <c r="JO155">
        <v>1.49658</v>
      </c>
      <c r="JP155">
        <v>2.34497</v>
      </c>
      <c r="JQ155">
        <v>1.54907</v>
      </c>
      <c r="JR155">
        <v>2.42432</v>
      </c>
      <c r="JS155">
        <v>36.3635</v>
      </c>
      <c r="JT155">
        <v>24.1751</v>
      </c>
      <c r="JU155">
        <v>18</v>
      </c>
      <c r="JV155">
        <v>484.098</v>
      </c>
      <c r="JW155">
        <v>493.998</v>
      </c>
      <c r="JX155">
        <v>28.2206</v>
      </c>
      <c r="JY155">
        <v>29.2332</v>
      </c>
      <c r="JZ155">
        <v>30.0003</v>
      </c>
      <c r="KA155">
        <v>29.3757</v>
      </c>
      <c r="KB155">
        <v>29.3519</v>
      </c>
      <c r="KC155">
        <v>33.8256</v>
      </c>
      <c r="KD155">
        <v>25.4686</v>
      </c>
      <c r="KE155">
        <v>55.9822</v>
      </c>
      <c r="KF155">
        <v>28.2234</v>
      </c>
      <c r="KG155">
        <v>694.1130000000001</v>
      </c>
      <c r="KH155">
        <v>17.332</v>
      </c>
      <c r="KI155">
        <v>101.902</v>
      </c>
      <c r="KJ155">
        <v>91.4943</v>
      </c>
    </row>
    <row r="156" spans="1:296">
      <c r="A156">
        <v>138</v>
      </c>
      <c r="B156">
        <v>1758816633.5</v>
      </c>
      <c r="C156">
        <v>2609.900000095367</v>
      </c>
      <c r="D156" t="s">
        <v>722</v>
      </c>
      <c r="E156" t="s">
        <v>723</v>
      </c>
      <c r="F156">
        <v>5</v>
      </c>
      <c r="G156" t="s">
        <v>641</v>
      </c>
      <c r="H156">
        <v>1758816626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686.0336155004821</v>
      </c>
      <c r="AJ156">
        <v>657.1987272727271</v>
      </c>
      <c r="AK156">
        <v>3.35498188900517</v>
      </c>
      <c r="AL156">
        <v>65.11598374037986</v>
      </c>
      <c r="AM156">
        <f>(AO156 - AN156 + DX156*1E3/(8.314*(DZ156+273.15)) * AQ156/DW156 * AP156) * DW156/(100*DK156) * 1000/(1000 - AO156)</f>
        <v>0</v>
      </c>
      <c r="AN156">
        <v>17.40203700380898</v>
      </c>
      <c r="AO156">
        <v>22.63007454545454</v>
      </c>
      <c r="AP156">
        <v>1.104214163816425E-05</v>
      </c>
      <c r="AQ156">
        <v>105.9411179864828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439</v>
      </c>
      <c r="AX156" t="s">
        <v>439</v>
      </c>
      <c r="AY156">
        <v>0</v>
      </c>
      <c r="AZ156">
        <v>0</v>
      </c>
      <c r="BA156">
        <f>1-AY156/AZ156</f>
        <v>0</v>
      </c>
      <c r="BB156">
        <v>0</v>
      </c>
      <c r="BC156" t="s">
        <v>439</v>
      </c>
      <c r="BD156" t="s">
        <v>439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439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3.93</v>
      </c>
      <c r="DL156">
        <v>0.5</v>
      </c>
      <c r="DM156" t="s">
        <v>440</v>
      </c>
      <c r="DN156">
        <v>2</v>
      </c>
      <c r="DO156" t="b">
        <v>1</v>
      </c>
      <c r="DP156">
        <v>1758816626</v>
      </c>
      <c r="DQ156">
        <v>619.4906296296296</v>
      </c>
      <c r="DR156">
        <v>659.2481851851852</v>
      </c>
      <c r="DS156">
        <v>22.6200037037037</v>
      </c>
      <c r="DT156">
        <v>17.40272962962963</v>
      </c>
      <c r="DU156">
        <v>620.7770740740741</v>
      </c>
      <c r="DV156">
        <v>22.32537407407407</v>
      </c>
      <c r="DW156">
        <v>499.9765925925926</v>
      </c>
      <c r="DX156">
        <v>91.0845740740741</v>
      </c>
      <c r="DY156">
        <v>0.0672934962962963</v>
      </c>
      <c r="DZ156">
        <v>29.40279259259259</v>
      </c>
      <c r="EA156">
        <v>29.99073333333333</v>
      </c>
      <c r="EB156">
        <v>999.9000000000001</v>
      </c>
      <c r="EC156">
        <v>0</v>
      </c>
      <c r="ED156">
        <v>0</v>
      </c>
      <c r="EE156">
        <v>10005.11259259259</v>
      </c>
      <c r="EF156">
        <v>0</v>
      </c>
      <c r="EG156">
        <v>11.22506296296297</v>
      </c>
      <c r="EH156">
        <v>-39.75745925925926</v>
      </c>
      <c r="EI156">
        <v>633.8278148148148</v>
      </c>
      <c r="EJ156">
        <v>670.9240740740739</v>
      </c>
      <c r="EK156">
        <v>5.217286296296297</v>
      </c>
      <c r="EL156">
        <v>659.2481851851852</v>
      </c>
      <c r="EM156">
        <v>17.40272962962963</v>
      </c>
      <c r="EN156">
        <v>2.060334074074074</v>
      </c>
      <c r="EO156">
        <v>1.58512037037037</v>
      </c>
      <c r="EP156">
        <v>17.91579259259259</v>
      </c>
      <c r="EQ156">
        <v>13.81491111111111</v>
      </c>
      <c r="ER156">
        <v>2000.006666666667</v>
      </c>
      <c r="ES156">
        <v>0.9800064444444445</v>
      </c>
      <c r="ET156">
        <v>0.01999317037037037</v>
      </c>
      <c r="EU156">
        <v>0</v>
      </c>
      <c r="EV156">
        <v>915.3217037037037</v>
      </c>
      <c r="EW156">
        <v>5.00078</v>
      </c>
      <c r="EX156">
        <v>17908.92962962963</v>
      </c>
      <c r="EY156">
        <v>16379.72592592592</v>
      </c>
      <c r="EZ156">
        <v>39.72655555555554</v>
      </c>
      <c r="FA156">
        <v>40.625</v>
      </c>
      <c r="FB156">
        <v>40.02051851851852</v>
      </c>
      <c r="FC156">
        <v>40.26366666666667</v>
      </c>
      <c r="FD156">
        <v>40.86085185185185</v>
      </c>
      <c r="FE156">
        <v>1955.116666666667</v>
      </c>
      <c r="FF156">
        <v>39.89000000000001</v>
      </c>
      <c r="FG156">
        <v>0</v>
      </c>
      <c r="FH156">
        <v>1758816628.3</v>
      </c>
      <c r="FI156">
        <v>0</v>
      </c>
      <c r="FJ156">
        <v>915.29476</v>
      </c>
      <c r="FK156">
        <v>5.810307703640536</v>
      </c>
      <c r="FL156">
        <v>107.5846155869618</v>
      </c>
      <c r="FM156">
        <v>17909.34</v>
      </c>
      <c r="FN156">
        <v>15</v>
      </c>
      <c r="FO156">
        <v>0</v>
      </c>
      <c r="FP156" t="s">
        <v>441</v>
      </c>
      <c r="FQ156">
        <v>1746989605.5</v>
      </c>
      <c r="FR156">
        <v>1746989593.5</v>
      </c>
      <c r="FS156">
        <v>0</v>
      </c>
      <c r="FT156">
        <v>-0.274</v>
      </c>
      <c r="FU156">
        <v>-0.002</v>
      </c>
      <c r="FV156">
        <v>2.549</v>
      </c>
      <c r="FW156">
        <v>0.129</v>
      </c>
      <c r="FX156">
        <v>420</v>
      </c>
      <c r="FY156">
        <v>17</v>
      </c>
      <c r="FZ156">
        <v>0.02</v>
      </c>
      <c r="GA156">
        <v>0.04</v>
      </c>
      <c r="GB156">
        <v>-39.41553658536586</v>
      </c>
      <c r="GC156">
        <v>-5.748064808362394</v>
      </c>
      <c r="GD156">
        <v>0.5762147214770519</v>
      </c>
      <c r="GE156">
        <v>0</v>
      </c>
      <c r="GF156">
        <v>914.9639117647059</v>
      </c>
      <c r="GG156">
        <v>6.198456838238437</v>
      </c>
      <c r="GH156">
        <v>0.6549057124613578</v>
      </c>
      <c r="GI156">
        <v>0</v>
      </c>
      <c r="GJ156">
        <v>5.216421707317074</v>
      </c>
      <c r="GK156">
        <v>0.01563742160279044</v>
      </c>
      <c r="GL156">
        <v>0.005312686565993062</v>
      </c>
      <c r="GM156">
        <v>1</v>
      </c>
      <c r="GN156">
        <v>1</v>
      </c>
      <c r="GO156">
        <v>3</v>
      </c>
      <c r="GP156" t="s">
        <v>448</v>
      </c>
      <c r="GQ156">
        <v>3.10146</v>
      </c>
      <c r="GR156">
        <v>2.7255</v>
      </c>
      <c r="GS156">
        <v>0.120717</v>
      </c>
      <c r="GT156">
        <v>0.125704</v>
      </c>
      <c r="GU156">
        <v>0.10403</v>
      </c>
      <c r="GV156">
        <v>0.08744589999999999</v>
      </c>
      <c r="GW156">
        <v>22972</v>
      </c>
      <c r="GX156">
        <v>20767.2</v>
      </c>
      <c r="GY156">
        <v>26690.6</v>
      </c>
      <c r="GZ156">
        <v>23976.6</v>
      </c>
      <c r="HA156">
        <v>38267.3</v>
      </c>
      <c r="HB156">
        <v>32358.6</v>
      </c>
      <c r="HC156">
        <v>46605.9</v>
      </c>
      <c r="HD156">
        <v>37941.9</v>
      </c>
      <c r="HE156">
        <v>1.86902</v>
      </c>
      <c r="HF156">
        <v>1.86103</v>
      </c>
      <c r="HG156">
        <v>0.0904277</v>
      </c>
      <c r="HH156">
        <v>0</v>
      </c>
      <c r="HI156">
        <v>28.5177</v>
      </c>
      <c r="HJ156">
        <v>999.9</v>
      </c>
      <c r="HK156">
        <v>46</v>
      </c>
      <c r="HL156">
        <v>31.2</v>
      </c>
      <c r="HM156">
        <v>23.0454</v>
      </c>
      <c r="HN156">
        <v>61.0321</v>
      </c>
      <c r="HO156">
        <v>20.3806</v>
      </c>
      <c r="HP156">
        <v>1</v>
      </c>
      <c r="HQ156">
        <v>0.153867</v>
      </c>
      <c r="HR156">
        <v>-0.154423</v>
      </c>
      <c r="HS156">
        <v>20.2809</v>
      </c>
      <c r="HT156">
        <v>5.21145</v>
      </c>
      <c r="HU156">
        <v>11.98</v>
      </c>
      <c r="HV156">
        <v>4.9628</v>
      </c>
      <c r="HW156">
        <v>3.2746</v>
      </c>
      <c r="HX156">
        <v>9999</v>
      </c>
      <c r="HY156">
        <v>9999</v>
      </c>
      <c r="HZ156">
        <v>9999</v>
      </c>
      <c r="IA156">
        <v>2.5</v>
      </c>
      <c r="IB156">
        <v>1.864</v>
      </c>
      <c r="IC156">
        <v>1.86006</v>
      </c>
      <c r="ID156">
        <v>1.8584</v>
      </c>
      <c r="IE156">
        <v>1.85975</v>
      </c>
      <c r="IF156">
        <v>1.85989</v>
      </c>
      <c r="IG156">
        <v>1.85837</v>
      </c>
      <c r="IH156">
        <v>1.85745</v>
      </c>
      <c r="II156">
        <v>1.85242</v>
      </c>
      <c r="IJ156">
        <v>0</v>
      </c>
      <c r="IK156">
        <v>0</v>
      </c>
      <c r="IL156">
        <v>0</v>
      </c>
      <c r="IM156">
        <v>0</v>
      </c>
      <c r="IN156" t="s">
        <v>443</v>
      </c>
      <c r="IO156" t="s">
        <v>444</v>
      </c>
      <c r="IP156" t="s">
        <v>445</v>
      </c>
      <c r="IQ156" t="s">
        <v>445</v>
      </c>
      <c r="IR156" t="s">
        <v>445</v>
      </c>
      <c r="IS156" t="s">
        <v>445</v>
      </c>
      <c r="IT156">
        <v>0</v>
      </c>
      <c r="IU156">
        <v>100</v>
      </c>
      <c r="IV156">
        <v>100</v>
      </c>
      <c r="IW156">
        <v>-1.277</v>
      </c>
      <c r="IX156">
        <v>0.2948</v>
      </c>
      <c r="IY156">
        <v>-1.085747647868322</v>
      </c>
      <c r="IZ156">
        <v>-0.001141660950335919</v>
      </c>
      <c r="JA156">
        <v>1.556549255047457E-06</v>
      </c>
      <c r="JB156">
        <v>-3.845636065895205E-10</v>
      </c>
      <c r="JC156">
        <v>0.01562767363184709</v>
      </c>
      <c r="JD156">
        <v>0.001629169780553792</v>
      </c>
      <c r="JE156">
        <v>0.0005448488767950686</v>
      </c>
      <c r="JF156">
        <v>-2.599574200195059E-06</v>
      </c>
      <c r="JG156">
        <v>2</v>
      </c>
      <c r="JH156">
        <v>2011</v>
      </c>
      <c r="JI156">
        <v>1</v>
      </c>
      <c r="JJ156">
        <v>26</v>
      </c>
      <c r="JK156">
        <v>197117.1</v>
      </c>
      <c r="JL156">
        <v>197117.3</v>
      </c>
      <c r="JM156">
        <v>1.71631</v>
      </c>
      <c r="JN156">
        <v>2.63062</v>
      </c>
      <c r="JO156">
        <v>1.49658</v>
      </c>
      <c r="JP156">
        <v>2.34497</v>
      </c>
      <c r="JQ156">
        <v>1.54907</v>
      </c>
      <c r="JR156">
        <v>2.36572</v>
      </c>
      <c r="JS156">
        <v>36.3635</v>
      </c>
      <c r="JT156">
        <v>24.1751</v>
      </c>
      <c r="JU156">
        <v>18</v>
      </c>
      <c r="JV156">
        <v>484.239</v>
      </c>
      <c r="JW156">
        <v>493.827</v>
      </c>
      <c r="JX156">
        <v>28.2276</v>
      </c>
      <c r="JY156">
        <v>29.2364</v>
      </c>
      <c r="JZ156">
        <v>30.0003</v>
      </c>
      <c r="KA156">
        <v>29.3789</v>
      </c>
      <c r="KB156">
        <v>29.3551</v>
      </c>
      <c r="KC156">
        <v>34.5364</v>
      </c>
      <c r="KD156">
        <v>25.4686</v>
      </c>
      <c r="KE156">
        <v>55.9822</v>
      </c>
      <c r="KF156">
        <v>28.2295</v>
      </c>
      <c r="KG156">
        <v>707.471</v>
      </c>
      <c r="KH156">
        <v>17.3118</v>
      </c>
      <c r="KI156">
        <v>101.901</v>
      </c>
      <c r="KJ156">
        <v>91.4939</v>
      </c>
    </row>
    <row r="157" spans="1:296">
      <c r="A157">
        <v>139</v>
      </c>
      <c r="B157">
        <v>1758816638.5</v>
      </c>
      <c r="C157">
        <v>2614.900000095367</v>
      </c>
      <c r="D157" t="s">
        <v>724</v>
      </c>
      <c r="E157" t="s">
        <v>725</v>
      </c>
      <c r="F157">
        <v>5</v>
      </c>
      <c r="G157" t="s">
        <v>641</v>
      </c>
      <c r="H157">
        <v>1758816630.714286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703.0776511963988</v>
      </c>
      <c r="AJ157">
        <v>674.01203030303</v>
      </c>
      <c r="AK157">
        <v>3.360309878883562</v>
      </c>
      <c r="AL157">
        <v>65.11598374037986</v>
      </c>
      <c r="AM157">
        <f>(AO157 - AN157 + DX157*1E3/(8.314*(DZ157+273.15)) * AQ157/DW157 * AP157) * DW157/(100*DK157) * 1000/(1000 - AO157)</f>
        <v>0</v>
      </c>
      <c r="AN157">
        <v>17.37292336549273</v>
      </c>
      <c r="AO157">
        <v>22.62197333333333</v>
      </c>
      <c r="AP157">
        <v>-2.650675606214082E-05</v>
      </c>
      <c r="AQ157">
        <v>105.9411179864828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439</v>
      </c>
      <c r="AX157" t="s">
        <v>439</v>
      </c>
      <c r="AY157">
        <v>0</v>
      </c>
      <c r="AZ157">
        <v>0</v>
      </c>
      <c r="BA157">
        <f>1-AY157/AZ157</f>
        <v>0</v>
      </c>
      <c r="BB157">
        <v>0</v>
      </c>
      <c r="BC157" t="s">
        <v>439</v>
      </c>
      <c r="BD157" t="s">
        <v>439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439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3.93</v>
      </c>
      <c r="DL157">
        <v>0.5</v>
      </c>
      <c r="DM157" t="s">
        <v>440</v>
      </c>
      <c r="DN157">
        <v>2</v>
      </c>
      <c r="DO157" t="b">
        <v>1</v>
      </c>
      <c r="DP157">
        <v>1758816630.714286</v>
      </c>
      <c r="DQ157">
        <v>634.8603928571428</v>
      </c>
      <c r="DR157">
        <v>675.0265714285714</v>
      </c>
      <c r="DS157">
        <v>22.62455357142857</v>
      </c>
      <c r="DT157">
        <v>17.39483214285714</v>
      </c>
      <c r="DU157">
        <v>636.1412499999999</v>
      </c>
      <c r="DV157">
        <v>22.32981428571429</v>
      </c>
      <c r="DW157">
        <v>500.0020714285715</v>
      </c>
      <c r="DX157">
        <v>91.08436428571427</v>
      </c>
      <c r="DY157">
        <v>0.06727228214285715</v>
      </c>
      <c r="DZ157">
        <v>29.40503571428572</v>
      </c>
      <c r="EA157">
        <v>29.99094285714286</v>
      </c>
      <c r="EB157">
        <v>999.9000000000002</v>
      </c>
      <c r="EC157">
        <v>0</v>
      </c>
      <c r="ED157">
        <v>0</v>
      </c>
      <c r="EE157">
        <v>10001.22642857143</v>
      </c>
      <c r="EF157">
        <v>0</v>
      </c>
      <c r="EG157">
        <v>11.22042857142857</v>
      </c>
      <c r="EH157">
        <v>-40.16611071428571</v>
      </c>
      <c r="EI157">
        <v>649.5563214285713</v>
      </c>
      <c r="EJ157">
        <v>686.9760357142859</v>
      </c>
      <c r="EK157">
        <v>5.229727142857143</v>
      </c>
      <c r="EL157">
        <v>675.0265714285714</v>
      </c>
      <c r="EM157">
        <v>17.39483214285714</v>
      </c>
      <c r="EN157">
        <v>2.060742142857143</v>
      </c>
      <c r="EO157">
        <v>1.584397142857142</v>
      </c>
      <c r="EP157">
        <v>17.91894285714286</v>
      </c>
      <c r="EQ157">
        <v>13.80788928571429</v>
      </c>
      <c r="ER157">
        <v>1999.984642857143</v>
      </c>
      <c r="ES157">
        <v>0.9800062500000001</v>
      </c>
      <c r="ET157">
        <v>0.01999336785714286</v>
      </c>
      <c r="EU157">
        <v>0</v>
      </c>
      <c r="EV157">
        <v>915.6616071428572</v>
      </c>
      <c r="EW157">
        <v>5.00078</v>
      </c>
      <c r="EX157">
        <v>17917.225</v>
      </c>
      <c r="EY157">
        <v>16379.55357142857</v>
      </c>
      <c r="EZ157">
        <v>39.72064285714286</v>
      </c>
      <c r="FA157">
        <v>40.625</v>
      </c>
      <c r="FB157">
        <v>39.99757142857143</v>
      </c>
      <c r="FC157">
        <v>40.25207142857143</v>
      </c>
      <c r="FD157">
        <v>40.83907142857142</v>
      </c>
      <c r="FE157">
        <v>1955.094642857143</v>
      </c>
      <c r="FF157">
        <v>39.89000000000001</v>
      </c>
      <c r="FG157">
        <v>0</v>
      </c>
      <c r="FH157">
        <v>1758816633.7</v>
      </c>
      <c r="FI157">
        <v>0</v>
      </c>
      <c r="FJ157">
        <v>915.6845</v>
      </c>
      <c r="FK157">
        <v>4.940615396758672</v>
      </c>
      <c r="FL157">
        <v>107.4358975660405</v>
      </c>
      <c r="FM157">
        <v>17918.30384615385</v>
      </c>
      <c r="FN157">
        <v>15</v>
      </c>
      <c r="FO157">
        <v>0</v>
      </c>
      <c r="FP157" t="s">
        <v>441</v>
      </c>
      <c r="FQ157">
        <v>1746989605.5</v>
      </c>
      <c r="FR157">
        <v>1746989593.5</v>
      </c>
      <c r="FS157">
        <v>0</v>
      </c>
      <c r="FT157">
        <v>-0.274</v>
      </c>
      <c r="FU157">
        <v>-0.002</v>
      </c>
      <c r="FV157">
        <v>2.549</v>
      </c>
      <c r="FW157">
        <v>0.129</v>
      </c>
      <c r="FX157">
        <v>420</v>
      </c>
      <c r="FY157">
        <v>17</v>
      </c>
      <c r="FZ157">
        <v>0.02</v>
      </c>
      <c r="GA157">
        <v>0.04</v>
      </c>
      <c r="GB157">
        <v>-39.9332725</v>
      </c>
      <c r="GC157">
        <v>-5.217164352720443</v>
      </c>
      <c r="GD157">
        <v>0.5071823868134124</v>
      </c>
      <c r="GE157">
        <v>0</v>
      </c>
      <c r="GF157">
        <v>915.4389117647059</v>
      </c>
      <c r="GG157">
        <v>4.688815893111957</v>
      </c>
      <c r="GH157">
        <v>0.5174552761377116</v>
      </c>
      <c r="GI157">
        <v>0</v>
      </c>
      <c r="GJ157">
        <v>5.225598</v>
      </c>
      <c r="GK157">
        <v>0.1481826641650939</v>
      </c>
      <c r="GL157">
        <v>0.0164559156840328</v>
      </c>
      <c r="GM157">
        <v>0</v>
      </c>
      <c r="GN157">
        <v>0</v>
      </c>
      <c r="GO157">
        <v>3</v>
      </c>
      <c r="GP157" t="s">
        <v>459</v>
      </c>
      <c r="GQ157">
        <v>3.1013</v>
      </c>
      <c r="GR157">
        <v>2.72533</v>
      </c>
      <c r="GS157">
        <v>0.122838</v>
      </c>
      <c r="GT157">
        <v>0.127807</v>
      </c>
      <c r="GU157">
        <v>0.104</v>
      </c>
      <c r="GV157">
        <v>0.08741989999999999</v>
      </c>
      <c r="GW157">
        <v>22916.3</v>
      </c>
      <c r="GX157">
        <v>20717.3</v>
      </c>
      <c r="GY157">
        <v>26690.4</v>
      </c>
      <c r="GZ157">
        <v>23976.7</v>
      </c>
      <c r="HA157">
        <v>38268.6</v>
      </c>
      <c r="HB157">
        <v>32359.9</v>
      </c>
      <c r="HC157">
        <v>46605.5</v>
      </c>
      <c r="HD157">
        <v>37942</v>
      </c>
      <c r="HE157">
        <v>1.86893</v>
      </c>
      <c r="HF157">
        <v>1.86095</v>
      </c>
      <c r="HG157">
        <v>0.09030100000000001</v>
      </c>
      <c r="HH157">
        <v>0</v>
      </c>
      <c r="HI157">
        <v>28.5206</v>
      </c>
      <c r="HJ157">
        <v>999.9</v>
      </c>
      <c r="HK157">
        <v>45.9</v>
      </c>
      <c r="HL157">
        <v>31.2</v>
      </c>
      <c r="HM157">
        <v>22.9962</v>
      </c>
      <c r="HN157">
        <v>61.2521</v>
      </c>
      <c r="HO157">
        <v>20.4447</v>
      </c>
      <c r="HP157">
        <v>1</v>
      </c>
      <c r="HQ157">
        <v>0.153923</v>
      </c>
      <c r="HR157">
        <v>-0.156514</v>
      </c>
      <c r="HS157">
        <v>20.2808</v>
      </c>
      <c r="HT157">
        <v>5.21145</v>
      </c>
      <c r="HU157">
        <v>11.98</v>
      </c>
      <c r="HV157">
        <v>4.9628</v>
      </c>
      <c r="HW157">
        <v>3.27453</v>
      </c>
      <c r="HX157">
        <v>9999</v>
      </c>
      <c r="HY157">
        <v>9999</v>
      </c>
      <c r="HZ157">
        <v>9999</v>
      </c>
      <c r="IA157">
        <v>2.5</v>
      </c>
      <c r="IB157">
        <v>1.86397</v>
      </c>
      <c r="IC157">
        <v>1.86006</v>
      </c>
      <c r="ID157">
        <v>1.85838</v>
      </c>
      <c r="IE157">
        <v>1.85975</v>
      </c>
      <c r="IF157">
        <v>1.85989</v>
      </c>
      <c r="IG157">
        <v>1.85837</v>
      </c>
      <c r="IH157">
        <v>1.85745</v>
      </c>
      <c r="II157">
        <v>1.85242</v>
      </c>
      <c r="IJ157">
        <v>0</v>
      </c>
      <c r="IK157">
        <v>0</v>
      </c>
      <c r="IL157">
        <v>0</v>
      </c>
      <c r="IM157">
        <v>0</v>
      </c>
      <c r="IN157" t="s">
        <v>443</v>
      </c>
      <c r="IO157" t="s">
        <v>444</v>
      </c>
      <c r="IP157" t="s">
        <v>445</v>
      </c>
      <c r="IQ157" t="s">
        <v>445</v>
      </c>
      <c r="IR157" t="s">
        <v>445</v>
      </c>
      <c r="IS157" t="s">
        <v>445</v>
      </c>
      <c r="IT157">
        <v>0</v>
      </c>
      <c r="IU157">
        <v>100</v>
      </c>
      <c r="IV157">
        <v>100</v>
      </c>
      <c r="IW157">
        <v>-1.271</v>
      </c>
      <c r="IX157">
        <v>0.2947</v>
      </c>
      <c r="IY157">
        <v>-1.085747647868322</v>
      </c>
      <c r="IZ157">
        <v>-0.001141660950335919</v>
      </c>
      <c r="JA157">
        <v>1.556549255047457E-06</v>
      </c>
      <c r="JB157">
        <v>-3.845636065895205E-10</v>
      </c>
      <c r="JC157">
        <v>0.01562767363184709</v>
      </c>
      <c r="JD157">
        <v>0.001629169780553792</v>
      </c>
      <c r="JE157">
        <v>0.0005448488767950686</v>
      </c>
      <c r="JF157">
        <v>-2.599574200195059E-06</v>
      </c>
      <c r="JG157">
        <v>2</v>
      </c>
      <c r="JH157">
        <v>2011</v>
      </c>
      <c r="JI157">
        <v>1</v>
      </c>
      <c r="JJ157">
        <v>26</v>
      </c>
      <c r="JK157">
        <v>197117.2</v>
      </c>
      <c r="JL157">
        <v>197117.4</v>
      </c>
      <c r="JM157">
        <v>1.75049</v>
      </c>
      <c r="JN157">
        <v>2.62207</v>
      </c>
      <c r="JO157">
        <v>1.49658</v>
      </c>
      <c r="JP157">
        <v>2.34497</v>
      </c>
      <c r="JQ157">
        <v>1.54907</v>
      </c>
      <c r="JR157">
        <v>2.44019</v>
      </c>
      <c r="JS157">
        <v>36.3871</v>
      </c>
      <c r="JT157">
        <v>24.1838</v>
      </c>
      <c r="JU157">
        <v>18</v>
      </c>
      <c r="JV157">
        <v>484.204</v>
      </c>
      <c r="JW157">
        <v>493.802</v>
      </c>
      <c r="JX157">
        <v>28.2336</v>
      </c>
      <c r="JY157">
        <v>29.2394</v>
      </c>
      <c r="JZ157">
        <v>30.0002</v>
      </c>
      <c r="KA157">
        <v>29.3819</v>
      </c>
      <c r="KB157">
        <v>29.3582</v>
      </c>
      <c r="KC157">
        <v>35.1623</v>
      </c>
      <c r="KD157">
        <v>25.4686</v>
      </c>
      <c r="KE157">
        <v>55.9822</v>
      </c>
      <c r="KF157">
        <v>28.2353</v>
      </c>
      <c r="KG157">
        <v>727.5069999999999</v>
      </c>
      <c r="KH157">
        <v>17.3065</v>
      </c>
      <c r="KI157">
        <v>101.901</v>
      </c>
      <c r="KJ157">
        <v>91.4943</v>
      </c>
    </row>
    <row r="158" spans="1:296">
      <c r="A158">
        <v>140</v>
      </c>
      <c r="B158">
        <v>1758816643.5</v>
      </c>
      <c r="C158">
        <v>2619.900000095367</v>
      </c>
      <c r="D158" t="s">
        <v>726</v>
      </c>
      <c r="E158" t="s">
        <v>727</v>
      </c>
      <c r="F158">
        <v>5</v>
      </c>
      <c r="G158" t="s">
        <v>641</v>
      </c>
      <c r="H158">
        <v>1758816636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720.2974017087587</v>
      </c>
      <c r="AJ158">
        <v>691.0051575757574</v>
      </c>
      <c r="AK158">
        <v>3.392503453748926</v>
      </c>
      <c r="AL158">
        <v>65.11598374037986</v>
      </c>
      <c r="AM158">
        <f>(AO158 - AN158 + DX158*1E3/(8.314*(DZ158+273.15)) * AQ158/DW158 * AP158) * DW158/(100*DK158) * 1000/(1000 - AO158)</f>
        <v>0</v>
      </c>
      <c r="AN158">
        <v>17.37910731397936</v>
      </c>
      <c r="AO158">
        <v>22.61835878787879</v>
      </c>
      <c r="AP158">
        <v>-6.336630145098312E-06</v>
      </c>
      <c r="AQ158">
        <v>105.9411179864828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439</v>
      </c>
      <c r="AX158" t="s">
        <v>439</v>
      </c>
      <c r="AY158">
        <v>0</v>
      </c>
      <c r="AZ158">
        <v>0</v>
      </c>
      <c r="BA158">
        <f>1-AY158/AZ158</f>
        <v>0</v>
      </c>
      <c r="BB158">
        <v>0</v>
      </c>
      <c r="BC158" t="s">
        <v>439</v>
      </c>
      <c r="BD158" t="s">
        <v>439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439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3.93</v>
      </c>
      <c r="DL158">
        <v>0.5</v>
      </c>
      <c r="DM158" t="s">
        <v>440</v>
      </c>
      <c r="DN158">
        <v>2</v>
      </c>
      <c r="DO158" t="b">
        <v>1</v>
      </c>
      <c r="DP158">
        <v>1758816636</v>
      </c>
      <c r="DQ158">
        <v>652.239851851852</v>
      </c>
      <c r="DR158">
        <v>692.7804814814815</v>
      </c>
      <c r="DS158">
        <v>22.62481111111111</v>
      </c>
      <c r="DT158">
        <v>17.38521111111111</v>
      </c>
      <c r="DU158">
        <v>653.5140370370372</v>
      </c>
      <c r="DV158">
        <v>22.33007037037037</v>
      </c>
      <c r="DW158">
        <v>500.012037037037</v>
      </c>
      <c r="DX158">
        <v>91.0836962962963</v>
      </c>
      <c r="DY158">
        <v>0.06731218888888889</v>
      </c>
      <c r="DZ158">
        <v>29.40543703703704</v>
      </c>
      <c r="EA158">
        <v>29.9926037037037</v>
      </c>
      <c r="EB158">
        <v>999.9000000000001</v>
      </c>
      <c r="EC158">
        <v>0</v>
      </c>
      <c r="ED158">
        <v>0</v>
      </c>
      <c r="EE158">
        <v>10002.36703703704</v>
      </c>
      <c r="EF158">
        <v>0</v>
      </c>
      <c r="EG158">
        <v>11.21718148148148</v>
      </c>
      <c r="EH158">
        <v>-40.54063333333333</v>
      </c>
      <c r="EI158">
        <v>667.3382222222222</v>
      </c>
      <c r="EJ158">
        <v>705.0374814814814</v>
      </c>
      <c r="EK158">
        <v>5.239606666666667</v>
      </c>
      <c r="EL158">
        <v>692.7804814814815</v>
      </c>
      <c r="EM158">
        <v>17.38521111111111</v>
      </c>
      <c r="EN158">
        <v>2.060751851851852</v>
      </c>
      <c r="EO158">
        <v>1.583509259259259</v>
      </c>
      <c r="EP158">
        <v>17.9190037037037</v>
      </c>
      <c r="EQ158">
        <v>13.79925555555556</v>
      </c>
      <c r="ER158">
        <v>1999.984814814815</v>
      </c>
      <c r="ES158">
        <v>0.9800062222222223</v>
      </c>
      <c r="ET158">
        <v>0.0199934</v>
      </c>
      <c r="EU158">
        <v>0</v>
      </c>
      <c r="EV158">
        <v>916.138888888889</v>
      </c>
      <c r="EW158">
        <v>5.00078</v>
      </c>
      <c r="EX158">
        <v>17926.59259259259</v>
      </c>
      <c r="EY158">
        <v>16379.55555555555</v>
      </c>
      <c r="EZ158">
        <v>39.70796296296295</v>
      </c>
      <c r="FA158">
        <v>40.625</v>
      </c>
      <c r="FB158">
        <v>39.97896296296295</v>
      </c>
      <c r="FC158">
        <v>40.23592592592591</v>
      </c>
      <c r="FD158">
        <v>40.84014814814815</v>
      </c>
      <c r="FE158">
        <v>1955.094814814815</v>
      </c>
      <c r="FF158">
        <v>39.89000000000001</v>
      </c>
      <c r="FG158">
        <v>0</v>
      </c>
      <c r="FH158">
        <v>1758816638.5</v>
      </c>
      <c r="FI158">
        <v>0</v>
      </c>
      <c r="FJ158">
        <v>916.110923076923</v>
      </c>
      <c r="FK158">
        <v>5.136478628648012</v>
      </c>
      <c r="FL158">
        <v>106.3247862370017</v>
      </c>
      <c r="FM158">
        <v>17926.93846153846</v>
      </c>
      <c r="FN158">
        <v>15</v>
      </c>
      <c r="FO158">
        <v>0</v>
      </c>
      <c r="FP158" t="s">
        <v>441</v>
      </c>
      <c r="FQ158">
        <v>1746989605.5</v>
      </c>
      <c r="FR158">
        <v>1746989593.5</v>
      </c>
      <c r="FS158">
        <v>0</v>
      </c>
      <c r="FT158">
        <v>-0.274</v>
      </c>
      <c r="FU158">
        <v>-0.002</v>
      </c>
      <c r="FV158">
        <v>2.549</v>
      </c>
      <c r="FW158">
        <v>0.129</v>
      </c>
      <c r="FX158">
        <v>420</v>
      </c>
      <c r="FY158">
        <v>17</v>
      </c>
      <c r="FZ158">
        <v>0.02</v>
      </c>
      <c r="GA158">
        <v>0.04</v>
      </c>
      <c r="GB158">
        <v>-40.269565</v>
      </c>
      <c r="GC158">
        <v>-4.428247654784167</v>
      </c>
      <c r="GD158">
        <v>0.428184360147589</v>
      </c>
      <c r="GE158">
        <v>0</v>
      </c>
      <c r="GF158">
        <v>915.7408529411765</v>
      </c>
      <c r="GG158">
        <v>4.952650879304913</v>
      </c>
      <c r="GH158">
        <v>0.5492191318993545</v>
      </c>
      <c r="GI158">
        <v>0</v>
      </c>
      <c r="GJ158">
        <v>5.23141725</v>
      </c>
      <c r="GK158">
        <v>0.1388293058161186</v>
      </c>
      <c r="GL158">
        <v>0.01604216880404575</v>
      </c>
      <c r="GM158">
        <v>0</v>
      </c>
      <c r="GN158">
        <v>0</v>
      </c>
      <c r="GO158">
        <v>3</v>
      </c>
      <c r="GP158" t="s">
        <v>459</v>
      </c>
      <c r="GQ158">
        <v>3.10131</v>
      </c>
      <c r="GR158">
        <v>2.72557</v>
      </c>
      <c r="GS158">
        <v>0.124946</v>
      </c>
      <c r="GT158">
        <v>0.129884</v>
      </c>
      <c r="GU158">
        <v>0.103991</v>
      </c>
      <c r="GV158">
        <v>0.0874124</v>
      </c>
      <c r="GW158">
        <v>22861.2</v>
      </c>
      <c r="GX158">
        <v>20667.9</v>
      </c>
      <c r="GY158">
        <v>26690.3</v>
      </c>
      <c r="GZ158">
        <v>23976.6</v>
      </c>
      <c r="HA158">
        <v>38269.2</v>
      </c>
      <c r="HB158">
        <v>32360</v>
      </c>
      <c r="HC158">
        <v>46605.4</v>
      </c>
      <c r="HD158">
        <v>37941.6</v>
      </c>
      <c r="HE158">
        <v>1.86905</v>
      </c>
      <c r="HF158">
        <v>1.86097</v>
      </c>
      <c r="HG158">
        <v>0.09024890000000001</v>
      </c>
      <c r="HH158">
        <v>0</v>
      </c>
      <c r="HI158">
        <v>28.5213</v>
      </c>
      <c r="HJ158">
        <v>999.9</v>
      </c>
      <c r="HK158">
        <v>45.9</v>
      </c>
      <c r="HL158">
        <v>31.3</v>
      </c>
      <c r="HM158">
        <v>23.128</v>
      </c>
      <c r="HN158">
        <v>61.3821</v>
      </c>
      <c r="HO158">
        <v>20.2764</v>
      </c>
      <c r="HP158">
        <v>1</v>
      </c>
      <c r="HQ158">
        <v>0.15424</v>
      </c>
      <c r="HR158">
        <v>-0.156972</v>
      </c>
      <c r="HS158">
        <v>20.2806</v>
      </c>
      <c r="HT158">
        <v>5.2107</v>
      </c>
      <c r="HU158">
        <v>11.98</v>
      </c>
      <c r="HV158">
        <v>4.9628</v>
      </c>
      <c r="HW158">
        <v>3.27445</v>
      </c>
      <c r="HX158">
        <v>9999</v>
      </c>
      <c r="HY158">
        <v>9999</v>
      </c>
      <c r="HZ158">
        <v>9999</v>
      </c>
      <c r="IA158">
        <v>2.5</v>
      </c>
      <c r="IB158">
        <v>1.86397</v>
      </c>
      <c r="IC158">
        <v>1.86006</v>
      </c>
      <c r="ID158">
        <v>1.85837</v>
      </c>
      <c r="IE158">
        <v>1.85976</v>
      </c>
      <c r="IF158">
        <v>1.85989</v>
      </c>
      <c r="IG158">
        <v>1.85838</v>
      </c>
      <c r="IH158">
        <v>1.85745</v>
      </c>
      <c r="II158">
        <v>1.85242</v>
      </c>
      <c r="IJ158">
        <v>0</v>
      </c>
      <c r="IK158">
        <v>0</v>
      </c>
      <c r="IL158">
        <v>0</v>
      </c>
      <c r="IM158">
        <v>0</v>
      </c>
      <c r="IN158" t="s">
        <v>443</v>
      </c>
      <c r="IO158" t="s">
        <v>444</v>
      </c>
      <c r="IP158" t="s">
        <v>445</v>
      </c>
      <c r="IQ158" t="s">
        <v>445</v>
      </c>
      <c r="IR158" t="s">
        <v>445</v>
      </c>
      <c r="IS158" t="s">
        <v>445</v>
      </c>
      <c r="IT158">
        <v>0</v>
      </c>
      <c r="IU158">
        <v>100</v>
      </c>
      <c r="IV158">
        <v>100</v>
      </c>
      <c r="IW158">
        <v>-1.264</v>
      </c>
      <c r="IX158">
        <v>0.2946</v>
      </c>
      <c r="IY158">
        <v>-1.085747647868322</v>
      </c>
      <c r="IZ158">
        <v>-0.001141660950335919</v>
      </c>
      <c r="JA158">
        <v>1.556549255047457E-06</v>
      </c>
      <c r="JB158">
        <v>-3.845636065895205E-10</v>
      </c>
      <c r="JC158">
        <v>0.01562767363184709</v>
      </c>
      <c r="JD158">
        <v>0.001629169780553792</v>
      </c>
      <c r="JE158">
        <v>0.0005448488767950686</v>
      </c>
      <c r="JF158">
        <v>-2.599574200195059E-06</v>
      </c>
      <c r="JG158">
        <v>2</v>
      </c>
      <c r="JH158">
        <v>2011</v>
      </c>
      <c r="JI158">
        <v>1</v>
      </c>
      <c r="JJ158">
        <v>26</v>
      </c>
      <c r="JK158">
        <v>197117.3</v>
      </c>
      <c r="JL158">
        <v>197117.5</v>
      </c>
      <c r="JM158">
        <v>1.78345</v>
      </c>
      <c r="JN158">
        <v>2.61719</v>
      </c>
      <c r="JO158">
        <v>1.49658</v>
      </c>
      <c r="JP158">
        <v>2.34497</v>
      </c>
      <c r="JQ158">
        <v>1.54907</v>
      </c>
      <c r="JR158">
        <v>2.49878</v>
      </c>
      <c r="JS158">
        <v>36.3871</v>
      </c>
      <c r="JT158">
        <v>24.1751</v>
      </c>
      <c r="JU158">
        <v>18</v>
      </c>
      <c r="JV158">
        <v>484.301</v>
      </c>
      <c r="JW158">
        <v>493.845</v>
      </c>
      <c r="JX158">
        <v>28.239</v>
      </c>
      <c r="JY158">
        <v>29.242</v>
      </c>
      <c r="JZ158">
        <v>30.0004</v>
      </c>
      <c r="KA158">
        <v>29.3851</v>
      </c>
      <c r="KB158">
        <v>29.3614</v>
      </c>
      <c r="KC158">
        <v>35.8631</v>
      </c>
      <c r="KD158">
        <v>25.741</v>
      </c>
      <c r="KE158">
        <v>55.9822</v>
      </c>
      <c r="KF158">
        <v>28.2404</v>
      </c>
      <c r="KG158">
        <v>740.926</v>
      </c>
      <c r="KH158">
        <v>17.2941</v>
      </c>
      <c r="KI158">
        <v>101.9</v>
      </c>
      <c r="KJ158">
        <v>91.4935</v>
      </c>
    </row>
    <row r="159" spans="1:296">
      <c r="A159">
        <v>141</v>
      </c>
      <c r="B159">
        <v>1758816648.5</v>
      </c>
      <c r="C159">
        <v>2624.900000095367</v>
      </c>
      <c r="D159" t="s">
        <v>728</v>
      </c>
      <c r="E159" t="s">
        <v>729</v>
      </c>
      <c r="F159">
        <v>5</v>
      </c>
      <c r="G159" t="s">
        <v>641</v>
      </c>
      <c r="H159">
        <v>1758816640.714286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737.1959889757254</v>
      </c>
      <c r="AJ159">
        <v>707.9583939393939</v>
      </c>
      <c r="AK159">
        <v>3.397386939269453</v>
      </c>
      <c r="AL159">
        <v>65.11598374037986</v>
      </c>
      <c r="AM159">
        <f>(AO159 - AN159 + DX159*1E3/(8.314*(DZ159+273.15)) * AQ159/DW159 * AP159) * DW159/(100*DK159) * 1000/(1000 - AO159)</f>
        <v>0</v>
      </c>
      <c r="AN159">
        <v>17.35431029544789</v>
      </c>
      <c r="AO159">
        <v>22.6138406060606</v>
      </c>
      <c r="AP159">
        <v>-1.519124149311846E-05</v>
      </c>
      <c r="AQ159">
        <v>105.9411179864828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439</v>
      </c>
      <c r="AX159" t="s">
        <v>439</v>
      </c>
      <c r="AY159">
        <v>0</v>
      </c>
      <c r="AZ159">
        <v>0</v>
      </c>
      <c r="BA159">
        <f>1-AY159/AZ159</f>
        <v>0</v>
      </c>
      <c r="BB159">
        <v>0</v>
      </c>
      <c r="BC159" t="s">
        <v>439</v>
      </c>
      <c r="BD159" t="s">
        <v>439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439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3.93</v>
      </c>
      <c r="DL159">
        <v>0.5</v>
      </c>
      <c r="DM159" t="s">
        <v>440</v>
      </c>
      <c r="DN159">
        <v>2</v>
      </c>
      <c r="DO159" t="b">
        <v>1</v>
      </c>
      <c r="DP159">
        <v>1758816640.714286</v>
      </c>
      <c r="DQ159">
        <v>667.8043928571427</v>
      </c>
      <c r="DR159">
        <v>708.5921785714287</v>
      </c>
      <c r="DS159">
        <v>22.62122142857143</v>
      </c>
      <c r="DT159">
        <v>17.37100357142857</v>
      </c>
      <c r="DU159">
        <v>669.0722142857143</v>
      </c>
      <c r="DV159">
        <v>22.32655714285714</v>
      </c>
      <c r="DW159">
        <v>499.9987857142857</v>
      </c>
      <c r="DX159">
        <v>91.08364285714286</v>
      </c>
      <c r="DY159">
        <v>0.06734204285714286</v>
      </c>
      <c r="DZ159">
        <v>29.40710357142857</v>
      </c>
      <c r="EA159">
        <v>29.99299285714286</v>
      </c>
      <c r="EB159">
        <v>999.9000000000002</v>
      </c>
      <c r="EC159">
        <v>0</v>
      </c>
      <c r="ED159">
        <v>0</v>
      </c>
      <c r="EE159">
        <v>10005.185</v>
      </c>
      <c r="EF159">
        <v>0</v>
      </c>
      <c r="EG159">
        <v>11.21744285714286</v>
      </c>
      <c r="EH159">
        <v>-40.78787142857143</v>
      </c>
      <c r="EI159">
        <v>683.2605357142858</v>
      </c>
      <c r="EJ159">
        <v>721.118642857143</v>
      </c>
      <c r="EK159">
        <v>5.250223928571428</v>
      </c>
      <c r="EL159">
        <v>708.5921785714287</v>
      </c>
      <c r="EM159">
        <v>17.37100357142857</v>
      </c>
      <c r="EN159">
        <v>2.060423571428571</v>
      </c>
      <c r="EO159">
        <v>1.582213928571428</v>
      </c>
      <c r="EP159">
        <v>17.91647142857143</v>
      </c>
      <c r="EQ159">
        <v>13.78666071428571</v>
      </c>
      <c r="ER159">
        <v>1999.9725</v>
      </c>
      <c r="ES159">
        <v>0.9800060357142859</v>
      </c>
      <c r="ET159">
        <v>0.01999359285714286</v>
      </c>
      <c r="EU159">
        <v>0</v>
      </c>
      <c r="EV159">
        <v>916.4653214285715</v>
      </c>
      <c r="EW159">
        <v>5.00078</v>
      </c>
      <c r="EX159">
        <v>17934.55</v>
      </c>
      <c r="EY159">
        <v>16379.44285714286</v>
      </c>
      <c r="EZ159">
        <v>39.72964285714285</v>
      </c>
      <c r="FA159">
        <v>40.625</v>
      </c>
      <c r="FB159">
        <v>39.96625</v>
      </c>
      <c r="FC159">
        <v>40.25424999999999</v>
      </c>
      <c r="FD159">
        <v>40.86592857142858</v>
      </c>
      <c r="FE159">
        <v>1955.0825</v>
      </c>
      <c r="FF159">
        <v>39.89000000000001</v>
      </c>
      <c r="FG159">
        <v>0</v>
      </c>
      <c r="FH159">
        <v>1758816643.3</v>
      </c>
      <c r="FI159">
        <v>0</v>
      </c>
      <c r="FJ159">
        <v>916.4838846153846</v>
      </c>
      <c r="FK159">
        <v>5.892205139282379</v>
      </c>
      <c r="FL159">
        <v>99.5076924428856</v>
      </c>
      <c r="FM159">
        <v>17935.01538461538</v>
      </c>
      <c r="FN159">
        <v>15</v>
      </c>
      <c r="FO159">
        <v>0</v>
      </c>
      <c r="FP159" t="s">
        <v>441</v>
      </c>
      <c r="FQ159">
        <v>1746989605.5</v>
      </c>
      <c r="FR159">
        <v>1746989593.5</v>
      </c>
      <c r="FS159">
        <v>0</v>
      </c>
      <c r="FT159">
        <v>-0.274</v>
      </c>
      <c r="FU159">
        <v>-0.002</v>
      </c>
      <c r="FV159">
        <v>2.549</v>
      </c>
      <c r="FW159">
        <v>0.129</v>
      </c>
      <c r="FX159">
        <v>420</v>
      </c>
      <c r="FY159">
        <v>17</v>
      </c>
      <c r="FZ159">
        <v>0.02</v>
      </c>
      <c r="GA159">
        <v>0.04</v>
      </c>
      <c r="GB159">
        <v>-40.59819512195121</v>
      </c>
      <c r="GC159">
        <v>-3.412266898954714</v>
      </c>
      <c r="GD159">
        <v>0.3452095630413932</v>
      </c>
      <c r="GE159">
        <v>0</v>
      </c>
      <c r="GF159">
        <v>916.2054411764707</v>
      </c>
      <c r="GG159">
        <v>4.809946529560069</v>
      </c>
      <c r="GH159">
        <v>0.5326364609008368</v>
      </c>
      <c r="GI159">
        <v>0</v>
      </c>
      <c r="GJ159">
        <v>5.241670243902439</v>
      </c>
      <c r="GK159">
        <v>0.1156588850174237</v>
      </c>
      <c r="GL159">
        <v>0.01470876998850199</v>
      </c>
      <c r="GM159">
        <v>0</v>
      </c>
      <c r="GN159">
        <v>0</v>
      </c>
      <c r="GO159">
        <v>3</v>
      </c>
      <c r="GP159" t="s">
        <v>459</v>
      </c>
      <c r="GQ159">
        <v>3.10159</v>
      </c>
      <c r="GR159">
        <v>2.72554</v>
      </c>
      <c r="GS159">
        <v>0.127029</v>
      </c>
      <c r="GT159">
        <v>0.131915</v>
      </c>
      <c r="GU159">
        <v>0.103971</v>
      </c>
      <c r="GV159">
        <v>0.08733109999999999</v>
      </c>
      <c r="GW159">
        <v>22806.6</v>
      </c>
      <c r="GX159">
        <v>20619.7</v>
      </c>
      <c r="GY159">
        <v>26690.1</v>
      </c>
      <c r="GZ159">
        <v>23976.6</v>
      </c>
      <c r="HA159">
        <v>38270</v>
      </c>
      <c r="HB159">
        <v>32363.2</v>
      </c>
      <c r="HC159">
        <v>46605</v>
      </c>
      <c r="HD159">
        <v>37941.8</v>
      </c>
      <c r="HE159">
        <v>1.8697</v>
      </c>
      <c r="HF159">
        <v>1.86042</v>
      </c>
      <c r="HG159">
        <v>0.0904948</v>
      </c>
      <c r="HH159">
        <v>0</v>
      </c>
      <c r="HI159">
        <v>28.5213</v>
      </c>
      <c r="HJ159">
        <v>999.9</v>
      </c>
      <c r="HK159">
        <v>45.9</v>
      </c>
      <c r="HL159">
        <v>31.3</v>
      </c>
      <c r="HM159">
        <v>23.125</v>
      </c>
      <c r="HN159">
        <v>61.0321</v>
      </c>
      <c r="HO159">
        <v>20.1763</v>
      </c>
      <c r="HP159">
        <v>1</v>
      </c>
      <c r="HQ159">
        <v>0.154512</v>
      </c>
      <c r="HR159">
        <v>-0.16058</v>
      </c>
      <c r="HS159">
        <v>20.2807</v>
      </c>
      <c r="HT159">
        <v>5.2107</v>
      </c>
      <c r="HU159">
        <v>11.98</v>
      </c>
      <c r="HV159">
        <v>4.9627</v>
      </c>
      <c r="HW159">
        <v>3.27443</v>
      </c>
      <c r="HX159">
        <v>9999</v>
      </c>
      <c r="HY159">
        <v>9999</v>
      </c>
      <c r="HZ159">
        <v>9999</v>
      </c>
      <c r="IA159">
        <v>2.5</v>
      </c>
      <c r="IB159">
        <v>1.86398</v>
      </c>
      <c r="IC159">
        <v>1.86005</v>
      </c>
      <c r="ID159">
        <v>1.85838</v>
      </c>
      <c r="IE159">
        <v>1.85975</v>
      </c>
      <c r="IF159">
        <v>1.85989</v>
      </c>
      <c r="IG159">
        <v>1.85837</v>
      </c>
      <c r="IH159">
        <v>1.85745</v>
      </c>
      <c r="II159">
        <v>1.85242</v>
      </c>
      <c r="IJ159">
        <v>0</v>
      </c>
      <c r="IK159">
        <v>0</v>
      </c>
      <c r="IL159">
        <v>0</v>
      </c>
      <c r="IM159">
        <v>0</v>
      </c>
      <c r="IN159" t="s">
        <v>443</v>
      </c>
      <c r="IO159" t="s">
        <v>444</v>
      </c>
      <c r="IP159" t="s">
        <v>445</v>
      </c>
      <c r="IQ159" t="s">
        <v>445</v>
      </c>
      <c r="IR159" t="s">
        <v>445</v>
      </c>
      <c r="IS159" t="s">
        <v>445</v>
      </c>
      <c r="IT159">
        <v>0</v>
      </c>
      <c r="IU159">
        <v>100</v>
      </c>
      <c r="IV159">
        <v>100</v>
      </c>
      <c r="IW159">
        <v>-1.256</v>
      </c>
      <c r="IX159">
        <v>0.2945</v>
      </c>
      <c r="IY159">
        <v>-1.085747647868322</v>
      </c>
      <c r="IZ159">
        <v>-0.001141660950335919</v>
      </c>
      <c r="JA159">
        <v>1.556549255047457E-06</v>
      </c>
      <c r="JB159">
        <v>-3.845636065895205E-10</v>
      </c>
      <c r="JC159">
        <v>0.01562767363184709</v>
      </c>
      <c r="JD159">
        <v>0.001629169780553792</v>
      </c>
      <c r="JE159">
        <v>0.0005448488767950686</v>
      </c>
      <c r="JF159">
        <v>-2.599574200195059E-06</v>
      </c>
      <c r="JG159">
        <v>2</v>
      </c>
      <c r="JH159">
        <v>2011</v>
      </c>
      <c r="JI159">
        <v>1</v>
      </c>
      <c r="JJ159">
        <v>26</v>
      </c>
      <c r="JK159">
        <v>197117.4</v>
      </c>
      <c r="JL159">
        <v>197117.6</v>
      </c>
      <c r="JM159">
        <v>1.81519</v>
      </c>
      <c r="JN159">
        <v>2.61719</v>
      </c>
      <c r="JO159">
        <v>1.49658</v>
      </c>
      <c r="JP159">
        <v>2.34497</v>
      </c>
      <c r="JQ159">
        <v>1.54907</v>
      </c>
      <c r="JR159">
        <v>2.43164</v>
      </c>
      <c r="JS159">
        <v>36.3871</v>
      </c>
      <c r="JT159">
        <v>24.1751</v>
      </c>
      <c r="JU159">
        <v>18</v>
      </c>
      <c r="JV159">
        <v>484.706</v>
      </c>
      <c r="JW159">
        <v>493.507</v>
      </c>
      <c r="JX159">
        <v>28.2439</v>
      </c>
      <c r="JY159">
        <v>29.2451</v>
      </c>
      <c r="JZ159">
        <v>30.0002</v>
      </c>
      <c r="KA159">
        <v>29.3883</v>
      </c>
      <c r="KB159">
        <v>29.3645</v>
      </c>
      <c r="KC159">
        <v>36.492</v>
      </c>
      <c r="KD159">
        <v>25.741</v>
      </c>
      <c r="KE159">
        <v>55.6091</v>
      </c>
      <c r="KF159">
        <v>28.2456</v>
      </c>
      <c r="KG159">
        <v>754.283</v>
      </c>
      <c r="KH159">
        <v>17.2867</v>
      </c>
      <c r="KI159">
        <v>101.899</v>
      </c>
      <c r="KJ159">
        <v>91.49379999999999</v>
      </c>
    </row>
    <row r="160" spans="1:296">
      <c r="A160">
        <v>142</v>
      </c>
      <c r="B160">
        <v>1758816653.5</v>
      </c>
      <c r="C160">
        <v>2629.900000095367</v>
      </c>
      <c r="D160" t="s">
        <v>730</v>
      </c>
      <c r="E160" t="s">
        <v>731</v>
      </c>
      <c r="F160">
        <v>5</v>
      </c>
      <c r="G160" t="s">
        <v>641</v>
      </c>
      <c r="H160">
        <v>1758816646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754.2880276653704</v>
      </c>
      <c r="AJ160">
        <v>724.9584121212118</v>
      </c>
      <c r="AK160">
        <v>3.399357493542595</v>
      </c>
      <c r="AL160">
        <v>65.11598374037986</v>
      </c>
      <c r="AM160">
        <f>(AO160 - AN160 + DX160*1E3/(8.314*(DZ160+273.15)) * AQ160/DW160 * AP160) * DW160/(100*DK160) * 1000/(1000 - AO160)</f>
        <v>0</v>
      </c>
      <c r="AN160">
        <v>17.34578589953912</v>
      </c>
      <c r="AO160">
        <v>22.60696303030304</v>
      </c>
      <c r="AP160">
        <v>-1.373368350942739E-05</v>
      </c>
      <c r="AQ160">
        <v>105.9411179864828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439</v>
      </c>
      <c r="AX160" t="s">
        <v>439</v>
      </c>
      <c r="AY160">
        <v>0</v>
      </c>
      <c r="AZ160">
        <v>0</v>
      </c>
      <c r="BA160">
        <f>1-AY160/AZ160</f>
        <v>0</v>
      </c>
      <c r="BB160">
        <v>0</v>
      </c>
      <c r="BC160" t="s">
        <v>439</v>
      </c>
      <c r="BD160" t="s">
        <v>439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439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3.93</v>
      </c>
      <c r="DL160">
        <v>0.5</v>
      </c>
      <c r="DM160" t="s">
        <v>440</v>
      </c>
      <c r="DN160">
        <v>2</v>
      </c>
      <c r="DO160" t="b">
        <v>1</v>
      </c>
      <c r="DP160">
        <v>1758816646</v>
      </c>
      <c r="DQ160">
        <v>685.3254444444444</v>
      </c>
      <c r="DR160">
        <v>726.3309629629629</v>
      </c>
      <c r="DS160">
        <v>22.61521481481481</v>
      </c>
      <c r="DT160">
        <v>17.36091851851852</v>
      </c>
      <c r="DU160">
        <v>686.5856296296296</v>
      </c>
      <c r="DV160">
        <v>22.32068148148148</v>
      </c>
      <c r="DW160">
        <v>499.9912962962963</v>
      </c>
      <c r="DX160">
        <v>91.08318148148149</v>
      </c>
      <c r="DY160">
        <v>0.06746357037037037</v>
      </c>
      <c r="DZ160">
        <v>29.40772592592593</v>
      </c>
      <c r="EA160">
        <v>29.99573703703703</v>
      </c>
      <c r="EB160">
        <v>999.9000000000001</v>
      </c>
      <c r="EC160">
        <v>0</v>
      </c>
      <c r="ED160">
        <v>0</v>
      </c>
      <c r="EE160">
        <v>10009.08037037037</v>
      </c>
      <c r="EF160">
        <v>0</v>
      </c>
      <c r="EG160">
        <v>11.21267777777778</v>
      </c>
      <c r="EH160">
        <v>-41.00557037037037</v>
      </c>
      <c r="EI160">
        <v>701.1828148148148</v>
      </c>
      <c r="EJ160">
        <v>739.1634074074072</v>
      </c>
      <c r="EK160">
        <v>5.254308518518519</v>
      </c>
      <c r="EL160">
        <v>726.3309629629629</v>
      </c>
      <c r="EM160">
        <v>17.36091851851852</v>
      </c>
      <c r="EN160">
        <v>2.059866296296296</v>
      </c>
      <c r="EO160">
        <v>1.581288148148148</v>
      </c>
      <c r="EP160">
        <v>17.91217407407407</v>
      </c>
      <c r="EQ160">
        <v>13.77764074074074</v>
      </c>
      <c r="ER160">
        <v>1999.993703703703</v>
      </c>
      <c r="ES160">
        <v>0.9800062222222222</v>
      </c>
      <c r="ET160">
        <v>0.01999340740740741</v>
      </c>
      <c r="EU160">
        <v>0</v>
      </c>
      <c r="EV160">
        <v>916.9694444444445</v>
      </c>
      <c r="EW160">
        <v>5.00078</v>
      </c>
      <c r="EX160">
        <v>17943.32592592592</v>
      </c>
      <c r="EY160">
        <v>16379.6037037037</v>
      </c>
      <c r="EZ160">
        <v>39.73822222222222</v>
      </c>
      <c r="FA160">
        <v>40.62959259259259</v>
      </c>
      <c r="FB160">
        <v>39.96725925925926</v>
      </c>
      <c r="FC160">
        <v>40.27281481481482</v>
      </c>
      <c r="FD160">
        <v>40.86092592592592</v>
      </c>
      <c r="FE160">
        <v>1955.103703703704</v>
      </c>
      <c r="FF160">
        <v>39.89000000000001</v>
      </c>
      <c r="FG160">
        <v>0</v>
      </c>
      <c r="FH160">
        <v>1758816648.1</v>
      </c>
      <c r="FI160">
        <v>0</v>
      </c>
      <c r="FJ160">
        <v>916.9397307692308</v>
      </c>
      <c r="FK160">
        <v>5.331589745378537</v>
      </c>
      <c r="FL160">
        <v>95.74358986596114</v>
      </c>
      <c r="FM160">
        <v>17942.91923076923</v>
      </c>
      <c r="FN160">
        <v>15</v>
      </c>
      <c r="FO160">
        <v>0</v>
      </c>
      <c r="FP160" t="s">
        <v>441</v>
      </c>
      <c r="FQ160">
        <v>1746989605.5</v>
      </c>
      <c r="FR160">
        <v>1746989593.5</v>
      </c>
      <c r="FS160">
        <v>0</v>
      </c>
      <c r="FT160">
        <v>-0.274</v>
      </c>
      <c r="FU160">
        <v>-0.002</v>
      </c>
      <c r="FV160">
        <v>2.549</v>
      </c>
      <c r="FW160">
        <v>0.129</v>
      </c>
      <c r="FX160">
        <v>420</v>
      </c>
      <c r="FY160">
        <v>17</v>
      </c>
      <c r="FZ160">
        <v>0.02</v>
      </c>
      <c r="GA160">
        <v>0.04</v>
      </c>
      <c r="GB160">
        <v>-40.88374750000001</v>
      </c>
      <c r="GC160">
        <v>-2.342112945590902</v>
      </c>
      <c r="GD160">
        <v>0.2338380005340238</v>
      </c>
      <c r="GE160">
        <v>0</v>
      </c>
      <c r="GF160">
        <v>916.7024411764705</v>
      </c>
      <c r="GG160">
        <v>5.689121470393109</v>
      </c>
      <c r="GH160">
        <v>0.6059034669365095</v>
      </c>
      <c r="GI160">
        <v>0</v>
      </c>
      <c r="GJ160">
        <v>5.25330175</v>
      </c>
      <c r="GK160">
        <v>0.0615258911819811</v>
      </c>
      <c r="GL160">
        <v>0.009017242618311886</v>
      </c>
      <c r="GM160">
        <v>1</v>
      </c>
      <c r="GN160">
        <v>1</v>
      </c>
      <c r="GO160">
        <v>3</v>
      </c>
      <c r="GP160" t="s">
        <v>448</v>
      </c>
      <c r="GQ160">
        <v>3.10121</v>
      </c>
      <c r="GR160">
        <v>2.72594</v>
      </c>
      <c r="GS160">
        <v>0.129089</v>
      </c>
      <c r="GT160">
        <v>0.133946</v>
      </c>
      <c r="GU160">
        <v>0.103946</v>
      </c>
      <c r="GV160">
        <v>0.087244</v>
      </c>
      <c r="GW160">
        <v>22752.7</v>
      </c>
      <c r="GX160">
        <v>20571.4</v>
      </c>
      <c r="GY160">
        <v>26690</v>
      </c>
      <c r="GZ160">
        <v>23976.6</v>
      </c>
      <c r="HA160">
        <v>38271.2</v>
      </c>
      <c r="HB160">
        <v>32366.4</v>
      </c>
      <c r="HC160">
        <v>46604.9</v>
      </c>
      <c r="HD160">
        <v>37941.6</v>
      </c>
      <c r="HE160">
        <v>1.86865</v>
      </c>
      <c r="HF160">
        <v>1.86095</v>
      </c>
      <c r="HG160">
        <v>0.0905469</v>
      </c>
      <c r="HH160">
        <v>0</v>
      </c>
      <c r="HI160">
        <v>28.5213</v>
      </c>
      <c r="HJ160">
        <v>999.9</v>
      </c>
      <c r="HK160">
        <v>45.9</v>
      </c>
      <c r="HL160">
        <v>31.3</v>
      </c>
      <c r="HM160">
        <v>23.1266</v>
      </c>
      <c r="HN160">
        <v>61.4321</v>
      </c>
      <c r="HO160">
        <v>20.4848</v>
      </c>
      <c r="HP160">
        <v>1</v>
      </c>
      <c r="HQ160">
        <v>0.154647</v>
      </c>
      <c r="HR160">
        <v>-0.153554</v>
      </c>
      <c r="HS160">
        <v>20.2807</v>
      </c>
      <c r="HT160">
        <v>5.21175</v>
      </c>
      <c r="HU160">
        <v>11.98</v>
      </c>
      <c r="HV160">
        <v>4.9628</v>
      </c>
      <c r="HW160">
        <v>3.27455</v>
      </c>
      <c r="HX160">
        <v>9999</v>
      </c>
      <c r="HY160">
        <v>9999</v>
      </c>
      <c r="HZ160">
        <v>9999</v>
      </c>
      <c r="IA160">
        <v>2.5</v>
      </c>
      <c r="IB160">
        <v>1.86399</v>
      </c>
      <c r="IC160">
        <v>1.86005</v>
      </c>
      <c r="ID160">
        <v>1.85838</v>
      </c>
      <c r="IE160">
        <v>1.85975</v>
      </c>
      <c r="IF160">
        <v>1.85988</v>
      </c>
      <c r="IG160">
        <v>1.85838</v>
      </c>
      <c r="IH160">
        <v>1.85745</v>
      </c>
      <c r="II160">
        <v>1.85242</v>
      </c>
      <c r="IJ160">
        <v>0</v>
      </c>
      <c r="IK160">
        <v>0</v>
      </c>
      <c r="IL160">
        <v>0</v>
      </c>
      <c r="IM160">
        <v>0</v>
      </c>
      <c r="IN160" t="s">
        <v>443</v>
      </c>
      <c r="IO160" t="s">
        <v>444</v>
      </c>
      <c r="IP160" t="s">
        <v>445</v>
      </c>
      <c r="IQ160" t="s">
        <v>445</v>
      </c>
      <c r="IR160" t="s">
        <v>445</v>
      </c>
      <c r="IS160" t="s">
        <v>445</v>
      </c>
      <c r="IT160">
        <v>0</v>
      </c>
      <c r="IU160">
        <v>100</v>
      </c>
      <c r="IV160">
        <v>100</v>
      </c>
      <c r="IW160">
        <v>-1.249</v>
      </c>
      <c r="IX160">
        <v>0.2943</v>
      </c>
      <c r="IY160">
        <v>-1.085747647868322</v>
      </c>
      <c r="IZ160">
        <v>-0.001141660950335919</v>
      </c>
      <c r="JA160">
        <v>1.556549255047457E-06</v>
      </c>
      <c r="JB160">
        <v>-3.845636065895205E-10</v>
      </c>
      <c r="JC160">
        <v>0.01562767363184709</v>
      </c>
      <c r="JD160">
        <v>0.001629169780553792</v>
      </c>
      <c r="JE160">
        <v>0.0005448488767950686</v>
      </c>
      <c r="JF160">
        <v>-2.599574200195059E-06</v>
      </c>
      <c r="JG160">
        <v>2</v>
      </c>
      <c r="JH160">
        <v>2011</v>
      </c>
      <c r="JI160">
        <v>1</v>
      </c>
      <c r="JJ160">
        <v>26</v>
      </c>
      <c r="JK160">
        <v>197117.5</v>
      </c>
      <c r="JL160">
        <v>197117.7</v>
      </c>
      <c r="JM160">
        <v>1.84937</v>
      </c>
      <c r="JN160">
        <v>2.62695</v>
      </c>
      <c r="JO160">
        <v>1.49658</v>
      </c>
      <c r="JP160">
        <v>2.34497</v>
      </c>
      <c r="JQ160">
        <v>1.54907</v>
      </c>
      <c r="JR160">
        <v>2.36938</v>
      </c>
      <c r="JS160">
        <v>36.3871</v>
      </c>
      <c r="JT160">
        <v>24.1663</v>
      </c>
      <c r="JU160">
        <v>18</v>
      </c>
      <c r="JV160">
        <v>484.109</v>
      </c>
      <c r="JW160">
        <v>493.881</v>
      </c>
      <c r="JX160">
        <v>28.2483</v>
      </c>
      <c r="JY160">
        <v>29.2477</v>
      </c>
      <c r="JZ160">
        <v>30.0003</v>
      </c>
      <c r="KA160">
        <v>29.3908</v>
      </c>
      <c r="KB160">
        <v>29.3676</v>
      </c>
      <c r="KC160">
        <v>37.1849</v>
      </c>
      <c r="KD160">
        <v>25.741</v>
      </c>
      <c r="KE160">
        <v>55.6091</v>
      </c>
      <c r="KF160">
        <v>28.2482</v>
      </c>
      <c r="KG160">
        <v>774.322</v>
      </c>
      <c r="KH160">
        <v>17.284</v>
      </c>
      <c r="KI160">
        <v>101.899</v>
      </c>
      <c r="KJ160">
        <v>91.4935</v>
      </c>
    </row>
    <row r="161" spans="1:296">
      <c r="A161">
        <v>143</v>
      </c>
      <c r="B161">
        <v>1758816658.5</v>
      </c>
      <c r="C161">
        <v>2634.900000095367</v>
      </c>
      <c r="D161" t="s">
        <v>732</v>
      </c>
      <c r="E161" t="s">
        <v>733</v>
      </c>
      <c r="F161">
        <v>5</v>
      </c>
      <c r="G161" t="s">
        <v>641</v>
      </c>
      <c r="H161">
        <v>1758816650.714286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771.4621167122879</v>
      </c>
      <c r="AJ161">
        <v>741.8811818181816</v>
      </c>
      <c r="AK161">
        <v>3.384693649914509</v>
      </c>
      <c r="AL161">
        <v>65.11598374037986</v>
      </c>
      <c r="AM161">
        <f>(AO161 - AN161 + DX161*1E3/(8.314*(DZ161+273.15)) * AQ161/DW161 * AP161) * DW161/(100*DK161) * 1000/(1000 - AO161)</f>
        <v>0</v>
      </c>
      <c r="AN161">
        <v>17.31416603412617</v>
      </c>
      <c r="AO161">
        <v>22.5922896969697</v>
      </c>
      <c r="AP161">
        <v>-3.88880250143672E-05</v>
      </c>
      <c r="AQ161">
        <v>105.9411179864828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439</v>
      </c>
      <c r="AX161" t="s">
        <v>439</v>
      </c>
      <c r="AY161">
        <v>0</v>
      </c>
      <c r="AZ161">
        <v>0</v>
      </c>
      <c r="BA161">
        <f>1-AY161/AZ161</f>
        <v>0</v>
      </c>
      <c r="BB161">
        <v>0</v>
      </c>
      <c r="BC161" t="s">
        <v>439</v>
      </c>
      <c r="BD161" t="s">
        <v>439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439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3.93</v>
      </c>
      <c r="DL161">
        <v>0.5</v>
      </c>
      <c r="DM161" t="s">
        <v>440</v>
      </c>
      <c r="DN161">
        <v>2</v>
      </c>
      <c r="DO161" t="b">
        <v>1</v>
      </c>
      <c r="DP161">
        <v>1758816650.714286</v>
      </c>
      <c r="DQ161">
        <v>700.9542857142858</v>
      </c>
      <c r="DR161">
        <v>742.1443571428572</v>
      </c>
      <c r="DS161">
        <v>22.60900357142858</v>
      </c>
      <c r="DT161">
        <v>17.34171071428571</v>
      </c>
      <c r="DU161">
        <v>702.2071428571428</v>
      </c>
      <c r="DV161">
        <v>22.31460357142857</v>
      </c>
      <c r="DW161">
        <v>499.9571428571429</v>
      </c>
      <c r="DX161">
        <v>91.08280714285716</v>
      </c>
      <c r="DY161">
        <v>0.06765344642857143</v>
      </c>
      <c r="DZ161">
        <v>29.41073571428571</v>
      </c>
      <c r="EA161">
        <v>29.995825</v>
      </c>
      <c r="EB161">
        <v>999.9000000000002</v>
      </c>
      <c r="EC161">
        <v>0</v>
      </c>
      <c r="ED161">
        <v>0</v>
      </c>
      <c r="EE161">
        <v>10011.38321428571</v>
      </c>
      <c r="EF161">
        <v>0</v>
      </c>
      <c r="EG161">
        <v>11.20577142857143</v>
      </c>
      <c r="EH161">
        <v>-41.19003214285715</v>
      </c>
      <c r="EI161">
        <v>717.168607142857</v>
      </c>
      <c r="EJ161">
        <v>755.2412142857144</v>
      </c>
      <c r="EK161">
        <v>5.267300357142858</v>
      </c>
      <c r="EL161">
        <v>742.1443571428572</v>
      </c>
      <c r="EM161">
        <v>17.34171071428571</v>
      </c>
      <c r="EN161">
        <v>2.059291785714286</v>
      </c>
      <c r="EO161">
        <v>1.579531785714285</v>
      </c>
      <c r="EP161">
        <v>17.90774285714286</v>
      </c>
      <c r="EQ161">
        <v>13.76055</v>
      </c>
      <c r="ER161">
        <v>1999.999285714286</v>
      </c>
      <c r="ES161">
        <v>0.9800063571428571</v>
      </c>
      <c r="ET161">
        <v>0.01999326785714286</v>
      </c>
      <c r="EU161">
        <v>0</v>
      </c>
      <c r="EV161">
        <v>917.3426428571428</v>
      </c>
      <c r="EW161">
        <v>5.00078</v>
      </c>
      <c r="EX161">
        <v>17950.45357142857</v>
      </c>
      <c r="EY161">
        <v>16379.65</v>
      </c>
      <c r="EZ161">
        <v>39.73410714285713</v>
      </c>
      <c r="FA161">
        <v>40.62942857142857</v>
      </c>
      <c r="FB161">
        <v>39.99078571428571</v>
      </c>
      <c r="FC161">
        <v>40.2965357142857</v>
      </c>
      <c r="FD161">
        <v>40.8815</v>
      </c>
      <c r="FE161">
        <v>1955.109285714286</v>
      </c>
      <c r="FF161">
        <v>39.89000000000001</v>
      </c>
      <c r="FG161">
        <v>0</v>
      </c>
      <c r="FH161">
        <v>1758816653.5</v>
      </c>
      <c r="FI161">
        <v>0</v>
      </c>
      <c r="FJ161">
        <v>917.3906399999998</v>
      </c>
      <c r="FK161">
        <v>4.898846145586594</v>
      </c>
      <c r="FL161">
        <v>86.9923076127742</v>
      </c>
      <c r="FM161">
        <v>17951.468</v>
      </c>
      <c r="FN161">
        <v>15</v>
      </c>
      <c r="FO161">
        <v>0</v>
      </c>
      <c r="FP161" t="s">
        <v>441</v>
      </c>
      <c r="FQ161">
        <v>1746989605.5</v>
      </c>
      <c r="FR161">
        <v>1746989593.5</v>
      </c>
      <c r="FS161">
        <v>0</v>
      </c>
      <c r="FT161">
        <v>-0.274</v>
      </c>
      <c r="FU161">
        <v>-0.002</v>
      </c>
      <c r="FV161">
        <v>2.549</v>
      </c>
      <c r="FW161">
        <v>0.129</v>
      </c>
      <c r="FX161">
        <v>420</v>
      </c>
      <c r="FY161">
        <v>17</v>
      </c>
      <c r="FZ161">
        <v>0.02</v>
      </c>
      <c r="GA161">
        <v>0.04</v>
      </c>
      <c r="GB161">
        <v>-41.0687</v>
      </c>
      <c r="GC161">
        <v>-2.244366979361992</v>
      </c>
      <c r="GD161">
        <v>0.2233347599456919</v>
      </c>
      <c r="GE161">
        <v>0</v>
      </c>
      <c r="GF161">
        <v>917.0271470588234</v>
      </c>
      <c r="GG161">
        <v>5.019816657115331</v>
      </c>
      <c r="GH161">
        <v>0.5444640177357887</v>
      </c>
      <c r="GI161">
        <v>0</v>
      </c>
      <c r="GJ161">
        <v>5.25953275</v>
      </c>
      <c r="GK161">
        <v>0.1448315572232498</v>
      </c>
      <c r="GL161">
        <v>0.01504360046456626</v>
      </c>
      <c r="GM161">
        <v>0</v>
      </c>
      <c r="GN161">
        <v>0</v>
      </c>
      <c r="GO161">
        <v>3</v>
      </c>
      <c r="GP161" t="s">
        <v>459</v>
      </c>
      <c r="GQ161">
        <v>3.10173</v>
      </c>
      <c r="GR161">
        <v>2.7259</v>
      </c>
      <c r="GS161">
        <v>0.131119</v>
      </c>
      <c r="GT161">
        <v>0.135942</v>
      </c>
      <c r="GU161">
        <v>0.103898</v>
      </c>
      <c r="GV161">
        <v>0.0872038</v>
      </c>
      <c r="GW161">
        <v>22699.4</v>
      </c>
      <c r="GX161">
        <v>20523.8</v>
      </c>
      <c r="GY161">
        <v>26689.7</v>
      </c>
      <c r="GZ161">
        <v>23976.4</v>
      </c>
      <c r="HA161">
        <v>38273.2</v>
      </c>
      <c r="HB161">
        <v>32367.8</v>
      </c>
      <c r="HC161">
        <v>46604.5</v>
      </c>
      <c r="HD161">
        <v>37941.4</v>
      </c>
      <c r="HE161">
        <v>1.8694</v>
      </c>
      <c r="HF161">
        <v>1.86033</v>
      </c>
      <c r="HG161">
        <v>0.0905022</v>
      </c>
      <c r="HH161">
        <v>0</v>
      </c>
      <c r="HI161">
        <v>28.5213</v>
      </c>
      <c r="HJ161">
        <v>999.9</v>
      </c>
      <c r="HK161">
        <v>45.9</v>
      </c>
      <c r="HL161">
        <v>31.3</v>
      </c>
      <c r="HM161">
        <v>23.1263</v>
      </c>
      <c r="HN161">
        <v>60.9921</v>
      </c>
      <c r="HO161">
        <v>20.3205</v>
      </c>
      <c r="HP161">
        <v>1</v>
      </c>
      <c r="HQ161">
        <v>0.154794</v>
      </c>
      <c r="HR161">
        <v>-0.149466</v>
      </c>
      <c r="HS161">
        <v>20.2808</v>
      </c>
      <c r="HT161">
        <v>5.21235</v>
      </c>
      <c r="HU161">
        <v>11.98</v>
      </c>
      <c r="HV161">
        <v>4.9631</v>
      </c>
      <c r="HW161">
        <v>3.27463</v>
      </c>
      <c r="HX161">
        <v>9999</v>
      </c>
      <c r="HY161">
        <v>9999</v>
      </c>
      <c r="HZ161">
        <v>9999</v>
      </c>
      <c r="IA161">
        <v>2.5</v>
      </c>
      <c r="IB161">
        <v>1.86399</v>
      </c>
      <c r="IC161">
        <v>1.86005</v>
      </c>
      <c r="ID161">
        <v>1.85837</v>
      </c>
      <c r="IE161">
        <v>1.85975</v>
      </c>
      <c r="IF161">
        <v>1.85989</v>
      </c>
      <c r="IG161">
        <v>1.85837</v>
      </c>
      <c r="IH161">
        <v>1.85745</v>
      </c>
      <c r="II161">
        <v>1.85242</v>
      </c>
      <c r="IJ161">
        <v>0</v>
      </c>
      <c r="IK161">
        <v>0</v>
      </c>
      <c r="IL161">
        <v>0</v>
      </c>
      <c r="IM161">
        <v>0</v>
      </c>
      <c r="IN161" t="s">
        <v>443</v>
      </c>
      <c r="IO161" t="s">
        <v>444</v>
      </c>
      <c r="IP161" t="s">
        <v>445</v>
      </c>
      <c r="IQ161" t="s">
        <v>445</v>
      </c>
      <c r="IR161" t="s">
        <v>445</v>
      </c>
      <c r="IS161" t="s">
        <v>445</v>
      </c>
      <c r="IT161">
        <v>0</v>
      </c>
      <c r="IU161">
        <v>100</v>
      </c>
      <c r="IV161">
        <v>100</v>
      </c>
      <c r="IW161">
        <v>-1.24</v>
      </c>
      <c r="IX161">
        <v>0.294</v>
      </c>
      <c r="IY161">
        <v>-1.085747647868322</v>
      </c>
      <c r="IZ161">
        <v>-0.001141660950335919</v>
      </c>
      <c r="JA161">
        <v>1.556549255047457E-06</v>
      </c>
      <c r="JB161">
        <v>-3.845636065895205E-10</v>
      </c>
      <c r="JC161">
        <v>0.01562767363184709</v>
      </c>
      <c r="JD161">
        <v>0.001629169780553792</v>
      </c>
      <c r="JE161">
        <v>0.0005448488767950686</v>
      </c>
      <c r="JF161">
        <v>-2.599574200195059E-06</v>
      </c>
      <c r="JG161">
        <v>2</v>
      </c>
      <c r="JH161">
        <v>2011</v>
      </c>
      <c r="JI161">
        <v>1</v>
      </c>
      <c r="JJ161">
        <v>26</v>
      </c>
      <c r="JK161">
        <v>197117.5</v>
      </c>
      <c r="JL161">
        <v>197117.8</v>
      </c>
      <c r="JM161">
        <v>1.8811</v>
      </c>
      <c r="JN161">
        <v>2.62695</v>
      </c>
      <c r="JO161">
        <v>1.49658</v>
      </c>
      <c r="JP161">
        <v>2.34497</v>
      </c>
      <c r="JQ161">
        <v>1.54907</v>
      </c>
      <c r="JR161">
        <v>2.43164</v>
      </c>
      <c r="JS161">
        <v>36.3871</v>
      </c>
      <c r="JT161">
        <v>24.1751</v>
      </c>
      <c r="JU161">
        <v>18</v>
      </c>
      <c r="JV161">
        <v>484.573</v>
      </c>
      <c r="JW161">
        <v>493.493</v>
      </c>
      <c r="JX161">
        <v>28.2506</v>
      </c>
      <c r="JY161">
        <v>29.2508</v>
      </c>
      <c r="JZ161">
        <v>30.0003</v>
      </c>
      <c r="KA161">
        <v>29.3941</v>
      </c>
      <c r="KB161">
        <v>29.3708</v>
      </c>
      <c r="KC161">
        <v>37.8064</v>
      </c>
      <c r="KD161">
        <v>25.741</v>
      </c>
      <c r="KE161">
        <v>55.6091</v>
      </c>
      <c r="KF161">
        <v>28.2503</v>
      </c>
      <c r="KG161">
        <v>787.678</v>
      </c>
      <c r="KH161">
        <v>17.286</v>
      </c>
      <c r="KI161">
        <v>101.898</v>
      </c>
      <c r="KJ161">
        <v>91.4928</v>
      </c>
    </row>
    <row r="162" spans="1:296">
      <c r="A162">
        <v>144</v>
      </c>
      <c r="B162">
        <v>1758816663.5</v>
      </c>
      <c r="C162">
        <v>2639.900000095367</v>
      </c>
      <c r="D162" t="s">
        <v>734</v>
      </c>
      <c r="E162" t="s">
        <v>735</v>
      </c>
      <c r="F162">
        <v>5</v>
      </c>
      <c r="G162" t="s">
        <v>641</v>
      </c>
      <c r="H162">
        <v>1758816656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788.4635805232203</v>
      </c>
      <c r="AJ162">
        <v>758.8467757575758</v>
      </c>
      <c r="AK162">
        <v>3.38183028272152</v>
      </c>
      <c r="AL162">
        <v>65.11598374037986</v>
      </c>
      <c r="AM162">
        <f>(AO162 - AN162 + DX162*1E3/(8.314*(DZ162+273.15)) * AQ162/DW162 * AP162) * DW162/(100*DK162) * 1000/(1000 - AO162)</f>
        <v>0</v>
      </c>
      <c r="AN162">
        <v>17.31884580972096</v>
      </c>
      <c r="AO162">
        <v>22.57826181818182</v>
      </c>
      <c r="AP162">
        <v>-2.461482086420413E-05</v>
      </c>
      <c r="AQ162">
        <v>105.9411179864828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439</v>
      </c>
      <c r="AX162" t="s">
        <v>439</v>
      </c>
      <c r="AY162">
        <v>0</v>
      </c>
      <c r="AZ162">
        <v>0</v>
      </c>
      <c r="BA162">
        <f>1-AY162/AZ162</f>
        <v>0</v>
      </c>
      <c r="BB162">
        <v>0</v>
      </c>
      <c r="BC162" t="s">
        <v>439</v>
      </c>
      <c r="BD162" t="s">
        <v>439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439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3.93</v>
      </c>
      <c r="DL162">
        <v>0.5</v>
      </c>
      <c r="DM162" t="s">
        <v>440</v>
      </c>
      <c r="DN162">
        <v>2</v>
      </c>
      <c r="DO162" t="b">
        <v>1</v>
      </c>
      <c r="DP162">
        <v>1758816656</v>
      </c>
      <c r="DQ162">
        <v>718.505037037037</v>
      </c>
      <c r="DR162">
        <v>759.9014444444445</v>
      </c>
      <c r="DS162">
        <v>22.59741851851852</v>
      </c>
      <c r="DT162">
        <v>17.32712962962963</v>
      </c>
      <c r="DU162">
        <v>719.7493703703702</v>
      </c>
      <c r="DV162">
        <v>22.30327407407407</v>
      </c>
      <c r="DW162">
        <v>499.9848518518519</v>
      </c>
      <c r="DX162">
        <v>91.08227407407406</v>
      </c>
      <c r="DY162">
        <v>0.0678036037037037</v>
      </c>
      <c r="DZ162">
        <v>29.41431851851851</v>
      </c>
      <c r="EA162">
        <v>29.99595185185186</v>
      </c>
      <c r="EB162">
        <v>999.9000000000001</v>
      </c>
      <c r="EC162">
        <v>0</v>
      </c>
      <c r="ED162">
        <v>0</v>
      </c>
      <c r="EE162">
        <v>9996.453703703704</v>
      </c>
      <c r="EF162">
        <v>0</v>
      </c>
      <c r="EG162">
        <v>11.20423333333333</v>
      </c>
      <c r="EH162">
        <v>-41.39632962962963</v>
      </c>
      <c r="EI162">
        <v>735.1166296296295</v>
      </c>
      <c r="EJ162">
        <v>773.3002962962963</v>
      </c>
      <c r="EK162">
        <v>5.270305925925926</v>
      </c>
      <c r="EL162">
        <v>759.9014444444445</v>
      </c>
      <c r="EM162">
        <v>17.32712962962963</v>
      </c>
      <c r="EN162">
        <v>2.058224074074074</v>
      </c>
      <c r="EO162">
        <v>1.578194444444444</v>
      </c>
      <c r="EP162">
        <v>17.8995</v>
      </c>
      <c r="EQ162">
        <v>13.74751481481481</v>
      </c>
      <c r="ER162">
        <v>2000.018148148148</v>
      </c>
      <c r="ES162">
        <v>0.9800066666666667</v>
      </c>
      <c r="ET162">
        <v>0.01999295185185185</v>
      </c>
      <c r="EU162">
        <v>0</v>
      </c>
      <c r="EV162">
        <v>917.7755185185184</v>
      </c>
      <c r="EW162">
        <v>5.00078</v>
      </c>
      <c r="EX162">
        <v>17957.74444444444</v>
      </c>
      <c r="EY162">
        <v>16379.81481481481</v>
      </c>
      <c r="EZ162">
        <v>39.71962962962962</v>
      </c>
      <c r="FA162">
        <v>40.63418518518519</v>
      </c>
      <c r="FB162">
        <v>39.99985185185186</v>
      </c>
      <c r="FC162">
        <v>40.29133333333333</v>
      </c>
      <c r="FD162">
        <v>40.87703703703703</v>
      </c>
      <c r="FE162">
        <v>1955.128148148148</v>
      </c>
      <c r="FF162">
        <v>39.89000000000001</v>
      </c>
      <c r="FG162">
        <v>0</v>
      </c>
      <c r="FH162">
        <v>1758816658.3</v>
      </c>
      <c r="FI162">
        <v>0</v>
      </c>
      <c r="FJ162">
        <v>917.7734399999999</v>
      </c>
      <c r="FK162">
        <v>4.481307696922334</v>
      </c>
      <c r="FL162">
        <v>74.07692315847544</v>
      </c>
      <c r="FM162">
        <v>17958.004</v>
      </c>
      <c r="FN162">
        <v>15</v>
      </c>
      <c r="FO162">
        <v>0</v>
      </c>
      <c r="FP162" t="s">
        <v>441</v>
      </c>
      <c r="FQ162">
        <v>1746989605.5</v>
      </c>
      <c r="FR162">
        <v>1746989593.5</v>
      </c>
      <c r="FS162">
        <v>0</v>
      </c>
      <c r="FT162">
        <v>-0.274</v>
      </c>
      <c r="FU162">
        <v>-0.002</v>
      </c>
      <c r="FV162">
        <v>2.549</v>
      </c>
      <c r="FW162">
        <v>0.129</v>
      </c>
      <c r="FX162">
        <v>420</v>
      </c>
      <c r="FY162">
        <v>17</v>
      </c>
      <c r="FZ162">
        <v>0.02</v>
      </c>
      <c r="GA162">
        <v>0.04</v>
      </c>
      <c r="GB162">
        <v>-41.2861825</v>
      </c>
      <c r="GC162">
        <v>-2.439929831144376</v>
      </c>
      <c r="GD162">
        <v>0.2420118590973384</v>
      </c>
      <c r="GE162">
        <v>0</v>
      </c>
      <c r="GF162">
        <v>917.5249411764705</v>
      </c>
      <c r="GG162">
        <v>4.638624908435361</v>
      </c>
      <c r="GH162">
        <v>0.4983847404174588</v>
      </c>
      <c r="GI162">
        <v>0</v>
      </c>
      <c r="GJ162">
        <v>5.266931250000001</v>
      </c>
      <c r="GK162">
        <v>0.0538175234521474</v>
      </c>
      <c r="GL162">
        <v>0.0107564413695933</v>
      </c>
      <c r="GM162">
        <v>1</v>
      </c>
      <c r="GN162">
        <v>1</v>
      </c>
      <c r="GO162">
        <v>3</v>
      </c>
      <c r="GP162" t="s">
        <v>448</v>
      </c>
      <c r="GQ162">
        <v>3.10127</v>
      </c>
      <c r="GR162">
        <v>2.72586</v>
      </c>
      <c r="GS162">
        <v>0.133127</v>
      </c>
      <c r="GT162">
        <v>0.137928</v>
      </c>
      <c r="GU162">
        <v>0.103853</v>
      </c>
      <c r="GV162">
        <v>0.0872087</v>
      </c>
      <c r="GW162">
        <v>22646.9</v>
      </c>
      <c r="GX162">
        <v>20476.7</v>
      </c>
      <c r="GY162">
        <v>26689.6</v>
      </c>
      <c r="GZ162">
        <v>23976.4</v>
      </c>
      <c r="HA162">
        <v>38275.1</v>
      </c>
      <c r="HB162">
        <v>32367.6</v>
      </c>
      <c r="HC162">
        <v>46604.1</v>
      </c>
      <c r="HD162">
        <v>37941</v>
      </c>
      <c r="HE162">
        <v>1.86892</v>
      </c>
      <c r="HF162">
        <v>1.86065</v>
      </c>
      <c r="HG162">
        <v>0.09024890000000001</v>
      </c>
      <c r="HH162">
        <v>0</v>
      </c>
      <c r="HI162">
        <v>28.5238</v>
      </c>
      <c r="HJ162">
        <v>999.9</v>
      </c>
      <c r="HK162">
        <v>45.8</v>
      </c>
      <c r="HL162">
        <v>31.3</v>
      </c>
      <c r="HM162">
        <v>23.075</v>
      </c>
      <c r="HN162">
        <v>61.6021</v>
      </c>
      <c r="HO162">
        <v>20.2163</v>
      </c>
      <c r="HP162">
        <v>1</v>
      </c>
      <c r="HQ162">
        <v>0.155305</v>
      </c>
      <c r="HR162">
        <v>-0.150869</v>
      </c>
      <c r="HS162">
        <v>20.2806</v>
      </c>
      <c r="HT162">
        <v>5.21145</v>
      </c>
      <c r="HU162">
        <v>11.98</v>
      </c>
      <c r="HV162">
        <v>4.96285</v>
      </c>
      <c r="HW162">
        <v>3.27463</v>
      </c>
      <c r="HX162">
        <v>9999</v>
      </c>
      <c r="HY162">
        <v>9999</v>
      </c>
      <c r="HZ162">
        <v>9999</v>
      </c>
      <c r="IA162">
        <v>2.5</v>
      </c>
      <c r="IB162">
        <v>1.864</v>
      </c>
      <c r="IC162">
        <v>1.86006</v>
      </c>
      <c r="ID162">
        <v>1.85838</v>
      </c>
      <c r="IE162">
        <v>1.85977</v>
      </c>
      <c r="IF162">
        <v>1.85989</v>
      </c>
      <c r="IG162">
        <v>1.85837</v>
      </c>
      <c r="IH162">
        <v>1.85745</v>
      </c>
      <c r="II162">
        <v>1.85242</v>
      </c>
      <c r="IJ162">
        <v>0</v>
      </c>
      <c r="IK162">
        <v>0</v>
      </c>
      <c r="IL162">
        <v>0</v>
      </c>
      <c r="IM162">
        <v>0</v>
      </c>
      <c r="IN162" t="s">
        <v>443</v>
      </c>
      <c r="IO162" t="s">
        <v>444</v>
      </c>
      <c r="IP162" t="s">
        <v>445</v>
      </c>
      <c r="IQ162" t="s">
        <v>445</v>
      </c>
      <c r="IR162" t="s">
        <v>445</v>
      </c>
      <c r="IS162" t="s">
        <v>445</v>
      </c>
      <c r="IT162">
        <v>0</v>
      </c>
      <c r="IU162">
        <v>100</v>
      </c>
      <c r="IV162">
        <v>100</v>
      </c>
      <c r="IW162">
        <v>-1.231</v>
      </c>
      <c r="IX162">
        <v>0.2937</v>
      </c>
      <c r="IY162">
        <v>-1.085747647868322</v>
      </c>
      <c r="IZ162">
        <v>-0.001141660950335919</v>
      </c>
      <c r="JA162">
        <v>1.556549255047457E-06</v>
      </c>
      <c r="JB162">
        <v>-3.845636065895205E-10</v>
      </c>
      <c r="JC162">
        <v>0.01562767363184709</v>
      </c>
      <c r="JD162">
        <v>0.001629169780553792</v>
      </c>
      <c r="JE162">
        <v>0.0005448488767950686</v>
      </c>
      <c r="JF162">
        <v>-2.599574200195059E-06</v>
      </c>
      <c r="JG162">
        <v>2</v>
      </c>
      <c r="JH162">
        <v>2011</v>
      </c>
      <c r="JI162">
        <v>1</v>
      </c>
      <c r="JJ162">
        <v>26</v>
      </c>
      <c r="JK162">
        <v>197117.6</v>
      </c>
      <c r="JL162">
        <v>197117.8</v>
      </c>
      <c r="JM162">
        <v>1.91406</v>
      </c>
      <c r="JN162">
        <v>2.61963</v>
      </c>
      <c r="JO162">
        <v>1.49658</v>
      </c>
      <c r="JP162">
        <v>2.34497</v>
      </c>
      <c r="JQ162">
        <v>1.54907</v>
      </c>
      <c r="JR162">
        <v>2.48657</v>
      </c>
      <c r="JS162">
        <v>36.3871</v>
      </c>
      <c r="JT162">
        <v>24.1751</v>
      </c>
      <c r="JU162">
        <v>18</v>
      </c>
      <c r="JV162">
        <v>484.322</v>
      </c>
      <c r="JW162">
        <v>493.734</v>
      </c>
      <c r="JX162">
        <v>28.253</v>
      </c>
      <c r="JY162">
        <v>29.2533</v>
      </c>
      <c r="JZ162">
        <v>30.0004</v>
      </c>
      <c r="KA162">
        <v>29.3977</v>
      </c>
      <c r="KB162">
        <v>29.3739</v>
      </c>
      <c r="KC162">
        <v>38.4924</v>
      </c>
      <c r="KD162">
        <v>25.741</v>
      </c>
      <c r="KE162">
        <v>55.6091</v>
      </c>
      <c r="KF162">
        <v>28.2535</v>
      </c>
      <c r="KG162">
        <v>807.72</v>
      </c>
      <c r="KH162">
        <v>17.2915</v>
      </c>
      <c r="KI162">
        <v>101.898</v>
      </c>
      <c r="KJ162">
        <v>91.4923</v>
      </c>
    </row>
    <row r="163" spans="1:296">
      <c r="A163">
        <v>145</v>
      </c>
      <c r="B163">
        <v>1758816668.5</v>
      </c>
      <c r="C163">
        <v>2644.900000095367</v>
      </c>
      <c r="D163" t="s">
        <v>736</v>
      </c>
      <c r="E163" t="s">
        <v>737</v>
      </c>
      <c r="F163">
        <v>5</v>
      </c>
      <c r="G163" t="s">
        <v>641</v>
      </c>
      <c r="H163">
        <v>1758816660.714286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805.5326619996031</v>
      </c>
      <c r="AJ163">
        <v>775.7445696969694</v>
      </c>
      <c r="AK163">
        <v>3.375558220590956</v>
      </c>
      <c r="AL163">
        <v>65.11598374037986</v>
      </c>
      <c r="AM163">
        <f>(AO163 - AN163 + DX163*1E3/(8.314*(DZ163+273.15)) * AQ163/DW163 * AP163) * DW163/(100*DK163) * 1000/(1000 - AO163)</f>
        <v>0</v>
      </c>
      <c r="AN163">
        <v>17.32500528350045</v>
      </c>
      <c r="AO163">
        <v>22.57295515151514</v>
      </c>
      <c r="AP163">
        <v>-6.108553095458715E-06</v>
      </c>
      <c r="AQ163">
        <v>105.9411179864828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439</v>
      </c>
      <c r="AX163" t="s">
        <v>439</v>
      </c>
      <c r="AY163">
        <v>0</v>
      </c>
      <c r="AZ163">
        <v>0</v>
      </c>
      <c r="BA163">
        <f>1-AY163/AZ163</f>
        <v>0</v>
      </c>
      <c r="BB163">
        <v>0</v>
      </c>
      <c r="BC163" t="s">
        <v>439</v>
      </c>
      <c r="BD163" t="s">
        <v>439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439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3.93</v>
      </c>
      <c r="DL163">
        <v>0.5</v>
      </c>
      <c r="DM163" t="s">
        <v>440</v>
      </c>
      <c r="DN163">
        <v>2</v>
      </c>
      <c r="DO163" t="b">
        <v>1</v>
      </c>
      <c r="DP163">
        <v>1758816660.714286</v>
      </c>
      <c r="DQ163">
        <v>734.1334642857144</v>
      </c>
      <c r="DR163">
        <v>775.7322499999999</v>
      </c>
      <c r="DS163">
        <v>22.58637142857143</v>
      </c>
      <c r="DT163">
        <v>17.32021428571429</v>
      </c>
      <c r="DU163">
        <v>735.3697857142857</v>
      </c>
      <c r="DV163">
        <v>22.29245714285714</v>
      </c>
      <c r="DW163">
        <v>500.0006785714286</v>
      </c>
      <c r="DX163">
        <v>91.08214285714287</v>
      </c>
      <c r="DY163">
        <v>0.06780306071428573</v>
      </c>
      <c r="DZ163">
        <v>29.41684642857143</v>
      </c>
      <c r="EA163">
        <v>29.99327142857143</v>
      </c>
      <c r="EB163">
        <v>999.9000000000002</v>
      </c>
      <c r="EC163">
        <v>0</v>
      </c>
      <c r="ED163">
        <v>0</v>
      </c>
      <c r="EE163">
        <v>10002.05392857143</v>
      </c>
      <c r="EF163">
        <v>0</v>
      </c>
      <c r="EG163">
        <v>11.20902857142857</v>
      </c>
      <c r="EH163">
        <v>-41.59874642857142</v>
      </c>
      <c r="EI163">
        <v>751.0978571428574</v>
      </c>
      <c r="EJ163">
        <v>789.4048571428573</v>
      </c>
      <c r="EK163">
        <v>5.266163571428572</v>
      </c>
      <c r="EL163">
        <v>775.7322499999999</v>
      </c>
      <c r="EM163">
        <v>17.32021428571429</v>
      </c>
      <c r="EN163">
        <v>2.057215</v>
      </c>
      <c r="EO163">
        <v>1.577562142857143</v>
      </c>
      <c r="EP163">
        <v>17.89171071428571</v>
      </c>
      <c r="EQ163">
        <v>13.74136071428571</v>
      </c>
      <c r="ER163">
        <v>2000.005</v>
      </c>
      <c r="ES163">
        <v>0.9800065714285715</v>
      </c>
      <c r="ET163">
        <v>0.01999304285714286</v>
      </c>
      <c r="EU163">
        <v>0</v>
      </c>
      <c r="EV163">
        <v>918.0878571428572</v>
      </c>
      <c r="EW163">
        <v>5.00078</v>
      </c>
      <c r="EX163">
        <v>17963.18571428571</v>
      </c>
      <c r="EY163">
        <v>16379.72142857143</v>
      </c>
      <c r="EZ163">
        <v>39.72960714285715</v>
      </c>
      <c r="FA163">
        <v>40.63385714285715</v>
      </c>
      <c r="FB163">
        <v>40.00657142857142</v>
      </c>
      <c r="FC163">
        <v>40.28096428571428</v>
      </c>
      <c r="FD163">
        <v>40.89032142857143</v>
      </c>
      <c r="FE163">
        <v>1955.115</v>
      </c>
      <c r="FF163">
        <v>39.89000000000001</v>
      </c>
      <c r="FG163">
        <v>0</v>
      </c>
      <c r="FH163">
        <v>1758816663.1</v>
      </c>
      <c r="FI163">
        <v>0</v>
      </c>
      <c r="FJ163">
        <v>918.0653600000001</v>
      </c>
      <c r="FK163">
        <v>3.620692316069853</v>
      </c>
      <c r="FL163">
        <v>64.49230773291892</v>
      </c>
      <c r="FM163">
        <v>17963.524</v>
      </c>
      <c r="FN163">
        <v>15</v>
      </c>
      <c r="FO163">
        <v>0</v>
      </c>
      <c r="FP163" t="s">
        <v>441</v>
      </c>
      <c r="FQ163">
        <v>1746989605.5</v>
      </c>
      <c r="FR163">
        <v>1746989593.5</v>
      </c>
      <c r="FS163">
        <v>0</v>
      </c>
      <c r="FT163">
        <v>-0.274</v>
      </c>
      <c r="FU163">
        <v>-0.002</v>
      </c>
      <c r="FV163">
        <v>2.549</v>
      </c>
      <c r="FW163">
        <v>0.129</v>
      </c>
      <c r="FX163">
        <v>420</v>
      </c>
      <c r="FY163">
        <v>17</v>
      </c>
      <c r="FZ163">
        <v>0.02</v>
      </c>
      <c r="GA163">
        <v>0.04</v>
      </c>
      <c r="GB163">
        <v>-41.4884325</v>
      </c>
      <c r="GC163">
        <v>-2.51656322701676</v>
      </c>
      <c r="GD163">
        <v>0.2477754370266551</v>
      </c>
      <c r="GE163">
        <v>0</v>
      </c>
      <c r="GF163">
        <v>917.89</v>
      </c>
      <c r="GG163">
        <v>3.830496562710743</v>
      </c>
      <c r="GH163">
        <v>0.4224654528166</v>
      </c>
      <c r="GI163">
        <v>0</v>
      </c>
      <c r="GJ163">
        <v>5.26546325</v>
      </c>
      <c r="GK163">
        <v>-0.06376401500938808</v>
      </c>
      <c r="GL163">
        <v>0.01204983036965658</v>
      </c>
      <c r="GM163">
        <v>1</v>
      </c>
      <c r="GN163">
        <v>1</v>
      </c>
      <c r="GO163">
        <v>3</v>
      </c>
      <c r="GP163" t="s">
        <v>448</v>
      </c>
      <c r="GQ163">
        <v>3.10168</v>
      </c>
      <c r="GR163">
        <v>2.72548</v>
      </c>
      <c r="GS163">
        <v>0.135113</v>
      </c>
      <c r="GT163">
        <v>0.13988</v>
      </c>
      <c r="GU163">
        <v>0.103843</v>
      </c>
      <c r="GV163">
        <v>0.08724270000000001</v>
      </c>
      <c r="GW163">
        <v>22594.8</v>
      </c>
      <c r="GX163">
        <v>20430.2</v>
      </c>
      <c r="GY163">
        <v>26689.4</v>
      </c>
      <c r="GZ163">
        <v>23976.3</v>
      </c>
      <c r="HA163">
        <v>38275.6</v>
      </c>
      <c r="HB163">
        <v>32366.7</v>
      </c>
      <c r="HC163">
        <v>46603.9</v>
      </c>
      <c r="HD163">
        <v>37941.2</v>
      </c>
      <c r="HE163">
        <v>1.86965</v>
      </c>
      <c r="HF163">
        <v>1.86015</v>
      </c>
      <c r="HG163">
        <v>0.09011479999999999</v>
      </c>
      <c r="HH163">
        <v>0</v>
      </c>
      <c r="HI163">
        <v>28.5238</v>
      </c>
      <c r="HJ163">
        <v>999.9</v>
      </c>
      <c r="HK163">
        <v>45.8</v>
      </c>
      <c r="HL163">
        <v>31.3</v>
      </c>
      <c r="HM163">
        <v>23.0749</v>
      </c>
      <c r="HN163">
        <v>60.9221</v>
      </c>
      <c r="HO163">
        <v>20.2204</v>
      </c>
      <c r="HP163">
        <v>1</v>
      </c>
      <c r="HQ163">
        <v>0.155412</v>
      </c>
      <c r="HR163">
        <v>-0.158478</v>
      </c>
      <c r="HS163">
        <v>20.281</v>
      </c>
      <c r="HT163">
        <v>5.21145</v>
      </c>
      <c r="HU163">
        <v>11.98</v>
      </c>
      <c r="HV163">
        <v>4.9631</v>
      </c>
      <c r="HW163">
        <v>3.27458</v>
      </c>
      <c r="HX163">
        <v>9999</v>
      </c>
      <c r="HY163">
        <v>9999</v>
      </c>
      <c r="HZ163">
        <v>9999</v>
      </c>
      <c r="IA163">
        <v>2.5</v>
      </c>
      <c r="IB163">
        <v>1.86397</v>
      </c>
      <c r="IC163">
        <v>1.86005</v>
      </c>
      <c r="ID163">
        <v>1.85838</v>
      </c>
      <c r="IE163">
        <v>1.85975</v>
      </c>
      <c r="IF163">
        <v>1.85989</v>
      </c>
      <c r="IG163">
        <v>1.85837</v>
      </c>
      <c r="IH163">
        <v>1.85745</v>
      </c>
      <c r="II163">
        <v>1.85242</v>
      </c>
      <c r="IJ163">
        <v>0</v>
      </c>
      <c r="IK163">
        <v>0</v>
      </c>
      <c r="IL163">
        <v>0</v>
      </c>
      <c r="IM163">
        <v>0</v>
      </c>
      <c r="IN163" t="s">
        <v>443</v>
      </c>
      <c r="IO163" t="s">
        <v>444</v>
      </c>
      <c r="IP163" t="s">
        <v>445</v>
      </c>
      <c r="IQ163" t="s">
        <v>445</v>
      </c>
      <c r="IR163" t="s">
        <v>445</v>
      </c>
      <c r="IS163" t="s">
        <v>445</v>
      </c>
      <c r="IT163">
        <v>0</v>
      </c>
      <c r="IU163">
        <v>100</v>
      </c>
      <c r="IV163">
        <v>100</v>
      </c>
      <c r="IW163">
        <v>-1.223</v>
      </c>
      <c r="IX163">
        <v>0.2937</v>
      </c>
      <c r="IY163">
        <v>-1.085747647868322</v>
      </c>
      <c r="IZ163">
        <v>-0.001141660950335919</v>
      </c>
      <c r="JA163">
        <v>1.556549255047457E-06</v>
      </c>
      <c r="JB163">
        <v>-3.845636065895205E-10</v>
      </c>
      <c r="JC163">
        <v>0.01562767363184709</v>
      </c>
      <c r="JD163">
        <v>0.001629169780553792</v>
      </c>
      <c r="JE163">
        <v>0.0005448488767950686</v>
      </c>
      <c r="JF163">
        <v>-2.599574200195059E-06</v>
      </c>
      <c r="JG163">
        <v>2</v>
      </c>
      <c r="JH163">
        <v>2011</v>
      </c>
      <c r="JI163">
        <v>1</v>
      </c>
      <c r="JJ163">
        <v>26</v>
      </c>
      <c r="JK163">
        <v>197117.7</v>
      </c>
      <c r="JL163">
        <v>197117.9</v>
      </c>
      <c r="JM163">
        <v>1.9458</v>
      </c>
      <c r="JN163">
        <v>2.62085</v>
      </c>
      <c r="JO163">
        <v>1.49658</v>
      </c>
      <c r="JP163">
        <v>2.34497</v>
      </c>
      <c r="JQ163">
        <v>1.54907</v>
      </c>
      <c r="JR163">
        <v>2.43408</v>
      </c>
      <c r="JS163">
        <v>36.3871</v>
      </c>
      <c r="JT163">
        <v>24.1751</v>
      </c>
      <c r="JU163">
        <v>18</v>
      </c>
      <c r="JV163">
        <v>484.766</v>
      </c>
      <c r="JW163">
        <v>493.429</v>
      </c>
      <c r="JX163">
        <v>28.2563</v>
      </c>
      <c r="JY163">
        <v>29.2563</v>
      </c>
      <c r="JZ163">
        <v>30.0003</v>
      </c>
      <c r="KA163">
        <v>29.4002</v>
      </c>
      <c r="KB163">
        <v>29.377</v>
      </c>
      <c r="KC163">
        <v>39.1143</v>
      </c>
      <c r="KD163">
        <v>25.741</v>
      </c>
      <c r="KE163">
        <v>55.6091</v>
      </c>
      <c r="KF163">
        <v>28.2582</v>
      </c>
      <c r="KG163">
        <v>821.49</v>
      </c>
      <c r="KH163">
        <v>17.2929</v>
      </c>
      <c r="KI163">
        <v>101.897</v>
      </c>
      <c r="KJ163">
        <v>91.49250000000001</v>
      </c>
    </row>
    <row r="164" spans="1:296">
      <c r="A164">
        <v>146</v>
      </c>
      <c r="B164">
        <v>1758816673.5</v>
      </c>
      <c r="C164">
        <v>2649.900000095367</v>
      </c>
      <c r="D164" t="s">
        <v>738</v>
      </c>
      <c r="E164" t="s">
        <v>739</v>
      </c>
      <c r="F164">
        <v>5</v>
      </c>
      <c r="G164" t="s">
        <v>641</v>
      </c>
      <c r="H164">
        <v>1758816666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822.6681068660254</v>
      </c>
      <c r="AJ164">
        <v>792.7301393939391</v>
      </c>
      <c r="AK164">
        <v>3.398566497030882</v>
      </c>
      <c r="AL164">
        <v>65.11598374037986</v>
      </c>
      <c r="AM164">
        <f>(AO164 - AN164 + DX164*1E3/(8.314*(DZ164+273.15)) * AQ164/DW164 * AP164) * DW164/(100*DK164) * 1000/(1000 - AO164)</f>
        <v>0</v>
      </c>
      <c r="AN164">
        <v>17.33005881158929</v>
      </c>
      <c r="AO164">
        <v>22.57074909090909</v>
      </c>
      <c r="AP164">
        <v>-5.718260926072168E-06</v>
      </c>
      <c r="AQ164">
        <v>105.9411179864828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439</v>
      </c>
      <c r="AX164" t="s">
        <v>439</v>
      </c>
      <c r="AY164">
        <v>0</v>
      </c>
      <c r="AZ164">
        <v>0</v>
      </c>
      <c r="BA164">
        <f>1-AY164/AZ164</f>
        <v>0</v>
      </c>
      <c r="BB164">
        <v>0</v>
      </c>
      <c r="BC164" t="s">
        <v>439</v>
      </c>
      <c r="BD164" t="s">
        <v>439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439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3.93</v>
      </c>
      <c r="DL164">
        <v>0.5</v>
      </c>
      <c r="DM164" t="s">
        <v>440</v>
      </c>
      <c r="DN164">
        <v>2</v>
      </c>
      <c r="DO164" t="b">
        <v>1</v>
      </c>
      <c r="DP164">
        <v>1758816666</v>
      </c>
      <c r="DQ164">
        <v>751.6518888888887</v>
      </c>
      <c r="DR164">
        <v>793.4685555555554</v>
      </c>
      <c r="DS164">
        <v>22.57633333333333</v>
      </c>
      <c r="DT164">
        <v>17.324</v>
      </c>
      <c r="DU164">
        <v>752.8789259259257</v>
      </c>
      <c r="DV164">
        <v>22.28263333333333</v>
      </c>
      <c r="DW164">
        <v>500.0275555555555</v>
      </c>
      <c r="DX164">
        <v>91.08292222222222</v>
      </c>
      <c r="DY164">
        <v>0.06762998518518518</v>
      </c>
      <c r="DZ164">
        <v>29.41912592592592</v>
      </c>
      <c r="EA164">
        <v>29.99392222222222</v>
      </c>
      <c r="EB164">
        <v>999.9000000000001</v>
      </c>
      <c r="EC164">
        <v>0</v>
      </c>
      <c r="ED164">
        <v>0</v>
      </c>
      <c r="EE164">
        <v>9994.492592592593</v>
      </c>
      <c r="EF164">
        <v>0</v>
      </c>
      <c r="EG164">
        <v>11.2096962962963</v>
      </c>
      <c r="EH164">
        <v>-41.81675185185186</v>
      </c>
      <c r="EI164">
        <v>769.0132962962963</v>
      </c>
      <c r="EJ164">
        <v>807.4570000000001</v>
      </c>
      <c r="EK164">
        <v>5.252334444444445</v>
      </c>
      <c r="EL164">
        <v>793.4685555555554</v>
      </c>
      <c r="EM164">
        <v>17.324</v>
      </c>
      <c r="EN164">
        <v>2.056317407407407</v>
      </c>
      <c r="EO164">
        <v>1.577920740740741</v>
      </c>
      <c r="EP164">
        <v>17.88478148148148</v>
      </c>
      <c r="EQ164">
        <v>13.74485555555556</v>
      </c>
      <c r="ER164">
        <v>2000.003703703704</v>
      </c>
      <c r="ES164">
        <v>0.9800065555555556</v>
      </c>
      <c r="ET164">
        <v>0.01999306666666667</v>
      </c>
      <c r="EU164">
        <v>0</v>
      </c>
      <c r="EV164">
        <v>918.3558518518519</v>
      </c>
      <c r="EW164">
        <v>5.00078</v>
      </c>
      <c r="EX164">
        <v>17968.64444444444</v>
      </c>
      <c r="EY164">
        <v>16379.70740740741</v>
      </c>
      <c r="EZ164">
        <v>39.77751851851852</v>
      </c>
      <c r="FA164">
        <v>40.63877777777777</v>
      </c>
      <c r="FB164">
        <v>39.97662962962963</v>
      </c>
      <c r="FC164">
        <v>40.28907407407407</v>
      </c>
      <c r="FD164">
        <v>40.87470370370369</v>
      </c>
      <c r="FE164">
        <v>1955.113703703704</v>
      </c>
      <c r="FF164">
        <v>39.89000000000001</v>
      </c>
      <c r="FG164">
        <v>0</v>
      </c>
      <c r="FH164">
        <v>1758816668.5</v>
      </c>
      <c r="FI164">
        <v>0</v>
      </c>
      <c r="FJ164">
        <v>918.3219230769229</v>
      </c>
      <c r="FK164">
        <v>2.67241024397363</v>
      </c>
      <c r="FL164">
        <v>57.0974357744389</v>
      </c>
      <c r="FM164">
        <v>17968.75</v>
      </c>
      <c r="FN164">
        <v>15</v>
      </c>
      <c r="FO164">
        <v>0</v>
      </c>
      <c r="FP164" t="s">
        <v>441</v>
      </c>
      <c r="FQ164">
        <v>1746989605.5</v>
      </c>
      <c r="FR164">
        <v>1746989593.5</v>
      </c>
      <c r="FS164">
        <v>0</v>
      </c>
      <c r="FT164">
        <v>-0.274</v>
      </c>
      <c r="FU164">
        <v>-0.002</v>
      </c>
      <c r="FV164">
        <v>2.549</v>
      </c>
      <c r="FW164">
        <v>0.129</v>
      </c>
      <c r="FX164">
        <v>420</v>
      </c>
      <c r="FY164">
        <v>17</v>
      </c>
      <c r="FZ164">
        <v>0.02</v>
      </c>
      <c r="GA164">
        <v>0.04</v>
      </c>
      <c r="GB164">
        <v>-41.7144775</v>
      </c>
      <c r="GC164">
        <v>-2.514955722326272</v>
      </c>
      <c r="GD164">
        <v>0.2474569492735051</v>
      </c>
      <c r="GE164">
        <v>0</v>
      </c>
      <c r="GF164">
        <v>918.1703823529411</v>
      </c>
      <c r="GG164">
        <v>3.018686012455713</v>
      </c>
      <c r="GH164">
        <v>0.3630385666359064</v>
      </c>
      <c r="GI164">
        <v>0</v>
      </c>
      <c r="GJ164">
        <v>5.260375</v>
      </c>
      <c r="GK164">
        <v>-0.1572846529080684</v>
      </c>
      <c r="GL164">
        <v>0.01552648012268064</v>
      </c>
      <c r="GM164">
        <v>0</v>
      </c>
      <c r="GN164">
        <v>0</v>
      </c>
      <c r="GO164">
        <v>3</v>
      </c>
      <c r="GP164" t="s">
        <v>459</v>
      </c>
      <c r="GQ164">
        <v>3.10122</v>
      </c>
      <c r="GR164">
        <v>2.72568</v>
      </c>
      <c r="GS164">
        <v>0.137073</v>
      </c>
      <c r="GT164">
        <v>0.141827</v>
      </c>
      <c r="GU164">
        <v>0.103831</v>
      </c>
      <c r="GV164">
        <v>0.08724320000000001</v>
      </c>
      <c r="GW164">
        <v>22543.3</v>
      </c>
      <c r="GX164">
        <v>20383.9</v>
      </c>
      <c r="GY164">
        <v>26689.1</v>
      </c>
      <c r="GZ164">
        <v>23976.3</v>
      </c>
      <c r="HA164">
        <v>38276.3</v>
      </c>
      <c r="HB164">
        <v>32366.9</v>
      </c>
      <c r="HC164">
        <v>46603.8</v>
      </c>
      <c r="HD164">
        <v>37941.2</v>
      </c>
      <c r="HE164">
        <v>1.8688</v>
      </c>
      <c r="HF164">
        <v>1.8609</v>
      </c>
      <c r="HG164">
        <v>0.0906363</v>
      </c>
      <c r="HH164">
        <v>0</v>
      </c>
      <c r="HI164">
        <v>28.5256</v>
      </c>
      <c r="HJ164">
        <v>999.9</v>
      </c>
      <c r="HK164">
        <v>45.8</v>
      </c>
      <c r="HL164">
        <v>31.3</v>
      </c>
      <c r="HM164">
        <v>23.0762</v>
      </c>
      <c r="HN164">
        <v>61.4421</v>
      </c>
      <c r="HO164">
        <v>20.4367</v>
      </c>
      <c r="HP164">
        <v>1</v>
      </c>
      <c r="HQ164">
        <v>0.155716</v>
      </c>
      <c r="HR164">
        <v>-0.168952</v>
      </c>
      <c r="HS164">
        <v>20.2808</v>
      </c>
      <c r="HT164">
        <v>5.20995</v>
      </c>
      <c r="HU164">
        <v>11.98</v>
      </c>
      <c r="HV164">
        <v>4.9629</v>
      </c>
      <c r="HW164">
        <v>3.2744</v>
      </c>
      <c r="HX164">
        <v>9999</v>
      </c>
      <c r="HY164">
        <v>9999</v>
      </c>
      <c r="HZ164">
        <v>9999</v>
      </c>
      <c r="IA164">
        <v>2.5</v>
      </c>
      <c r="IB164">
        <v>1.864</v>
      </c>
      <c r="IC164">
        <v>1.86005</v>
      </c>
      <c r="ID164">
        <v>1.85837</v>
      </c>
      <c r="IE164">
        <v>1.85976</v>
      </c>
      <c r="IF164">
        <v>1.85989</v>
      </c>
      <c r="IG164">
        <v>1.85838</v>
      </c>
      <c r="IH164">
        <v>1.85745</v>
      </c>
      <c r="II164">
        <v>1.85242</v>
      </c>
      <c r="IJ164">
        <v>0</v>
      </c>
      <c r="IK164">
        <v>0</v>
      </c>
      <c r="IL164">
        <v>0</v>
      </c>
      <c r="IM164">
        <v>0</v>
      </c>
      <c r="IN164" t="s">
        <v>443</v>
      </c>
      <c r="IO164" t="s">
        <v>444</v>
      </c>
      <c r="IP164" t="s">
        <v>445</v>
      </c>
      <c r="IQ164" t="s">
        <v>445</v>
      </c>
      <c r="IR164" t="s">
        <v>445</v>
      </c>
      <c r="IS164" t="s">
        <v>445</v>
      </c>
      <c r="IT164">
        <v>0</v>
      </c>
      <c r="IU164">
        <v>100</v>
      </c>
      <c r="IV164">
        <v>100</v>
      </c>
      <c r="IW164">
        <v>-1.213</v>
      </c>
      <c r="IX164">
        <v>0.2936</v>
      </c>
      <c r="IY164">
        <v>-1.085747647868322</v>
      </c>
      <c r="IZ164">
        <v>-0.001141660950335919</v>
      </c>
      <c r="JA164">
        <v>1.556549255047457E-06</v>
      </c>
      <c r="JB164">
        <v>-3.845636065895205E-10</v>
      </c>
      <c r="JC164">
        <v>0.01562767363184709</v>
      </c>
      <c r="JD164">
        <v>0.001629169780553792</v>
      </c>
      <c r="JE164">
        <v>0.0005448488767950686</v>
      </c>
      <c r="JF164">
        <v>-2.599574200195059E-06</v>
      </c>
      <c r="JG164">
        <v>2</v>
      </c>
      <c r="JH164">
        <v>2011</v>
      </c>
      <c r="JI164">
        <v>1</v>
      </c>
      <c r="JJ164">
        <v>26</v>
      </c>
      <c r="JK164">
        <v>197117.8</v>
      </c>
      <c r="JL164">
        <v>197118</v>
      </c>
      <c r="JM164">
        <v>1.97998</v>
      </c>
      <c r="JN164">
        <v>2.62817</v>
      </c>
      <c r="JO164">
        <v>1.49658</v>
      </c>
      <c r="JP164">
        <v>2.34497</v>
      </c>
      <c r="JQ164">
        <v>1.54907</v>
      </c>
      <c r="JR164">
        <v>2.36206</v>
      </c>
      <c r="JS164">
        <v>36.3871</v>
      </c>
      <c r="JT164">
        <v>24.1663</v>
      </c>
      <c r="JU164">
        <v>18</v>
      </c>
      <c r="JV164">
        <v>484.292</v>
      </c>
      <c r="JW164">
        <v>493.952</v>
      </c>
      <c r="JX164">
        <v>28.2614</v>
      </c>
      <c r="JY164">
        <v>29.259</v>
      </c>
      <c r="JZ164">
        <v>30.0002</v>
      </c>
      <c r="KA164">
        <v>29.4034</v>
      </c>
      <c r="KB164">
        <v>29.3801</v>
      </c>
      <c r="KC164">
        <v>39.8117</v>
      </c>
      <c r="KD164">
        <v>25.741</v>
      </c>
      <c r="KE164">
        <v>55.2333</v>
      </c>
      <c r="KF164">
        <v>28.2644</v>
      </c>
      <c r="KG164">
        <v>841.591</v>
      </c>
      <c r="KH164">
        <v>17.2929</v>
      </c>
      <c r="KI164">
        <v>101.896</v>
      </c>
      <c r="KJ164">
        <v>91.4924</v>
      </c>
    </row>
    <row r="165" spans="1:296">
      <c r="A165">
        <v>147</v>
      </c>
      <c r="B165">
        <v>1758816678.5</v>
      </c>
      <c r="C165">
        <v>2654.900000095367</v>
      </c>
      <c r="D165" t="s">
        <v>740</v>
      </c>
      <c r="E165" t="s">
        <v>741</v>
      </c>
      <c r="F165">
        <v>5</v>
      </c>
      <c r="G165" t="s">
        <v>641</v>
      </c>
      <c r="H165">
        <v>1758816670.714286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840.0240293158016</v>
      </c>
      <c r="AJ165">
        <v>809.8810363636361</v>
      </c>
      <c r="AK165">
        <v>3.452335377314544</v>
      </c>
      <c r="AL165">
        <v>65.11598374037986</v>
      </c>
      <c r="AM165">
        <f>(AO165 - AN165 + DX165*1E3/(8.314*(DZ165+273.15)) * AQ165/DW165 * AP165) * DW165/(100*DK165) * 1000/(1000 - AO165)</f>
        <v>0</v>
      </c>
      <c r="AN165">
        <v>17.30454537252582</v>
      </c>
      <c r="AO165">
        <v>22.56063151515151</v>
      </c>
      <c r="AP165">
        <v>-2.619981887025335E-05</v>
      </c>
      <c r="AQ165">
        <v>105.9411179864828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439</v>
      </c>
      <c r="AX165" t="s">
        <v>439</v>
      </c>
      <c r="AY165">
        <v>0</v>
      </c>
      <c r="AZ165">
        <v>0</v>
      </c>
      <c r="BA165">
        <f>1-AY165/AZ165</f>
        <v>0</v>
      </c>
      <c r="BB165">
        <v>0</v>
      </c>
      <c r="BC165" t="s">
        <v>439</v>
      </c>
      <c r="BD165" t="s">
        <v>439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439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3.93</v>
      </c>
      <c r="DL165">
        <v>0.5</v>
      </c>
      <c r="DM165" t="s">
        <v>440</v>
      </c>
      <c r="DN165">
        <v>2</v>
      </c>
      <c r="DO165" t="b">
        <v>1</v>
      </c>
      <c r="DP165">
        <v>1758816670.714286</v>
      </c>
      <c r="DQ165">
        <v>767.2846428571429</v>
      </c>
      <c r="DR165">
        <v>809.4066785714286</v>
      </c>
      <c r="DS165">
        <v>22.57101428571428</v>
      </c>
      <c r="DT165">
        <v>17.32093214285714</v>
      </c>
      <c r="DU165">
        <v>768.5029285714287</v>
      </c>
      <c r="DV165">
        <v>22.27743571428571</v>
      </c>
      <c r="DW165">
        <v>499.9940000000001</v>
      </c>
      <c r="DX165">
        <v>91.08289642857146</v>
      </c>
      <c r="DY165">
        <v>0.06751007499999999</v>
      </c>
      <c r="DZ165">
        <v>29.42068214285714</v>
      </c>
      <c r="EA165">
        <v>29.99587857142857</v>
      </c>
      <c r="EB165">
        <v>999.9000000000002</v>
      </c>
      <c r="EC165">
        <v>0</v>
      </c>
      <c r="ED165">
        <v>0</v>
      </c>
      <c r="EE165">
        <v>10007.45821428571</v>
      </c>
      <c r="EF165">
        <v>0</v>
      </c>
      <c r="EG165">
        <v>11.20751071428572</v>
      </c>
      <c r="EH165">
        <v>-42.12217500000001</v>
      </c>
      <c r="EI165">
        <v>785.0028571428571</v>
      </c>
      <c r="EJ165">
        <v>823.6734285714286</v>
      </c>
      <c r="EK165">
        <v>5.250077142857143</v>
      </c>
      <c r="EL165">
        <v>809.4066785714286</v>
      </c>
      <c r="EM165">
        <v>17.32093214285714</v>
      </c>
      <c r="EN165">
        <v>2.055833214285714</v>
      </c>
      <c r="EO165">
        <v>1.577641428571428</v>
      </c>
      <c r="EP165">
        <v>17.88103571428571</v>
      </c>
      <c r="EQ165">
        <v>13.74213571428571</v>
      </c>
      <c r="ER165">
        <v>2000.008571428572</v>
      </c>
      <c r="ES165">
        <v>0.9800065714285715</v>
      </c>
      <c r="ET165">
        <v>0.01999305000000001</v>
      </c>
      <c r="EU165">
        <v>0</v>
      </c>
      <c r="EV165">
        <v>918.4685714285716</v>
      </c>
      <c r="EW165">
        <v>5.00078</v>
      </c>
      <c r="EX165">
        <v>17972.88928571429</v>
      </c>
      <c r="EY165">
        <v>16379.75</v>
      </c>
      <c r="EZ165">
        <v>39.79217857142857</v>
      </c>
      <c r="FA165">
        <v>40.64049999999999</v>
      </c>
      <c r="FB165">
        <v>39.93282142857142</v>
      </c>
      <c r="FC165">
        <v>40.31446428571428</v>
      </c>
      <c r="FD165">
        <v>40.88817857142856</v>
      </c>
      <c r="FE165">
        <v>1955.118571428572</v>
      </c>
      <c r="FF165">
        <v>39.89000000000001</v>
      </c>
      <c r="FG165">
        <v>0</v>
      </c>
      <c r="FH165">
        <v>1758816673.3</v>
      </c>
      <c r="FI165">
        <v>0</v>
      </c>
      <c r="FJ165">
        <v>918.469076923077</v>
      </c>
      <c r="FK165">
        <v>2.039794857683768</v>
      </c>
      <c r="FL165">
        <v>49.1863248211742</v>
      </c>
      <c r="FM165">
        <v>17973.02692307692</v>
      </c>
      <c r="FN165">
        <v>15</v>
      </c>
      <c r="FO165">
        <v>0</v>
      </c>
      <c r="FP165" t="s">
        <v>441</v>
      </c>
      <c r="FQ165">
        <v>1746989605.5</v>
      </c>
      <c r="FR165">
        <v>1746989593.5</v>
      </c>
      <c r="FS165">
        <v>0</v>
      </c>
      <c r="FT165">
        <v>-0.274</v>
      </c>
      <c r="FU165">
        <v>-0.002</v>
      </c>
      <c r="FV165">
        <v>2.549</v>
      </c>
      <c r="FW165">
        <v>0.129</v>
      </c>
      <c r="FX165">
        <v>420</v>
      </c>
      <c r="FY165">
        <v>17</v>
      </c>
      <c r="FZ165">
        <v>0.02</v>
      </c>
      <c r="GA165">
        <v>0.04</v>
      </c>
      <c r="GB165">
        <v>-41.92294500000001</v>
      </c>
      <c r="GC165">
        <v>-3.470427016885494</v>
      </c>
      <c r="GD165">
        <v>0.3433972065626046</v>
      </c>
      <c r="GE165">
        <v>0</v>
      </c>
      <c r="GF165">
        <v>918.3371764705882</v>
      </c>
      <c r="GG165">
        <v>1.995263555447651</v>
      </c>
      <c r="GH165">
        <v>0.2868176783652508</v>
      </c>
      <c r="GI165">
        <v>0</v>
      </c>
      <c r="GJ165">
        <v>5.254231</v>
      </c>
      <c r="GK165">
        <v>-0.07631031894936653</v>
      </c>
      <c r="GL165">
        <v>0.01077135571782859</v>
      </c>
      <c r="GM165">
        <v>1</v>
      </c>
      <c r="GN165">
        <v>1</v>
      </c>
      <c r="GO165">
        <v>3</v>
      </c>
      <c r="GP165" t="s">
        <v>448</v>
      </c>
      <c r="GQ165">
        <v>3.1015</v>
      </c>
      <c r="GR165">
        <v>2.72557</v>
      </c>
      <c r="GS165">
        <v>0.13904</v>
      </c>
      <c r="GT165">
        <v>0.143785</v>
      </c>
      <c r="GU165">
        <v>0.103788</v>
      </c>
      <c r="GV165">
        <v>0.0871229</v>
      </c>
      <c r="GW165">
        <v>22491.8</v>
      </c>
      <c r="GX165">
        <v>20337.1</v>
      </c>
      <c r="GY165">
        <v>26688.8</v>
      </c>
      <c r="GZ165">
        <v>23975.9</v>
      </c>
      <c r="HA165">
        <v>38277.8</v>
      </c>
      <c r="HB165">
        <v>32371.2</v>
      </c>
      <c r="HC165">
        <v>46603.1</v>
      </c>
      <c r="HD165">
        <v>37941</v>
      </c>
      <c r="HE165">
        <v>1.869</v>
      </c>
      <c r="HF165">
        <v>1.8606</v>
      </c>
      <c r="HG165">
        <v>0.090614</v>
      </c>
      <c r="HH165">
        <v>0</v>
      </c>
      <c r="HI165">
        <v>28.5262</v>
      </c>
      <c r="HJ165">
        <v>999.9</v>
      </c>
      <c r="HK165">
        <v>45.8</v>
      </c>
      <c r="HL165">
        <v>31.3</v>
      </c>
      <c r="HM165">
        <v>23.0778</v>
      </c>
      <c r="HN165">
        <v>61.1521</v>
      </c>
      <c r="HO165">
        <v>20.2845</v>
      </c>
      <c r="HP165">
        <v>1</v>
      </c>
      <c r="HQ165">
        <v>0.155927</v>
      </c>
      <c r="HR165">
        <v>0.0407707</v>
      </c>
      <c r="HS165">
        <v>20.2809</v>
      </c>
      <c r="HT165">
        <v>5.21115</v>
      </c>
      <c r="HU165">
        <v>11.98</v>
      </c>
      <c r="HV165">
        <v>4.96295</v>
      </c>
      <c r="HW165">
        <v>3.2744</v>
      </c>
      <c r="HX165">
        <v>9999</v>
      </c>
      <c r="HY165">
        <v>9999</v>
      </c>
      <c r="HZ165">
        <v>9999</v>
      </c>
      <c r="IA165">
        <v>2.5</v>
      </c>
      <c r="IB165">
        <v>1.864</v>
      </c>
      <c r="IC165">
        <v>1.86005</v>
      </c>
      <c r="ID165">
        <v>1.85838</v>
      </c>
      <c r="IE165">
        <v>1.85981</v>
      </c>
      <c r="IF165">
        <v>1.85988</v>
      </c>
      <c r="IG165">
        <v>1.85838</v>
      </c>
      <c r="IH165">
        <v>1.85745</v>
      </c>
      <c r="II165">
        <v>1.85242</v>
      </c>
      <c r="IJ165">
        <v>0</v>
      </c>
      <c r="IK165">
        <v>0</v>
      </c>
      <c r="IL165">
        <v>0</v>
      </c>
      <c r="IM165">
        <v>0</v>
      </c>
      <c r="IN165" t="s">
        <v>443</v>
      </c>
      <c r="IO165" t="s">
        <v>444</v>
      </c>
      <c r="IP165" t="s">
        <v>445</v>
      </c>
      <c r="IQ165" t="s">
        <v>445</v>
      </c>
      <c r="IR165" t="s">
        <v>445</v>
      </c>
      <c r="IS165" t="s">
        <v>445</v>
      </c>
      <c r="IT165">
        <v>0</v>
      </c>
      <c r="IU165">
        <v>100</v>
      </c>
      <c r="IV165">
        <v>100</v>
      </c>
      <c r="IW165">
        <v>-1.203</v>
      </c>
      <c r="IX165">
        <v>0.2933</v>
      </c>
      <c r="IY165">
        <v>-1.085747647868322</v>
      </c>
      <c r="IZ165">
        <v>-0.001141660950335919</v>
      </c>
      <c r="JA165">
        <v>1.556549255047457E-06</v>
      </c>
      <c r="JB165">
        <v>-3.845636065895205E-10</v>
      </c>
      <c r="JC165">
        <v>0.01562767363184709</v>
      </c>
      <c r="JD165">
        <v>0.001629169780553792</v>
      </c>
      <c r="JE165">
        <v>0.0005448488767950686</v>
      </c>
      <c r="JF165">
        <v>-2.599574200195059E-06</v>
      </c>
      <c r="JG165">
        <v>2</v>
      </c>
      <c r="JH165">
        <v>2011</v>
      </c>
      <c r="JI165">
        <v>1</v>
      </c>
      <c r="JJ165">
        <v>26</v>
      </c>
      <c r="JK165">
        <v>197117.9</v>
      </c>
      <c r="JL165">
        <v>197118.1</v>
      </c>
      <c r="JM165">
        <v>2.01172</v>
      </c>
      <c r="JN165">
        <v>2.62329</v>
      </c>
      <c r="JO165">
        <v>1.49658</v>
      </c>
      <c r="JP165">
        <v>2.34497</v>
      </c>
      <c r="JQ165">
        <v>1.54907</v>
      </c>
      <c r="JR165">
        <v>2.4585</v>
      </c>
      <c r="JS165">
        <v>36.4107</v>
      </c>
      <c r="JT165">
        <v>24.1751</v>
      </c>
      <c r="JU165">
        <v>18</v>
      </c>
      <c r="JV165">
        <v>484.432</v>
      </c>
      <c r="JW165">
        <v>493.779</v>
      </c>
      <c r="JX165">
        <v>28.247</v>
      </c>
      <c r="JY165">
        <v>29.2615</v>
      </c>
      <c r="JZ165">
        <v>30.0003</v>
      </c>
      <c r="KA165">
        <v>29.4065</v>
      </c>
      <c r="KB165">
        <v>29.3832</v>
      </c>
      <c r="KC165">
        <v>40.4151</v>
      </c>
      <c r="KD165">
        <v>25.741</v>
      </c>
      <c r="KE165">
        <v>55.2333</v>
      </c>
      <c r="KF165">
        <v>28.2097</v>
      </c>
      <c r="KG165">
        <v>854.966</v>
      </c>
      <c r="KH165">
        <v>17.2929</v>
      </c>
      <c r="KI165">
        <v>101.895</v>
      </c>
      <c r="KJ165">
        <v>91.4915</v>
      </c>
    </row>
    <row r="166" spans="1:296">
      <c r="A166">
        <v>148</v>
      </c>
      <c r="B166">
        <v>1758816683.5</v>
      </c>
      <c r="C166">
        <v>2659.900000095367</v>
      </c>
      <c r="D166" t="s">
        <v>742</v>
      </c>
      <c r="E166" t="s">
        <v>743</v>
      </c>
      <c r="F166">
        <v>5</v>
      </c>
      <c r="G166" t="s">
        <v>641</v>
      </c>
      <c r="H166">
        <v>1758816676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857.1142263167967</v>
      </c>
      <c r="AJ166">
        <v>827.0061818181815</v>
      </c>
      <c r="AK166">
        <v>3.419753332282224</v>
      </c>
      <c r="AL166">
        <v>65.11598374037986</v>
      </c>
      <c r="AM166">
        <f>(AO166 - AN166 + DX166*1E3/(8.314*(DZ166+273.15)) * AQ166/DW166 * AP166) * DW166/(100*DK166) * 1000/(1000 - AO166)</f>
        <v>0</v>
      </c>
      <c r="AN166">
        <v>17.29692206009902</v>
      </c>
      <c r="AO166">
        <v>22.53775151515152</v>
      </c>
      <c r="AP166">
        <v>-4.090247640948578E-05</v>
      </c>
      <c r="AQ166">
        <v>105.9411179864828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439</v>
      </c>
      <c r="AX166" t="s">
        <v>439</v>
      </c>
      <c r="AY166">
        <v>0</v>
      </c>
      <c r="AZ166">
        <v>0</v>
      </c>
      <c r="BA166">
        <f>1-AY166/AZ166</f>
        <v>0</v>
      </c>
      <c r="BB166">
        <v>0</v>
      </c>
      <c r="BC166" t="s">
        <v>439</v>
      </c>
      <c r="BD166" t="s">
        <v>439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439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3.93</v>
      </c>
      <c r="DL166">
        <v>0.5</v>
      </c>
      <c r="DM166" t="s">
        <v>440</v>
      </c>
      <c r="DN166">
        <v>2</v>
      </c>
      <c r="DO166" t="b">
        <v>1</v>
      </c>
      <c r="DP166">
        <v>1758816676</v>
      </c>
      <c r="DQ166">
        <v>784.9148518518517</v>
      </c>
      <c r="DR166">
        <v>827.2605185185187</v>
      </c>
      <c r="DS166">
        <v>22.56152592592593</v>
      </c>
      <c r="DT166">
        <v>17.31191481481481</v>
      </c>
      <c r="DU166">
        <v>786.1229259259258</v>
      </c>
      <c r="DV166">
        <v>22.26815555555556</v>
      </c>
      <c r="DW166">
        <v>499.9702592592593</v>
      </c>
      <c r="DX166">
        <v>91.08268518518518</v>
      </c>
      <c r="DY166">
        <v>0.0675093037037037</v>
      </c>
      <c r="DZ166">
        <v>29.42241481481481</v>
      </c>
      <c r="EA166">
        <v>30.00002592592593</v>
      </c>
      <c r="EB166">
        <v>999.9000000000001</v>
      </c>
      <c r="EC166">
        <v>0</v>
      </c>
      <c r="ED166">
        <v>0</v>
      </c>
      <c r="EE166">
        <v>10002.35777777778</v>
      </c>
      <c r="EF166">
        <v>0</v>
      </c>
      <c r="EG166">
        <v>11.20902222222222</v>
      </c>
      <c r="EH166">
        <v>-42.34582962962963</v>
      </c>
      <c r="EI166">
        <v>803.0322222222222</v>
      </c>
      <c r="EJ166">
        <v>841.834111111111</v>
      </c>
      <c r="EK166">
        <v>5.249601111111111</v>
      </c>
      <c r="EL166">
        <v>827.2605185185187</v>
      </c>
      <c r="EM166">
        <v>17.31191481481481</v>
      </c>
      <c r="EN166">
        <v>2.054963703703704</v>
      </c>
      <c r="EO166">
        <v>1.576817037037037</v>
      </c>
      <c r="EP166">
        <v>17.87431111111111</v>
      </c>
      <c r="EQ166">
        <v>13.73408518518518</v>
      </c>
      <c r="ER166">
        <v>2000.009629629629</v>
      </c>
      <c r="ES166">
        <v>0.9800065555555556</v>
      </c>
      <c r="ET166">
        <v>0.01999307407407408</v>
      </c>
      <c r="EU166">
        <v>0</v>
      </c>
      <c r="EV166">
        <v>918.671185185185</v>
      </c>
      <c r="EW166">
        <v>5.00078</v>
      </c>
      <c r="EX166">
        <v>17976.64814814815</v>
      </c>
      <c r="EY166">
        <v>16379.75185185185</v>
      </c>
      <c r="EZ166">
        <v>39.78918518518518</v>
      </c>
      <c r="FA166">
        <v>40.64566666666666</v>
      </c>
      <c r="FB166">
        <v>39.9141111111111</v>
      </c>
      <c r="FC166">
        <v>40.32844444444444</v>
      </c>
      <c r="FD166">
        <v>40.85166666666666</v>
      </c>
      <c r="FE166">
        <v>1955.11962962963</v>
      </c>
      <c r="FF166">
        <v>39.89000000000001</v>
      </c>
      <c r="FG166">
        <v>0</v>
      </c>
      <c r="FH166">
        <v>1758816678.1</v>
      </c>
      <c r="FI166">
        <v>0</v>
      </c>
      <c r="FJ166">
        <v>918.6630769230768</v>
      </c>
      <c r="FK166">
        <v>2.612512808449323</v>
      </c>
      <c r="FL166">
        <v>37.86666671207109</v>
      </c>
      <c r="FM166">
        <v>17976.53076923077</v>
      </c>
      <c r="FN166">
        <v>15</v>
      </c>
      <c r="FO166">
        <v>0</v>
      </c>
      <c r="FP166" t="s">
        <v>441</v>
      </c>
      <c r="FQ166">
        <v>1746989605.5</v>
      </c>
      <c r="FR166">
        <v>1746989593.5</v>
      </c>
      <c r="FS166">
        <v>0</v>
      </c>
      <c r="FT166">
        <v>-0.274</v>
      </c>
      <c r="FU166">
        <v>-0.002</v>
      </c>
      <c r="FV166">
        <v>2.549</v>
      </c>
      <c r="FW166">
        <v>0.129</v>
      </c>
      <c r="FX166">
        <v>420</v>
      </c>
      <c r="FY166">
        <v>17</v>
      </c>
      <c r="FZ166">
        <v>0.02</v>
      </c>
      <c r="GA166">
        <v>0.04</v>
      </c>
      <c r="GB166">
        <v>-42.17559512195122</v>
      </c>
      <c r="GC166">
        <v>-2.949574912891984</v>
      </c>
      <c r="GD166">
        <v>0.3224539051582635</v>
      </c>
      <c r="GE166">
        <v>0</v>
      </c>
      <c r="GF166">
        <v>918.5567647058824</v>
      </c>
      <c r="GG166">
        <v>2.448770047381593</v>
      </c>
      <c r="GH166">
        <v>0.3230489908961613</v>
      </c>
      <c r="GI166">
        <v>0</v>
      </c>
      <c r="GJ166">
        <v>5.250651707317074</v>
      </c>
      <c r="GK166">
        <v>0.005729895470373037</v>
      </c>
      <c r="GL166">
        <v>0.007384844368932952</v>
      </c>
      <c r="GM166">
        <v>1</v>
      </c>
      <c r="GN166">
        <v>1</v>
      </c>
      <c r="GO166">
        <v>3</v>
      </c>
      <c r="GP166" t="s">
        <v>448</v>
      </c>
      <c r="GQ166">
        <v>3.10137</v>
      </c>
      <c r="GR166">
        <v>2.72581</v>
      </c>
      <c r="GS166">
        <v>0.14098</v>
      </c>
      <c r="GT166">
        <v>0.145648</v>
      </c>
      <c r="GU166">
        <v>0.10372</v>
      </c>
      <c r="GV166">
        <v>0.0871306</v>
      </c>
      <c r="GW166">
        <v>22441.1</v>
      </c>
      <c r="GX166">
        <v>20292.8</v>
      </c>
      <c r="GY166">
        <v>26688.8</v>
      </c>
      <c r="GZ166">
        <v>23975.8</v>
      </c>
      <c r="HA166">
        <v>38280.8</v>
      </c>
      <c r="HB166">
        <v>32371</v>
      </c>
      <c r="HC166">
        <v>46602.9</v>
      </c>
      <c r="HD166">
        <v>37940.8</v>
      </c>
      <c r="HE166">
        <v>1.86863</v>
      </c>
      <c r="HF166">
        <v>1.8606</v>
      </c>
      <c r="HG166">
        <v>0.0903308</v>
      </c>
      <c r="HH166">
        <v>0</v>
      </c>
      <c r="HI166">
        <v>28.5262</v>
      </c>
      <c r="HJ166">
        <v>999.9</v>
      </c>
      <c r="HK166">
        <v>45.8</v>
      </c>
      <c r="HL166">
        <v>31.3</v>
      </c>
      <c r="HM166">
        <v>23.0773</v>
      </c>
      <c r="HN166">
        <v>60.9521</v>
      </c>
      <c r="HO166">
        <v>20.1803</v>
      </c>
      <c r="HP166">
        <v>1</v>
      </c>
      <c r="HQ166">
        <v>0.155808</v>
      </c>
      <c r="HR166">
        <v>-0.0435022</v>
      </c>
      <c r="HS166">
        <v>20.2808</v>
      </c>
      <c r="HT166">
        <v>5.21055</v>
      </c>
      <c r="HU166">
        <v>11.98</v>
      </c>
      <c r="HV166">
        <v>4.96285</v>
      </c>
      <c r="HW166">
        <v>3.27438</v>
      </c>
      <c r="HX166">
        <v>9999</v>
      </c>
      <c r="HY166">
        <v>9999</v>
      </c>
      <c r="HZ166">
        <v>9999</v>
      </c>
      <c r="IA166">
        <v>2.5</v>
      </c>
      <c r="IB166">
        <v>1.86399</v>
      </c>
      <c r="IC166">
        <v>1.86006</v>
      </c>
      <c r="ID166">
        <v>1.85838</v>
      </c>
      <c r="IE166">
        <v>1.85981</v>
      </c>
      <c r="IF166">
        <v>1.85989</v>
      </c>
      <c r="IG166">
        <v>1.85837</v>
      </c>
      <c r="IH166">
        <v>1.85747</v>
      </c>
      <c r="II166">
        <v>1.85242</v>
      </c>
      <c r="IJ166">
        <v>0</v>
      </c>
      <c r="IK166">
        <v>0</v>
      </c>
      <c r="IL166">
        <v>0</v>
      </c>
      <c r="IM166">
        <v>0</v>
      </c>
      <c r="IN166" t="s">
        <v>443</v>
      </c>
      <c r="IO166" t="s">
        <v>444</v>
      </c>
      <c r="IP166" t="s">
        <v>445</v>
      </c>
      <c r="IQ166" t="s">
        <v>445</v>
      </c>
      <c r="IR166" t="s">
        <v>445</v>
      </c>
      <c r="IS166" t="s">
        <v>445</v>
      </c>
      <c r="IT166">
        <v>0</v>
      </c>
      <c r="IU166">
        <v>100</v>
      </c>
      <c r="IV166">
        <v>100</v>
      </c>
      <c r="IW166">
        <v>-1.193</v>
      </c>
      <c r="IX166">
        <v>0.2928</v>
      </c>
      <c r="IY166">
        <v>-1.085747647868322</v>
      </c>
      <c r="IZ166">
        <v>-0.001141660950335919</v>
      </c>
      <c r="JA166">
        <v>1.556549255047457E-06</v>
      </c>
      <c r="JB166">
        <v>-3.845636065895205E-10</v>
      </c>
      <c r="JC166">
        <v>0.01562767363184709</v>
      </c>
      <c r="JD166">
        <v>0.001629169780553792</v>
      </c>
      <c r="JE166">
        <v>0.0005448488767950686</v>
      </c>
      <c r="JF166">
        <v>-2.599574200195059E-06</v>
      </c>
      <c r="JG166">
        <v>2</v>
      </c>
      <c r="JH166">
        <v>2011</v>
      </c>
      <c r="JI166">
        <v>1</v>
      </c>
      <c r="JJ166">
        <v>26</v>
      </c>
      <c r="JK166">
        <v>197118</v>
      </c>
      <c r="JL166">
        <v>197118.2</v>
      </c>
      <c r="JM166">
        <v>2.04468</v>
      </c>
      <c r="JN166">
        <v>2.61108</v>
      </c>
      <c r="JO166">
        <v>1.49658</v>
      </c>
      <c r="JP166">
        <v>2.34497</v>
      </c>
      <c r="JQ166">
        <v>1.54907</v>
      </c>
      <c r="JR166">
        <v>2.48047</v>
      </c>
      <c r="JS166">
        <v>36.4107</v>
      </c>
      <c r="JT166">
        <v>24.1751</v>
      </c>
      <c r="JU166">
        <v>18</v>
      </c>
      <c r="JV166">
        <v>484.236</v>
      </c>
      <c r="JW166">
        <v>493.805</v>
      </c>
      <c r="JX166">
        <v>28.2082</v>
      </c>
      <c r="JY166">
        <v>29.2646</v>
      </c>
      <c r="JZ166">
        <v>30.0002</v>
      </c>
      <c r="KA166">
        <v>29.4097</v>
      </c>
      <c r="KB166">
        <v>29.3864</v>
      </c>
      <c r="KC166">
        <v>41.1031</v>
      </c>
      <c r="KD166">
        <v>25.741</v>
      </c>
      <c r="KE166">
        <v>55.2333</v>
      </c>
      <c r="KF166">
        <v>28.2086</v>
      </c>
      <c r="KG166">
        <v>875.005</v>
      </c>
      <c r="KH166">
        <v>17.2929</v>
      </c>
      <c r="KI166">
        <v>101.895</v>
      </c>
      <c r="KJ166">
        <v>91.4911</v>
      </c>
    </row>
    <row r="167" spans="1:296">
      <c r="A167">
        <v>149</v>
      </c>
      <c r="B167">
        <v>1758816688.5</v>
      </c>
      <c r="C167">
        <v>2664.900000095367</v>
      </c>
      <c r="D167" t="s">
        <v>744</v>
      </c>
      <c r="E167" t="s">
        <v>745</v>
      </c>
      <c r="F167">
        <v>5</v>
      </c>
      <c r="G167" t="s">
        <v>641</v>
      </c>
      <c r="H167">
        <v>1758816680.714286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874.2090465233545</v>
      </c>
      <c r="AJ167">
        <v>843.972412121212</v>
      </c>
      <c r="AK167">
        <v>3.397881352881159</v>
      </c>
      <c r="AL167">
        <v>65.11598374037986</v>
      </c>
      <c r="AM167">
        <f>(AO167 - AN167 + DX167*1E3/(8.314*(DZ167+273.15)) * AQ167/DW167 * AP167) * DW167/(100*DK167) * 1000/(1000 - AO167)</f>
        <v>0</v>
      </c>
      <c r="AN167">
        <v>17.30255553127751</v>
      </c>
      <c r="AO167">
        <v>22.52326181818181</v>
      </c>
      <c r="AP167">
        <v>-2.676886129400172E-05</v>
      </c>
      <c r="AQ167">
        <v>105.9411179864828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439</v>
      </c>
      <c r="AX167" t="s">
        <v>439</v>
      </c>
      <c r="AY167">
        <v>0</v>
      </c>
      <c r="AZ167">
        <v>0</v>
      </c>
      <c r="BA167">
        <f>1-AY167/AZ167</f>
        <v>0</v>
      </c>
      <c r="BB167">
        <v>0</v>
      </c>
      <c r="BC167" t="s">
        <v>439</v>
      </c>
      <c r="BD167" t="s">
        <v>439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439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3.93</v>
      </c>
      <c r="DL167">
        <v>0.5</v>
      </c>
      <c r="DM167" t="s">
        <v>440</v>
      </c>
      <c r="DN167">
        <v>2</v>
      </c>
      <c r="DO167" t="b">
        <v>1</v>
      </c>
      <c r="DP167">
        <v>1758816680.714286</v>
      </c>
      <c r="DQ167">
        <v>800.6594285714284</v>
      </c>
      <c r="DR167">
        <v>843.1753571428571</v>
      </c>
      <c r="DS167">
        <v>22.54807857142857</v>
      </c>
      <c r="DT167">
        <v>17.30367857142857</v>
      </c>
      <c r="DU167">
        <v>801.8578571428573</v>
      </c>
      <c r="DV167">
        <v>22.25498928571428</v>
      </c>
      <c r="DW167">
        <v>500.015642857143</v>
      </c>
      <c r="DX167">
        <v>91.08306071428569</v>
      </c>
      <c r="DY167">
        <v>0.06748994999999999</v>
      </c>
      <c r="DZ167">
        <v>29.42185357142858</v>
      </c>
      <c r="EA167">
        <v>29.99820357142858</v>
      </c>
      <c r="EB167">
        <v>999.9000000000002</v>
      </c>
      <c r="EC167">
        <v>0</v>
      </c>
      <c r="ED167">
        <v>0</v>
      </c>
      <c r="EE167">
        <v>10007.71642857143</v>
      </c>
      <c r="EF167">
        <v>0</v>
      </c>
      <c r="EG167">
        <v>11.20979285714286</v>
      </c>
      <c r="EH167">
        <v>-42.51609285714285</v>
      </c>
      <c r="EI167">
        <v>819.1288214285715</v>
      </c>
      <c r="EJ167">
        <v>858.0222142857143</v>
      </c>
      <c r="EK167">
        <v>5.244392857142857</v>
      </c>
      <c r="EL167">
        <v>843.1753571428571</v>
      </c>
      <c r="EM167">
        <v>17.30367857142857</v>
      </c>
      <c r="EN167">
        <v>2.053747857142857</v>
      </c>
      <c r="EO167">
        <v>1.576073571428571</v>
      </c>
      <c r="EP167">
        <v>17.86490357142857</v>
      </c>
      <c r="EQ167">
        <v>13.726825</v>
      </c>
      <c r="ER167">
        <v>2000.004285714286</v>
      </c>
      <c r="ES167">
        <v>0.9800064642857144</v>
      </c>
      <c r="ET167">
        <v>0.01999316428571429</v>
      </c>
      <c r="EU167">
        <v>0</v>
      </c>
      <c r="EV167">
        <v>918.7711785714285</v>
      </c>
      <c r="EW167">
        <v>5.00078</v>
      </c>
      <c r="EX167">
        <v>17979.21785714286</v>
      </c>
      <c r="EY167">
        <v>16379.71071428572</v>
      </c>
      <c r="EZ167">
        <v>39.77882142857142</v>
      </c>
      <c r="FA167">
        <v>40.64714285714285</v>
      </c>
      <c r="FB167">
        <v>39.89039285714286</v>
      </c>
      <c r="FC167">
        <v>40.33010714285713</v>
      </c>
      <c r="FD167">
        <v>40.85025</v>
      </c>
      <c r="FE167">
        <v>1955.114285714286</v>
      </c>
      <c r="FF167">
        <v>39.89000000000001</v>
      </c>
      <c r="FG167">
        <v>0</v>
      </c>
      <c r="FH167">
        <v>1758816683.5</v>
      </c>
      <c r="FI167">
        <v>0</v>
      </c>
      <c r="FJ167">
        <v>918.8157200000002</v>
      </c>
      <c r="FK167">
        <v>2.324076911940176</v>
      </c>
      <c r="FL167">
        <v>26.26153851142847</v>
      </c>
      <c r="FM167">
        <v>17979.636</v>
      </c>
      <c r="FN167">
        <v>15</v>
      </c>
      <c r="FO167">
        <v>0</v>
      </c>
      <c r="FP167" t="s">
        <v>441</v>
      </c>
      <c r="FQ167">
        <v>1746989605.5</v>
      </c>
      <c r="FR167">
        <v>1746989593.5</v>
      </c>
      <c r="FS167">
        <v>0</v>
      </c>
      <c r="FT167">
        <v>-0.274</v>
      </c>
      <c r="FU167">
        <v>-0.002</v>
      </c>
      <c r="FV167">
        <v>2.549</v>
      </c>
      <c r="FW167">
        <v>0.129</v>
      </c>
      <c r="FX167">
        <v>420</v>
      </c>
      <c r="FY167">
        <v>17</v>
      </c>
      <c r="FZ167">
        <v>0.02</v>
      </c>
      <c r="GA167">
        <v>0.04</v>
      </c>
      <c r="GB167">
        <v>-42.40158750000001</v>
      </c>
      <c r="GC167">
        <v>-1.913996622889248</v>
      </c>
      <c r="GD167">
        <v>0.2382136637427626</v>
      </c>
      <c r="GE167">
        <v>0</v>
      </c>
      <c r="GF167">
        <v>918.7079705882354</v>
      </c>
      <c r="GG167">
        <v>1.854896860355092</v>
      </c>
      <c r="GH167">
        <v>0.2999093476069216</v>
      </c>
      <c r="GI167">
        <v>0</v>
      </c>
      <c r="GJ167">
        <v>5.24430025</v>
      </c>
      <c r="GK167">
        <v>-0.05784123827393532</v>
      </c>
      <c r="GL167">
        <v>0.01194858621082429</v>
      </c>
      <c r="GM167">
        <v>1</v>
      </c>
      <c r="GN167">
        <v>1</v>
      </c>
      <c r="GO167">
        <v>3</v>
      </c>
      <c r="GP167" t="s">
        <v>448</v>
      </c>
      <c r="GQ167">
        <v>3.10143</v>
      </c>
      <c r="GR167">
        <v>2.72541</v>
      </c>
      <c r="GS167">
        <v>0.142888</v>
      </c>
      <c r="GT167">
        <v>0.147544</v>
      </c>
      <c r="GU167">
        <v>0.103676</v>
      </c>
      <c r="GV167">
        <v>0.087158</v>
      </c>
      <c r="GW167">
        <v>22391</v>
      </c>
      <c r="GX167">
        <v>20247.9</v>
      </c>
      <c r="GY167">
        <v>26688.6</v>
      </c>
      <c r="GZ167">
        <v>23976</v>
      </c>
      <c r="HA167">
        <v>38283.2</v>
      </c>
      <c r="HB167">
        <v>32370.1</v>
      </c>
      <c r="HC167">
        <v>46603.1</v>
      </c>
      <c r="HD167">
        <v>37940.7</v>
      </c>
      <c r="HE167">
        <v>1.8686</v>
      </c>
      <c r="HF167">
        <v>1.86065</v>
      </c>
      <c r="HG167">
        <v>0.0901595</v>
      </c>
      <c r="HH167">
        <v>0</v>
      </c>
      <c r="HI167">
        <v>28.5262</v>
      </c>
      <c r="HJ167">
        <v>999.9</v>
      </c>
      <c r="HK167">
        <v>45.8</v>
      </c>
      <c r="HL167">
        <v>31.3</v>
      </c>
      <c r="HM167">
        <v>23.0754</v>
      </c>
      <c r="HN167">
        <v>61.2921</v>
      </c>
      <c r="HO167">
        <v>20.2764</v>
      </c>
      <c r="HP167">
        <v>1</v>
      </c>
      <c r="HQ167">
        <v>0.156192</v>
      </c>
      <c r="HR167">
        <v>-0.08138339999999999</v>
      </c>
      <c r="HS167">
        <v>20.281</v>
      </c>
      <c r="HT167">
        <v>5.2107</v>
      </c>
      <c r="HU167">
        <v>11.98</v>
      </c>
      <c r="HV167">
        <v>4.96275</v>
      </c>
      <c r="HW167">
        <v>3.27445</v>
      </c>
      <c r="HX167">
        <v>9999</v>
      </c>
      <c r="HY167">
        <v>9999</v>
      </c>
      <c r="HZ167">
        <v>9999</v>
      </c>
      <c r="IA167">
        <v>2.5</v>
      </c>
      <c r="IB167">
        <v>1.864</v>
      </c>
      <c r="IC167">
        <v>1.86006</v>
      </c>
      <c r="ID167">
        <v>1.85837</v>
      </c>
      <c r="IE167">
        <v>1.85977</v>
      </c>
      <c r="IF167">
        <v>1.85989</v>
      </c>
      <c r="IG167">
        <v>1.85838</v>
      </c>
      <c r="IH167">
        <v>1.85745</v>
      </c>
      <c r="II167">
        <v>1.85242</v>
      </c>
      <c r="IJ167">
        <v>0</v>
      </c>
      <c r="IK167">
        <v>0</v>
      </c>
      <c r="IL167">
        <v>0</v>
      </c>
      <c r="IM167">
        <v>0</v>
      </c>
      <c r="IN167" t="s">
        <v>443</v>
      </c>
      <c r="IO167" t="s">
        <v>444</v>
      </c>
      <c r="IP167" t="s">
        <v>445</v>
      </c>
      <c r="IQ167" t="s">
        <v>445</v>
      </c>
      <c r="IR167" t="s">
        <v>445</v>
      </c>
      <c r="IS167" t="s">
        <v>445</v>
      </c>
      <c r="IT167">
        <v>0</v>
      </c>
      <c r="IU167">
        <v>100</v>
      </c>
      <c r="IV167">
        <v>100</v>
      </c>
      <c r="IW167">
        <v>-1.182</v>
      </c>
      <c r="IX167">
        <v>0.2925</v>
      </c>
      <c r="IY167">
        <v>-1.085747647868322</v>
      </c>
      <c r="IZ167">
        <v>-0.001141660950335919</v>
      </c>
      <c r="JA167">
        <v>1.556549255047457E-06</v>
      </c>
      <c r="JB167">
        <v>-3.845636065895205E-10</v>
      </c>
      <c r="JC167">
        <v>0.01562767363184709</v>
      </c>
      <c r="JD167">
        <v>0.001629169780553792</v>
      </c>
      <c r="JE167">
        <v>0.0005448488767950686</v>
      </c>
      <c r="JF167">
        <v>-2.599574200195059E-06</v>
      </c>
      <c r="JG167">
        <v>2</v>
      </c>
      <c r="JH167">
        <v>2011</v>
      </c>
      <c r="JI167">
        <v>1</v>
      </c>
      <c r="JJ167">
        <v>26</v>
      </c>
      <c r="JK167">
        <v>197118</v>
      </c>
      <c r="JL167">
        <v>197118.2</v>
      </c>
      <c r="JM167">
        <v>2.0752</v>
      </c>
      <c r="JN167">
        <v>2.61719</v>
      </c>
      <c r="JO167">
        <v>1.49658</v>
      </c>
      <c r="JP167">
        <v>2.34497</v>
      </c>
      <c r="JQ167">
        <v>1.54907</v>
      </c>
      <c r="JR167">
        <v>2.40479</v>
      </c>
      <c r="JS167">
        <v>36.4107</v>
      </c>
      <c r="JT167">
        <v>24.1751</v>
      </c>
      <c r="JU167">
        <v>18</v>
      </c>
      <c r="JV167">
        <v>484.241</v>
      </c>
      <c r="JW167">
        <v>493.864</v>
      </c>
      <c r="JX167">
        <v>28.2026</v>
      </c>
      <c r="JY167">
        <v>29.2671</v>
      </c>
      <c r="JZ167">
        <v>30.0004</v>
      </c>
      <c r="KA167">
        <v>29.4122</v>
      </c>
      <c r="KB167">
        <v>29.3895</v>
      </c>
      <c r="KC167">
        <v>41.7036</v>
      </c>
      <c r="KD167">
        <v>25.741</v>
      </c>
      <c r="KE167">
        <v>55.2333</v>
      </c>
      <c r="KF167">
        <v>28.2075</v>
      </c>
      <c r="KG167">
        <v>888.365</v>
      </c>
      <c r="KH167">
        <v>17.293</v>
      </c>
      <c r="KI167">
        <v>101.895</v>
      </c>
      <c r="KJ167">
        <v>91.4911</v>
      </c>
    </row>
    <row r="168" spans="1:296">
      <c r="A168">
        <v>150</v>
      </c>
      <c r="B168">
        <v>1758816693.5</v>
      </c>
      <c r="C168">
        <v>2669.900000095367</v>
      </c>
      <c r="D168" t="s">
        <v>746</v>
      </c>
      <c r="E168" t="s">
        <v>747</v>
      </c>
      <c r="F168">
        <v>5</v>
      </c>
      <c r="G168" t="s">
        <v>641</v>
      </c>
      <c r="H168">
        <v>1758816686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891.2195164826658</v>
      </c>
      <c r="AJ168">
        <v>861.1119696969698</v>
      </c>
      <c r="AK168">
        <v>3.439646924259674</v>
      </c>
      <c r="AL168">
        <v>65.11598374037986</v>
      </c>
      <c r="AM168">
        <f>(AO168 - AN168 + DX168*1E3/(8.314*(DZ168+273.15)) * AQ168/DW168 * AP168) * DW168/(100*DK168) * 1000/(1000 - AO168)</f>
        <v>0</v>
      </c>
      <c r="AN168">
        <v>17.31015700358861</v>
      </c>
      <c r="AO168">
        <v>22.50833333333333</v>
      </c>
      <c r="AP168">
        <v>-2.858354963571493E-05</v>
      </c>
      <c r="AQ168">
        <v>105.9411179864828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439</v>
      </c>
      <c r="AX168" t="s">
        <v>439</v>
      </c>
      <c r="AY168">
        <v>0</v>
      </c>
      <c r="AZ168">
        <v>0</v>
      </c>
      <c r="BA168">
        <f>1-AY168/AZ168</f>
        <v>0</v>
      </c>
      <c r="BB168">
        <v>0</v>
      </c>
      <c r="BC168" t="s">
        <v>439</v>
      </c>
      <c r="BD168" t="s">
        <v>439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439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3.93</v>
      </c>
      <c r="DL168">
        <v>0.5</v>
      </c>
      <c r="DM168" t="s">
        <v>440</v>
      </c>
      <c r="DN168">
        <v>2</v>
      </c>
      <c r="DO168" t="b">
        <v>1</v>
      </c>
      <c r="DP168">
        <v>1758816686</v>
      </c>
      <c r="DQ168">
        <v>818.3321481481481</v>
      </c>
      <c r="DR168">
        <v>860.9008148148148</v>
      </c>
      <c r="DS168">
        <v>22.53007407407408</v>
      </c>
      <c r="DT168">
        <v>17.30252222222223</v>
      </c>
      <c r="DU168">
        <v>819.5195555555555</v>
      </c>
      <c r="DV168">
        <v>22.23736666666667</v>
      </c>
      <c r="DW168">
        <v>500.050037037037</v>
      </c>
      <c r="DX168">
        <v>91.0842111111111</v>
      </c>
      <c r="DY168">
        <v>0.06745274814814815</v>
      </c>
      <c r="DZ168">
        <v>29.42037407407408</v>
      </c>
      <c r="EA168">
        <v>29.9968962962963</v>
      </c>
      <c r="EB168">
        <v>999.9000000000001</v>
      </c>
      <c r="EC168">
        <v>0</v>
      </c>
      <c r="ED168">
        <v>0</v>
      </c>
      <c r="EE168">
        <v>10001.56925925926</v>
      </c>
      <c r="EF168">
        <v>0</v>
      </c>
      <c r="EG168">
        <v>11.21009259259259</v>
      </c>
      <c r="EH168">
        <v>-42.56873703703704</v>
      </c>
      <c r="EI168">
        <v>837.1938888888888</v>
      </c>
      <c r="EJ168">
        <v>876.058851851852</v>
      </c>
      <c r="EK168">
        <v>5.227544444444444</v>
      </c>
      <c r="EL168">
        <v>860.9008148148148</v>
      </c>
      <c r="EM168">
        <v>17.30252222222223</v>
      </c>
      <c r="EN168">
        <v>2.052132962962963</v>
      </c>
      <c r="EO168">
        <v>1.575988148148148</v>
      </c>
      <c r="EP168">
        <v>17.85241851851852</v>
      </c>
      <c r="EQ168">
        <v>13.72598888888889</v>
      </c>
      <c r="ER168">
        <v>2000.007407407407</v>
      </c>
      <c r="ES168">
        <v>0.9800064444444445</v>
      </c>
      <c r="ET168">
        <v>0.01999318148148149</v>
      </c>
      <c r="EU168">
        <v>0</v>
      </c>
      <c r="EV168">
        <v>918.9408888888888</v>
      </c>
      <c r="EW168">
        <v>5.00078</v>
      </c>
      <c r="EX168">
        <v>17981.29259259259</v>
      </c>
      <c r="EY168">
        <v>16379.73333333333</v>
      </c>
      <c r="EZ168">
        <v>39.79603703703703</v>
      </c>
      <c r="FA168">
        <v>40.64107407407408</v>
      </c>
      <c r="FB168">
        <v>39.90481481481481</v>
      </c>
      <c r="FC168">
        <v>40.31685185185184</v>
      </c>
      <c r="FD168">
        <v>40.86551851851851</v>
      </c>
      <c r="FE168">
        <v>1955.117407407407</v>
      </c>
      <c r="FF168">
        <v>39.89000000000001</v>
      </c>
      <c r="FG168">
        <v>0</v>
      </c>
      <c r="FH168">
        <v>1758816688.3</v>
      </c>
      <c r="FI168">
        <v>0</v>
      </c>
      <c r="FJ168">
        <v>918.95212</v>
      </c>
      <c r="FK168">
        <v>0.8179230831421825</v>
      </c>
      <c r="FL168">
        <v>19.40000010698629</v>
      </c>
      <c r="FM168">
        <v>17981.456</v>
      </c>
      <c r="FN168">
        <v>15</v>
      </c>
      <c r="FO168">
        <v>0</v>
      </c>
      <c r="FP168" t="s">
        <v>441</v>
      </c>
      <c r="FQ168">
        <v>1746989605.5</v>
      </c>
      <c r="FR168">
        <v>1746989593.5</v>
      </c>
      <c r="FS168">
        <v>0</v>
      </c>
      <c r="FT168">
        <v>-0.274</v>
      </c>
      <c r="FU168">
        <v>-0.002</v>
      </c>
      <c r="FV168">
        <v>2.549</v>
      </c>
      <c r="FW168">
        <v>0.129</v>
      </c>
      <c r="FX168">
        <v>420</v>
      </c>
      <c r="FY168">
        <v>17</v>
      </c>
      <c r="FZ168">
        <v>0.02</v>
      </c>
      <c r="GA168">
        <v>0.04</v>
      </c>
      <c r="GB168">
        <v>-42.53053</v>
      </c>
      <c r="GC168">
        <v>-1.041917448405228</v>
      </c>
      <c r="GD168">
        <v>0.1605223663543494</v>
      </c>
      <c r="GE168">
        <v>0</v>
      </c>
      <c r="GF168">
        <v>918.8318823529413</v>
      </c>
      <c r="GG168">
        <v>1.621634834494068</v>
      </c>
      <c r="GH168">
        <v>0.2743446484974262</v>
      </c>
      <c r="GI168">
        <v>0</v>
      </c>
      <c r="GJ168">
        <v>5.237415749999999</v>
      </c>
      <c r="GK168">
        <v>-0.1655208630394107</v>
      </c>
      <c r="GL168">
        <v>0.01872756362791219</v>
      </c>
      <c r="GM168">
        <v>0</v>
      </c>
      <c r="GN168">
        <v>0</v>
      </c>
      <c r="GO168">
        <v>3</v>
      </c>
      <c r="GP168" t="s">
        <v>459</v>
      </c>
      <c r="GQ168">
        <v>3.10163</v>
      </c>
      <c r="GR168">
        <v>2.72498</v>
      </c>
      <c r="GS168">
        <v>0.144788</v>
      </c>
      <c r="GT168">
        <v>0.149382</v>
      </c>
      <c r="GU168">
        <v>0.103625</v>
      </c>
      <c r="GV168">
        <v>0.0871832</v>
      </c>
      <c r="GW168">
        <v>22341.3</v>
      </c>
      <c r="GX168">
        <v>20203.9</v>
      </c>
      <c r="GY168">
        <v>26688.5</v>
      </c>
      <c r="GZ168">
        <v>23975.7</v>
      </c>
      <c r="HA168">
        <v>38285.2</v>
      </c>
      <c r="HB168">
        <v>32369.4</v>
      </c>
      <c r="HC168">
        <v>46602.6</v>
      </c>
      <c r="HD168">
        <v>37940.7</v>
      </c>
      <c r="HE168">
        <v>1.86935</v>
      </c>
      <c r="HF168">
        <v>1.86012</v>
      </c>
      <c r="HG168">
        <v>0.0900775</v>
      </c>
      <c r="HH168">
        <v>0</v>
      </c>
      <c r="HI168">
        <v>28.5262</v>
      </c>
      <c r="HJ168">
        <v>999.9</v>
      </c>
      <c r="HK168">
        <v>45.8</v>
      </c>
      <c r="HL168">
        <v>31.3</v>
      </c>
      <c r="HM168">
        <v>23.0748</v>
      </c>
      <c r="HN168">
        <v>60.7921</v>
      </c>
      <c r="HO168">
        <v>20.3045</v>
      </c>
      <c r="HP168">
        <v>1</v>
      </c>
      <c r="HQ168">
        <v>0.156413</v>
      </c>
      <c r="HR168">
        <v>-0.120509</v>
      </c>
      <c r="HS168">
        <v>20.2807</v>
      </c>
      <c r="HT168">
        <v>5.2116</v>
      </c>
      <c r="HU168">
        <v>11.98</v>
      </c>
      <c r="HV168">
        <v>4.96325</v>
      </c>
      <c r="HW168">
        <v>3.2745</v>
      </c>
      <c r="HX168">
        <v>9999</v>
      </c>
      <c r="HY168">
        <v>9999</v>
      </c>
      <c r="HZ168">
        <v>9999</v>
      </c>
      <c r="IA168">
        <v>2.5</v>
      </c>
      <c r="IB168">
        <v>1.864</v>
      </c>
      <c r="IC168">
        <v>1.86005</v>
      </c>
      <c r="ID168">
        <v>1.85837</v>
      </c>
      <c r="IE168">
        <v>1.85975</v>
      </c>
      <c r="IF168">
        <v>1.85989</v>
      </c>
      <c r="IG168">
        <v>1.85838</v>
      </c>
      <c r="IH168">
        <v>1.85745</v>
      </c>
      <c r="II168">
        <v>1.85242</v>
      </c>
      <c r="IJ168">
        <v>0</v>
      </c>
      <c r="IK168">
        <v>0</v>
      </c>
      <c r="IL168">
        <v>0</v>
      </c>
      <c r="IM168">
        <v>0</v>
      </c>
      <c r="IN168" t="s">
        <v>443</v>
      </c>
      <c r="IO168" t="s">
        <v>444</v>
      </c>
      <c r="IP168" t="s">
        <v>445</v>
      </c>
      <c r="IQ168" t="s">
        <v>445</v>
      </c>
      <c r="IR168" t="s">
        <v>445</v>
      </c>
      <c r="IS168" t="s">
        <v>445</v>
      </c>
      <c r="IT168">
        <v>0</v>
      </c>
      <c r="IU168">
        <v>100</v>
      </c>
      <c r="IV168">
        <v>100</v>
      </c>
      <c r="IW168">
        <v>-1.171</v>
      </c>
      <c r="IX168">
        <v>0.2922</v>
      </c>
      <c r="IY168">
        <v>-1.085747647868322</v>
      </c>
      <c r="IZ168">
        <v>-0.001141660950335919</v>
      </c>
      <c r="JA168">
        <v>1.556549255047457E-06</v>
      </c>
      <c r="JB168">
        <v>-3.845636065895205E-10</v>
      </c>
      <c r="JC168">
        <v>0.01562767363184709</v>
      </c>
      <c r="JD168">
        <v>0.001629169780553792</v>
      </c>
      <c r="JE168">
        <v>0.0005448488767950686</v>
      </c>
      <c r="JF168">
        <v>-2.599574200195059E-06</v>
      </c>
      <c r="JG168">
        <v>2</v>
      </c>
      <c r="JH168">
        <v>2011</v>
      </c>
      <c r="JI168">
        <v>1</v>
      </c>
      <c r="JJ168">
        <v>26</v>
      </c>
      <c r="JK168">
        <v>197118.1</v>
      </c>
      <c r="JL168">
        <v>197118.3</v>
      </c>
      <c r="JM168">
        <v>2.10938</v>
      </c>
      <c r="JN168">
        <v>2.62817</v>
      </c>
      <c r="JO168">
        <v>1.49658</v>
      </c>
      <c r="JP168">
        <v>2.34497</v>
      </c>
      <c r="JQ168">
        <v>1.54907</v>
      </c>
      <c r="JR168">
        <v>2.39258</v>
      </c>
      <c r="JS168">
        <v>36.4107</v>
      </c>
      <c r="JT168">
        <v>24.1663</v>
      </c>
      <c r="JU168">
        <v>18</v>
      </c>
      <c r="JV168">
        <v>484.703</v>
      </c>
      <c r="JW168">
        <v>493.542</v>
      </c>
      <c r="JX168">
        <v>28.2047</v>
      </c>
      <c r="JY168">
        <v>29.2696</v>
      </c>
      <c r="JZ168">
        <v>30.0003</v>
      </c>
      <c r="KA168">
        <v>29.4153</v>
      </c>
      <c r="KB168">
        <v>29.3926</v>
      </c>
      <c r="KC168">
        <v>42.3889</v>
      </c>
      <c r="KD168">
        <v>25.741</v>
      </c>
      <c r="KE168">
        <v>54.8625</v>
      </c>
      <c r="KF168">
        <v>28.2126</v>
      </c>
      <c r="KG168">
        <v>908.423</v>
      </c>
      <c r="KH168">
        <v>17.3064</v>
      </c>
      <c r="KI168">
        <v>101.894</v>
      </c>
      <c r="KJ168">
        <v>91.4907</v>
      </c>
    </row>
    <row r="169" spans="1:296">
      <c r="A169">
        <v>151</v>
      </c>
      <c r="B169">
        <v>1758816698.5</v>
      </c>
      <c r="C169">
        <v>2674.900000095367</v>
      </c>
      <c r="D169" t="s">
        <v>748</v>
      </c>
      <c r="E169" t="s">
        <v>749</v>
      </c>
      <c r="F169">
        <v>5</v>
      </c>
      <c r="G169" t="s">
        <v>641</v>
      </c>
      <c r="H169">
        <v>1758816690.714286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908.2882967691415</v>
      </c>
      <c r="AJ169">
        <v>878.1168060606052</v>
      </c>
      <c r="AK169">
        <v>3.398773230716424</v>
      </c>
      <c r="AL169">
        <v>65.11598374037986</v>
      </c>
      <c r="AM169">
        <f>(AO169 - AN169 + DX169*1E3/(8.314*(DZ169+273.15)) * AQ169/DW169 * AP169) * DW169/(100*DK169) * 1000/(1000 - AO169)</f>
        <v>0</v>
      </c>
      <c r="AN169">
        <v>17.30506397800912</v>
      </c>
      <c r="AO169">
        <v>22.49424848484848</v>
      </c>
      <c r="AP169">
        <v>-2.506870733056429E-05</v>
      </c>
      <c r="AQ169">
        <v>105.9411179864828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439</v>
      </c>
      <c r="AX169" t="s">
        <v>439</v>
      </c>
      <c r="AY169">
        <v>0</v>
      </c>
      <c r="AZ169">
        <v>0</v>
      </c>
      <c r="BA169">
        <f>1-AY169/AZ169</f>
        <v>0</v>
      </c>
      <c r="BB169">
        <v>0</v>
      </c>
      <c r="BC169" t="s">
        <v>439</v>
      </c>
      <c r="BD169" t="s">
        <v>439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439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3.93</v>
      </c>
      <c r="DL169">
        <v>0.5</v>
      </c>
      <c r="DM169" t="s">
        <v>440</v>
      </c>
      <c r="DN169">
        <v>2</v>
      </c>
      <c r="DO169" t="b">
        <v>1</v>
      </c>
      <c r="DP169">
        <v>1758816690.714286</v>
      </c>
      <c r="DQ169">
        <v>834.0512857142858</v>
      </c>
      <c r="DR169">
        <v>876.7301428571428</v>
      </c>
      <c r="DS169">
        <v>22.51546785714286</v>
      </c>
      <c r="DT169">
        <v>17.30535714285714</v>
      </c>
      <c r="DU169">
        <v>835.2286785714286</v>
      </c>
      <c r="DV169">
        <v>22.22307857142857</v>
      </c>
      <c r="DW169">
        <v>500.0492142857142</v>
      </c>
      <c r="DX169">
        <v>91.08547857142857</v>
      </c>
      <c r="DY169">
        <v>0.06733109642857142</v>
      </c>
      <c r="DZ169">
        <v>29.42192142857143</v>
      </c>
      <c r="EA169">
        <v>29.99542142857143</v>
      </c>
      <c r="EB169">
        <v>999.9000000000002</v>
      </c>
      <c r="EC169">
        <v>0</v>
      </c>
      <c r="ED169">
        <v>0</v>
      </c>
      <c r="EE169">
        <v>9992.029642857142</v>
      </c>
      <c r="EF169">
        <v>0</v>
      </c>
      <c r="EG169">
        <v>11.20392857142857</v>
      </c>
      <c r="EH169">
        <v>-42.67877499999999</v>
      </c>
      <c r="EI169">
        <v>853.2627142857143</v>
      </c>
      <c r="EJ169">
        <v>892.1694285714284</v>
      </c>
      <c r="EK169">
        <v>5.210111785714285</v>
      </c>
      <c r="EL169">
        <v>876.7301428571428</v>
      </c>
      <c r="EM169">
        <v>17.30535714285714</v>
      </c>
      <c r="EN169">
        <v>2.050831428571429</v>
      </c>
      <c r="EO169">
        <v>1.576267142857142</v>
      </c>
      <c r="EP169">
        <v>17.84233928571428</v>
      </c>
      <c r="EQ169">
        <v>13.72871428571429</v>
      </c>
      <c r="ER169">
        <v>2000.021071428571</v>
      </c>
      <c r="ES169">
        <v>0.9800065714285715</v>
      </c>
      <c r="ET169">
        <v>0.01999305357142857</v>
      </c>
      <c r="EU169">
        <v>0</v>
      </c>
      <c r="EV169">
        <v>918.9647499999999</v>
      </c>
      <c r="EW169">
        <v>5.00078</v>
      </c>
      <c r="EX169">
        <v>17982.52857142857</v>
      </c>
      <c r="EY169">
        <v>16379.85714285714</v>
      </c>
      <c r="EZ169">
        <v>39.80103571428571</v>
      </c>
      <c r="FA169">
        <v>40.63607142857143</v>
      </c>
      <c r="FB169">
        <v>39.90146428571428</v>
      </c>
      <c r="FC169">
        <v>40.32121428571428</v>
      </c>
      <c r="FD169">
        <v>40.96182142857142</v>
      </c>
      <c r="FE169">
        <v>1955.131071428571</v>
      </c>
      <c r="FF169">
        <v>39.89000000000001</v>
      </c>
      <c r="FG169">
        <v>0</v>
      </c>
      <c r="FH169">
        <v>1758816693.1</v>
      </c>
      <c r="FI169">
        <v>0</v>
      </c>
      <c r="FJ169">
        <v>918.9733600000001</v>
      </c>
      <c r="FK169">
        <v>0.9935384723150958</v>
      </c>
      <c r="FL169">
        <v>9.884615450892968</v>
      </c>
      <c r="FM169">
        <v>17982.588</v>
      </c>
      <c r="FN169">
        <v>15</v>
      </c>
      <c r="FO169">
        <v>0</v>
      </c>
      <c r="FP169" t="s">
        <v>441</v>
      </c>
      <c r="FQ169">
        <v>1746989605.5</v>
      </c>
      <c r="FR169">
        <v>1746989593.5</v>
      </c>
      <c r="FS169">
        <v>0</v>
      </c>
      <c r="FT169">
        <v>-0.274</v>
      </c>
      <c r="FU169">
        <v>-0.002</v>
      </c>
      <c r="FV169">
        <v>2.549</v>
      </c>
      <c r="FW169">
        <v>0.129</v>
      </c>
      <c r="FX169">
        <v>420</v>
      </c>
      <c r="FY169">
        <v>17</v>
      </c>
      <c r="FZ169">
        <v>0.02</v>
      </c>
      <c r="GA169">
        <v>0.04</v>
      </c>
      <c r="GB169">
        <v>-42.6204025</v>
      </c>
      <c r="GC169">
        <v>-1.276663789868583</v>
      </c>
      <c r="GD169">
        <v>0.1705334446486962</v>
      </c>
      <c r="GE169">
        <v>0</v>
      </c>
      <c r="GF169">
        <v>918.9662647058822</v>
      </c>
      <c r="GG169">
        <v>0.4874102406786345</v>
      </c>
      <c r="GH169">
        <v>0.2398774575417213</v>
      </c>
      <c r="GI169">
        <v>1</v>
      </c>
      <c r="GJ169">
        <v>5.220038750000001</v>
      </c>
      <c r="GK169">
        <v>-0.2272172983114618</v>
      </c>
      <c r="GL169">
        <v>0.02249528285969079</v>
      </c>
      <c r="GM169">
        <v>0</v>
      </c>
      <c r="GN169">
        <v>1</v>
      </c>
      <c r="GO169">
        <v>3</v>
      </c>
      <c r="GP169" t="s">
        <v>448</v>
      </c>
      <c r="GQ169">
        <v>3.10115</v>
      </c>
      <c r="GR169">
        <v>2.7256</v>
      </c>
      <c r="GS169">
        <v>0.146654</v>
      </c>
      <c r="GT169">
        <v>0.15126</v>
      </c>
      <c r="GU169">
        <v>0.103576</v>
      </c>
      <c r="GV169">
        <v>0.08708920000000001</v>
      </c>
      <c r="GW169">
        <v>22292.5</v>
      </c>
      <c r="GX169">
        <v>20159.5</v>
      </c>
      <c r="GY169">
        <v>26688.4</v>
      </c>
      <c r="GZ169">
        <v>23975.9</v>
      </c>
      <c r="HA169">
        <v>38287.7</v>
      </c>
      <c r="HB169">
        <v>32373.1</v>
      </c>
      <c r="HC169">
        <v>46602.8</v>
      </c>
      <c r="HD169">
        <v>37940.9</v>
      </c>
      <c r="HE169">
        <v>1.8684</v>
      </c>
      <c r="HF169">
        <v>1.86087</v>
      </c>
      <c r="HG169">
        <v>0.09067359999999999</v>
      </c>
      <c r="HH169">
        <v>0</v>
      </c>
      <c r="HI169">
        <v>28.5262</v>
      </c>
      <c r="HJ169">
        <v>999.9</v>
      </c>
      <c r="HK169">
        <v>45.7</v>
      </c>
      <c r="HL169">
        <v>31.3</v>
      </c>
      <c r="HM169">
        <v>23.025</v>
      </c>
      <c r="HN169">
        <v>61.3721</v>
      </c>
      <c r="HO169">
        <v>20.2644</v>
      </c>
      <c r="HP169">
        <v>1</v>
      </c>
      <c r="HQ169">
        <v>0.156639</v>
      </c>
      <c r="HR169">
        <v>-0.129905</v>
      </c>
      <c r="HS169">
        <v>20.2808</v>
      </c>
      <c r="HT169">
        <v>5.21175</v>
      </c>
      <c r="HU169">
        <v>11.98</v>
      </c>
      <c r="HV169">
        <v>4.9632</v>
      </c>
      <c r="HW169">
        <v>3.27465</v>
      </c>
      <c r="HX169">
        <v>9999</v>
      </c>
      <c r="HY169">
        <v>9999</v>
      </c>
      <c r="HZ169">
        <v>9999</v>
      </c>
      <c r="IA169">
        <v>2.5</v>
      </c>
      <c r="IB169">
        <v>1.864</v>
      </c>
      <c r="IC169">
        <v>1.86005</v>
      </c>
      <c r="ID169">
        <v>1.85837</v>
      </c>
      <c r="IE169">
        <v>1.85975</v>
      </c>
      <c r="IF169">
        <v>1.85988</v>
      </c>
      <c r="IG169">
        <v>1.85837</v>
      </c>
      <c r="IH169">
        <v>1.85745</v>
      </c>
      <c r="II169">
        <v>1.85242</v>
      </c>
      <c r="IJ169">
        <v>0</v>
      </c>
      <c r="IK169">
        <v>0</v>
      </c>
      <c r="IL169">
        <v>0</v>
      </c>
      <c r="IM169">
        <v>0</v>
      </c>
      <c r="IN169" t="s">
        <v>443</v>
      </c>
      <c r="IO169" t="s">
        <v>444</v>
      </c>
      <c r="IP169" t="s">
        <v>445</v>
      </c>
      <c r="IQ169" t="s">
        <v>445</v>
      </c>
      <c r="IR169" t="s">
        <v>445</v>
      </c>
      <c r="IS169" t="s">
        <v>445</v>
      </c>
      <c r="IT169">
        <v>0</v>
      </c>
      <c r="IU169">
        <v>100</v>
      </c>
      <c r="IV169">
        <v>100</v>
      </c>
      <c r="IW169">
        <v>-1.16</v>
      </c>
      <c r="IX169">
        <v>0.2919</v>
      </c>
      <c r="IY169">
        <v>-1.085747647868322</v>
      </c>
      <c r="IZ169">
        <v>-0.001141660950335919</v>
      </c>
      <c r="JA169">
        <v>1.556549255047457E-06</v>
      </c>
      <c r="JB169">
        <v>-3.845636065895205E-10</v>
      </c>
      <c r="JC169">
        <v>0.01562767363184709</v>
      </c>
      <c r="JD169">
        <v>0.001629169780553792</v>
      </c>
      <c r="JE169">
        <v>0.0005448488767950686</v>
      </c>
      <c r="JF169">
        <v>-2.599574200195059E-06</v>
      </c>
      <c r="JG169">
        <v>2</v>
      </c>
      <c r="JH169">
        <v>2011</v>
      </c>
      <c r="JI169">
        <v>1</v>
      </c>
      <c r="JJ169">
        <v>26</v>
      </c>
      <c r="JK169">
        <v>197118.2</v>
      </c>
      <c r="JL169">
        <v>197118.4</v>
      </c>
      <c r="JM169">
        <v>2.13989</v>
      </c>
      <c r="JN169">
        <v>2.62207</v>
      </c>
      <c r="JO169">
        <v>1.49658</v>
      </c>
      <c r="JP169">
        <v>2.34497</v>
      </c>
      <c r="JQ169">
        <v>1.54907</v>
      </c>
      <c r="JR169">
        <v>2.48169</v>
      </c>
      <c r="JS169">
        <v>36.4107</v>
      </c>
      <c r="JT169">
        <v>24.1751</v>
      </c>
      <c r="JU169">
        <v>18</v>
      </c>
      <c r="JV169">
        <v>484.166</v>
      </c>
      <c r="JW169">
        <v>494.06</v>
      </c>
      <c r="JX169">
        <v>28.2113</v>
      </c>
      <c r="JY169">
        <v>29.2722</v>
      </c>
      <c r="JZ169">
        <v>30.0003</v>
      </c>
      <c r="KA169">
        <v>29.4178</v>
      </c>
      <c r="KB169">
        <v>29.3951</v>
      </c>
      <c r="KC169">
        <v>42.9757</v>
      </c>
      <c r="KD169">
        <v>25.741</v>
      </c>
      <c r="KE169">
        <v>54.8625</v>
      </c>
      <c r="KF169">
        <v>28.2158</v>
      </c>
      <c r="KG169">
        <v>921.787</v>
      </c>
      <c r="KH169">
        <v>17.3287</v>
      </c>
      <c r="KI169">
        <v>101.894</v>
      </c>
      <c r="KJ169">
        <v>91.4913</v>
      </c>
    </row>
    <row r="170" spans="1:296">
      <c r="A170">
        <v>152</v>
      </c>
      <c r="B170">
        <v>1758816703</v>
      </c>
      <c r="C170">
        <v>2679.400000095367</v>
      </c>
      <c r="D170" t="s">
        <v>750</v>
      </c>
      <c r="E170" t="s">
        <v>751</v>
      </c>
      <c r="F170">
        <v>5</v>
      </c>
      <c r="G170" t="s">
        <v>641</v>
      </c>
      <c r="H170">
        <v>1758816695.160714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923.78962368885</v>
      </c>
      <c r="AJ170">
        <v>893.4491272727273</v>
      </c>
      <c r="AK170">
        <v>3.407837147642262</v>
      </c>
      <c r="AL170">
        <v>65.11598374037986</v>
      </c>
      <c r="AM170">
        <f>(AO170 - AN170 + DX170*1E3/(8.314*(DZ170+273.15)) * AQ170/DW170 * AP170) * DW170/(100*DK170) * 1000/(1000 - AO170)</f>
        <v>0</v>
      </c>
      <c r="AN170">
        <v>17.27491521308638</v>
      </c>
      <c r="AO170">
        <v>22.4613806060606</v>
      </c>
      <c r="AP170">
        <v>-0.007856077452008546</v>
      </c>
      <c r="AQ170">
        <v>105.9411179864828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439</v>
      </c>
      <c r="AX170" t="s">
        <v>439</v>
      </c>
      <c r="AY170">
        <v>0</v>
      </c>
      <c r="AZ170">
        <v>0</v>
      </c>
      <c r="BA170">
        <f>1-AY170/AZ170</f>
        <v>0</v>
      </c>
      <c r="BB170">
        <v>0</v>
      </c>
      <c r="BC170" t="s">
        <v>439</v>
      </c>
      <c r="BD170" t="s">
        <v>439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439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3.93</v>
      </c>
      <c r="DL170">
        <v>0.5</v>
      </c>
      <c r="DM170" t="s">
        <v>440</v>
      </c>
      <c r="DN170">
        <v>2</v>
      </c>
      <c r="DO170" t="b">
        <v>1</v>
      </c>
      <c r="DP170">
        <v>1758816695.160714</v>
      </c>
      <c r="DQ170">
        <v>848.8919642857143</v>
      </c>
      <c r="DR170">
        <v>891.6592142857141</v>
      </c>
      <c r="DS170">
        <v>22.49941428571429</v>
      </c>
      <c r="DT170">
        <v>17.29859285714286</v>
      </c>
      <c r="DU170">
        <v>850.0596071428572</v>
      </c>
      <c r="DV170">
        <v>22.20736785714285</v>
      </c>
      <c r="DW170">
        <v>500.0052142857143</v>
      </c>
      <c r="DX170">
        <v>91.08577142857142</v>
      </c>
      <c r="DY170">
        <v>0.06727175357142857</v>
      </c>
      <c r="DZ170">
        <v>29.42411071428571</v>
      </c>
      <c r="EA170">
        <v>29.99981785714286</v>
      </c>
      <c r="EB170">
        <v>999.9000000000002</v>
      </c>
      <c r="EC170">
        <v>0</v>
      </c>
      <c r="ED170">
        <v>0</v>
      </c>
      <c r="EE170">
        <v>9990.201071428572</v>
      </c>
      <c r="EF170">
        <v>0</v>
      </c>
      <c r="EG170">
        <v>11.20343928571429</v>
      </c>
      <c r="EH170">
        <v>-42.76717142857142</v>
      </c>
      <c r="EI170">
        <v>868.4309285714284</v>
      </c>
      <c r="EJ170">
        <v>907.3549999999999</v>
      </c>
      <c r="EK170">
        <v>5.200818571428572</v>
      </c>
      <c r="EL170">
        <v>891.6592142857141</v>
      </c>
      <c r="EM170">
        <v>17.29859285714286</v>
      </c>
      <c r="EN170">
        <v>2.049375357142857</v>
      </c>
      <c r="EO170">
        <v>1.575655357142857</v>
      </c>
      <c r="EP170">
        <v>17.83106428571429</v>
      </c>
      <c r="EQ170">
        <v>13.72275357142857</v>
      </c>
      <c r="ER170">
        <v>2000.008928571429</v>
      </c>
      <c r="ES170">
        <v>0.9800064642857144</v>
      </c>
      <c r="ET170">
        <v>0.01999316071428572</v>
      </c>
      <c r="EU170">
        <v>0</v>
      </c>
      <c r="EV170">
        <v>919.0000357142857</v>
      </c>
      <c r="EW170">
        <v>5.00078</v>
      </c>
      <c r="EX170">
        <v>17982.72142857143</v>
      </c>
      <c r="EY170">
        <v>16379.74285714286</v>
      </c>
      <c r="EZ170">
        <v>39.78096428571428</v>
      </c>
      <c r="FA170">
        <v>40.63164285714286</v>
      </c>
      <c r="FB170">
        <v>39.91485714285714</v>
      </c>
      <c r="FC170">
        <v>40.29664285714286</v>
      </c>
      <c r="FD170">
        <v>41.05996428571427</v>
      </c>
      <c r="FE170">
        <v>1955.118928571429</v>
      </c>
      <c r="FF170">
        <v>39.89000000000001</v>
      </c>
      <c r="FG170">
        <v>0</v>
      </c>
      <c r="FH170">
        <v>1758816697.9</v>
      </c>
      <c r="FI170">
        <v>0</v>
      </c>
      <c r="FJ170">
        <v>919.01004</v>
      </c>
      <c r="FK170">
        <v>-0.4447692251891802</v>
      </c>
      <c r="FL170">
        <v>-6.169230777225011</v>
      </c>
      <c r="FM170">
        <v>17982.708</v>
      </c>
      <c r="FN170">
        <v>15</v>
      </c>
      <c r="FO170">
        <v>0</v>
      </c>
      <c r="FP170" t="s">
        <v>441</v>
      </c>
      <c r="FQ170">
        <v>1746989605.5</v>
      </c>
      <c r="FR170">
        <v>1746989593.5</v>
      </c>
      <c r="FS170">
        <v>0</v>
      </c>
      <c r="FT170">
        <v>-0.274</v>
      </c>
      <c r="FU170">
        <v>-0.002</v>
      </c>
      <c r="FV170">
        <v>2.549</v>
      </c>
      <c r="FW170">
        <v>0.129</v>
      </c>
      <c r="FX170">
        <v>420</v>
      </c>
      <c r="FY170">
        <v>17</v>
      </c>
      <c r="FZ170">
        <v>0.02</v>
      </c>
      <c r="GA170">
        <v>0.04</v>
      </c>
      <c r="GB170">
        <v>-42.710445</v>
      </c>
      <c r="GC170">
        <v>-1.486500562851674</v>
      </c>
      <c r="GD170">
        <v>0.1920187164705568</v>
      </c>
      <c r="GE170">
        <v>0</v>
      </c>
      <c r="GF170">
        <v>918.9710882352941</v>
      </c>
      <c r="GG170">
        <v>0.5204430865712599</v>
      </c>
      <c r="GH170">
        <v>0.2443508046721889</v>
      </c>
      <c r="GI170">
        <v>1</v>
      </c>
      <c r="GJ170">
        <v>5.209490000000001</v>
      </c>
      <c r="GK170">
        <v>-0.1388868292682914</v>
      </c>
      <c r="GL170">
        <v>0.015734117070875</v>
      </c>
      <c r="GM170">
        <v>0</v>
      </c>
      <c r="GN170">
        <v>1</v>
      </c>
      <c r="GO170">
        <v>3</v>
      </c>
      <c r="GP170" t="s">
        <v>448</v>
      </c>
      <c r="GQ170">
        <v>3.10132</v>
      </c>
      <c r="GR170">
        <v>2.72541</v>
      </c>
      <c r="GS170">
        <v>0.148327</v>
      </c>
      <c r="GT170">
        <v>0.152856</v>
      </c>
      <c r="GU170">
        <v>0.10347</v>
      </c>
      <c r="GV170">
        <v>0.08705450000000001</v>
      </c>
      <c r="GW170">
        <v>22248.6</v>
      </c>
      <c r="GX170">
        <v>20121.5</v>
      </c>
      <c r="GY170">
        <v>26688.2</v>
      </c>
      <c r="GZ170">
        <v>23975.8</v>
      </c>
      <c r="HA170">
        <v>38292.2</v>
      </c>
      <c r="HB170">
        <v>32374.4</v>
      </c>
      <c r="HC170">
        <v>46602.5</v>
      </c>
      <c r="HD170">
        <v>37940.8</v>
      </c>
      <c r="HE170">
        <v>1.86825</v>
      </c>
      <c r="HF170">
        <v>1.8608</v>
      </c>
      <c r="HG170">
        <v>0.0909939</v>
      </c>
      <c r="HH170">
        <v>0</v>
      </c>
      <c r="HI170">
        <v>28.5269</v>
      </c>
      <c r="HJ170">
        <v>999.9</v>
      </c>
      <c r="HK170">
        <v>45.7</v>
      </c>
      <c r="HL170">
        <v>31.3</v>
      </c>
      <c r="HM170">
        <v>23.0253</v>
      </c>
      <c r="HN170">
        <v>60.7521</v>
      </c>
      <c r="HO170">
        <v>20.2644</v>
      </c>
      <c r="HP170">
        <v>1</v>
      </c>
      <c r="HQ170">
        <v>0.156852</v>
      </c>
      <c r="HR170">
        <v>-0.106228</v>
      </c>
      <c r="HS170">
        <v>20.2808</v>
      </c>
      <c r="HT170">
        <v>5.21175</v>
      </c>
      <c r="HU170">
        <v>11.98</v>
      </c>
      <c r="HV170">
        <v>4.96345</v>
      </c>
      <c r="HW170">
        <v>3.27455</v>
      </c>
      <c r="HX170">
        <v>9999</v>
      </c>
      <c r="HY170">
        <v>9999</v>
      </c>
      <c r="HZ170">
        <v>9999</v>
      </c>
      <c r="IA170">
        <v>2.5</v>
      </c>
      <c r="IB170">
        <v>1.864</v>
      </c>
      <c r="IC170">
        <v>1.86005</v>
      </c>
      <c r="ID170">
        <v>1.85837</v>
      </c>
      <c r="IE170">
        <v>1.85975</v>
      </c>
      <c r="IF170">
        <v>1.85988</v>
      </c>
      <c r="IG170">
        <v>1.85838</v>
      </c>
      <c r="IH170">
        <v>1.85745</v>
      </c>
      <c r="II170">
        <v>1.85242</v>
      </c>
      <c r="IJ170">
        <v>0</v>
      </c>
      <c r="IK170">
        <v>0</v>
      </c>
      <c r="IL170">
        <v>0</v>
      </c>
      <c r="IM170">
        <v>0</v>
      </c>
      <c r="IN170" t="s">
        <v>443</v>
      </c>
      <c r="IO170" t="s">
        <v>444</v>
      </c>
      <c r="IP170" t="s">
        <v>445</v>
      </c>
      <c r="IQ170" t="s">
        <v>445</v>
      </c>
      <c r="IR170" t="s">
        <v>445</v>
      </c>
      <c r="IS170" t="s">
        <v>445</v>
      </c>
      <c r="IT170">
        <v>0</v>
      </c>
      <c r="IU170">
        <v>100</v>
      </c>
      <c r="IV170">
        <v>100</v>
      </c>
      <c r="IW170">
        <v>-1.15</v>
      </c>
      <c r="IX170">
        <v>0.2911</v>
      </c>
      <c r="IY170">
        <v>-1.085747647868322</v>
      </c>
      <c r="IZ170">
        <v>-0.001141660950335919</v>
      </c>
      <c r="JA170">
        <v>1.556549255047457E-06</v>
      </c>
      <c r="JB170">
        <v>-3.845636065895205E-10</v>
      </c>
      <c r="JC170">
        <v>0.01562767363184709</v>
      </c>
      <c r="JD170">
        <v>0.001629169780553792</v>
      </c>
      <c r="JE170">
        <v>0.0005448488767950686</v>
      </c>
      <c r="JF170">
        <v>-2.599574200195059E-06</v>
      </c>
      <c r="JG170">
        <v>2</v>
      </c>
      <c r="JH170">
        <v>2011</v>
      </c>
      <c r="JI170">
        <v>1</v>
      </c>
      <c r="JJ170">
        <v>26</v>
      </c>
      <c r="JK170">
        <v>197118.3</v>
      </c>
      <c r="JL170">
        <v>197118.5</v>
      </c>
      <c r="JM170">
        <v>2.16675</v>
      </c>
      <c r="JN170">
        <v>2.62085</v>
      </c>
      <c r="JO170">
        <v>1.49658</v>
      </c>
      <c r="JP170">
        <v>2.34497</v>
      </c>
      <c r="JQ170">
        <v>1.54907</v>
      </c>
      <c r="JR170">
        <v>2.41943</v>
      </c>
      <c r="JS170">
        <v>36.4107</v>
      </c>
      <c r="JT170">
        <v>24.1751</v>
      </c>
      <c r="JU170">
        <v>18</v>
      </c>
      <c r="JV170">
        <v>484.098</v>
      </c>
      <c r="JW170">
        <v>494.032</v>
      </c>
      <c r="JX170">
        <v>28.214</v>
      </c>
      <c r="JY170">
        <v>29.2742</v>
      </c>
      <c r="JZ170">
        <v>30.0003</v>
      </c>
      <c r="KA170">
        <v>29.4205</v>
      </c>
      <c r="KB170">
        <v>29.3978</v>
      </c>
      <c r="KC170">
        <v>43.6038</v>
      </c>
      <c r="KD170">
        <v>25.741</v>
      </c>
      <c r="KE170">
        <v>54.8625</v>
      </c>
      <c r="KF170">
        <v>28.2103</v>
      </c>
      <c r="KG170">
        <v>941.837</v>
      </c>
      <c r="KH170">
        <v>17.3639</v>
      </c>
      <c r="KI170">
        <v>101.893</v>
      </c>
      <c r="KJ170">
        <v>91.4911</v>
      </c>
    </row>
    <row r="171" spans="1:296">
      <c r="A171">
        <v>153</v>
      </c>
      <c r="B171">
        <v>1758816708</v>
      </c>
      <c r="C171">
        <v>2684.400000095367</v>
      </c>
      <c r="D171" t="s">
        <v>752</v>
      </c>
      <c r="E171" t="s">
        <v>753</v>
      </c>
      <c r="F171">
        <v>5</v>
      </c>
      <c r="G171" t="s">
        <v>641</v>
      </c>
      <c r="H171">
        <v>1758816700.462963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940.632968169892</v>
      </c>
      <c r="AJ171">
        <v>910.6329212121212</v>
      </c>
      <c r="AK171">
        <v>3.453013054802359</v>
      </c>
      <c r="AL171">
        <v>65.11598374037986</v>
      </c>
      <c r="AM171">
        <f>(AO171 - AN171 + DX171*1E3/(8.314*(DZ171+273.15)) * AQ171/DW171 * AP171) * DW171/(100*DK171) * 1000/(1000 - AO171)</f>
        <v>0</v>
      </c>
      <c r="AN171">
        <v>17.28086632536989</v>
      </c>
      <c r="AO171">
        <v>22.43061090909091</v>
      </c>
      <c r="AP171">
        <v>-0.006287967808850167</v>
      </c>
      <c r="AQ171">
        <v>105.9411179864828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439</v>
      </c>
      <c r="AX171" t="s">
        <v>439</v>
      </c>
      <c r="AY171">
        <v>0</v>
      </c>
      <c r="AZ171">
        <v>0</v>
      </c>
      <c r="BA171">
        <f>1-AY171/AZ171</f>
        <v>0</v>
      </c>
      <c r="BB171">
        <v>0</v>
      </c>
      <c r="BC171" t="s">
        <v>439</v>
      </c>
      <c r="BD171" t="s">
        <v>439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439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3.93</v>
      </c>
      <c r="DL171">
        <v>0.5</v>
      </c>
      <c r="DM171" t="s">
        <v>440</v>
      </c>
      <c r="DN171">
        <v>2</v>
      </c>
      <c r="DO171" t="b">
        <v>1</v>
      </c>
      <c r="DP171">
        <v>1758816700.462963</v>
      </c>
      <c r="DQ171">
        <v>866.6065925925926</v>
      </c>
      <c r="DR171">
        <v>909.4264444444444</v>
      </c>
      <c r="DS171">
        <v>22.47408888888889</v>
      </c>
      <c r="DT171">
        <v>17.28892222222223</v>
      </c>
      <c r="DU171">
        <v>867.7621851851852</v>
      </c>
      <c r="DV171">
        <v>22.18258888888889</v>
      </c>
      <c r="DW171">
        <v>499.9895185185185</v>
      </c>
      <c r="DX171">
        <v>91.08479629629629</v>
      </c>
      <c r="DY171">
        <v>0.06723545925925926</v>
      </c>
      <c r="DZ171">
        <v>29.42721111111111</v>
      </c>
      <c r="EA171">
        <v>30.0061962962963</v>
      </c>
      <c r="EB171">
        <v>999.9000000000001</v>
      </c>
      <c r="EC171">
        <v>0</v>
      </c>
      <c r="ED171">
        <v>0</v>
      </c>
      <c r="EE171">
        <v>9992.913333333334</v>
      </c>
      <c r="EF171">
        <v>0</v>
      </c>
      <c r="EG171">
        <v>11.20924814814815</v>
      </c>
      <c r="EH171">
        <v>-42.81978148148149</v>
      </c>
      <c r="EI171">
        <v>886.5302222222223</v>
      </c>
      <c r="EJ171">
        <v>925.4259259259258</v>
      </c>
      <c r="EK171">
        <v>5.185156666666666</v>
      </c>
      <c r="EL171">
        <v>909.4264444444444</v>
      </c>
      <c r="EM171">
        <v>17.28892222222223</v>
      </c>
      <c r="EN171">
        <v>2.047045925925925</v>
      </c>
      <c r="EO171">
        <v>1.574757407407408</v>
      </c>
      <c r="EP171">
        <v>17.81301111111111</v>
      </c>
      <c r="EQ171">
        <v>13.714</v>
      </c>
      <c r="ER171">
        <v>2000.023703703704</v>
      </c>
      <c r="ES171">
        <v>0.9800066666666667</v>
      </c>
      <c r="ET171">
        <v>0.01999294814814815</v>
      </c>
      <c r="EU171">
        <v>0</v>
      </c>
      <c r="EV171">
        <v>919.0315185185185</v>
      </c>
      <c r="EW171">
        <v>5.00078</v>
      </c>
      <c r="EX171">
        <v>17982.48888888889</v>
      </c>
      <c r="EY171">
        <v>16379.86666666666</v>
      </c>
      <c r="EZ171">
        <v>39.76599999999999</v>
      </c>
      <c r="FA171">
        <v>40.63418518518519</v>
      </c>
      <c r="FB171">
        <v>39.93018518518517</v>
      </c>
      <c r="FC171">
        <v>40.29833333333332</v>
      </c>
      <c r="FD171">
        <v>41.0854074074074</v>
      </c>
      <c r="FE171">
        <v>1955.133703703704</v>
      </c>
      <c r="FF171">
        <v>39.89000000000001</v>
      </c>
      <c r="FG171">
        <v>0</v>
      </c>
      <c r="FH171">
        <v>1758816702.7</v>
      </c>
      <c r="FI171">
        <v>0</v>
      </c>
      <c r="FJ171">
        <v>919.0292400000002</v>
      </c>
      <c r="FK171">
        <v>1.232692311452116</v>
      </c>
      <c r="FL171">
        <v>-9.215384648395068</v>
      </c>
      <c r="FM171">
        <v>17982.328</v>
      </c>
      <c r="FN171">
        <v>15</v>
      </c>
      <c r="FO171">
        <v>0</v>
      </c>
      <c r="FP171" t="s">
        <v>441</v>
      </c>
      <c r="FQ171">
        <v>1746989605.5</v>
      </c>
      <c r="FR171">
        <v>1746989593.5</v>
      </c>
      <c r="FS171">
        <v>0</v>
      </c>
      <c r="FT171">
        <v>-0.274</v>
      </c>
      <c r="FU171">
        <v>-0.002</v>
      </c>
      <c r="FV171">
        <v>2.549</v>
      </c>
      <c r="FW171">
        <v>0.129</v>
      </c>
      <c r="FX171">
        <v>420</v>
      </c>
      <c r="FY171">
        <v>17</v>
      </c>
      <c r="FZ171">
        <v>0.02</v>
      </c>
      <c r="GA171">
        <v>0.04</v>
      </c>
      <c r="GB171">
        <v>-42.777605</v>
      </c>
      <c r="GC171">
        <v>-0.7351362101313473</v>
      </c>
      <c r="GD171">
        <v>0.1507380077319588</v>
      </c>
      <c r="GE171">
        <v>0</v>
      </c>
      <c r="GF171">
        <v>919.0153235294118</v>
      </c>
      <c r="GG171">
        <v>0.1311382744094551</v>
      </c>
      <c r="GH171">
        <v>0.2262803727534222</v>
      </c>
      <c r="GI171">
        <v>1</v>
      </c>
      <c r="GJ171">
        <v>5.193541999999999</v>
      </c>
      <c r="GK171">
        <v>-0.1486822514071416</v>
      </c>
      <c r="GL171">
        <v>0.01705387202367844</v>
      </c>
      <c r="GM171">
        <v>0</v>
      </c>
      <c r="GN171">
        <v>1</v>
      </c>
      <c r="GO171">
        <v>3</v>
      </c>
      <c r="GP171" t="s">
        <v>448</v>
      </c>
      <c r="GQ171">
        <v>3.10149</v>
      </c>
      <c r="GR171">
        <v>2.72537</v>
      </c>
      <c r="GS171">
        <v>0.150171</v>
      </c>
      <c r="GT171">
        <v>0.154663</v>
      </c>
      <c r="GU171">
        <v>0.103364</v>
      </c>
      <c r="GV171">
        <v>0.0870687</v>
      </c>
      <c r="GW171">
        <v>22200.5</v>
      </c>
      <c r="GX171">
        <v>20078.7</v>
      </c>
      <c r="GY171">
        <v>26688.3</v>
      </c>
      <c r="GZ171">
        <v>23975.9</v>
      </c>
      <c r="HA171">
        <v>38297</v>
      </c>
      <c r="HB171">
        <v>32374.3</v>
      </c>
      <c r="HC171">
        <v>46602.4</v>
      </c>
      <c r="HD171">
        <v>37941</v>
      </c>
      <c r="HE171">
        <v>1.8688</v>
      </c>
      <c r="HF171">
        <v>1.86045</v>
      </c>
      <c r="HG171">
        <v>0.0912994</v>
      </c>
      <c r="HH171">
        <v>0</v>
      </c>
      <c r="HI171">
        <v>28.5287</v>
      </c>
      <c r="HJ171">
        <v>999.9</v>
      </c>
      <c r="HK171">
        <v>45.7</v>
      </c>
      <c r="HL171">
        <v>31.3</v>
      </c>
      <c r="HM171">
        <v>23.0274</v>
      </c>
      <c r="HN171">
        <v>61.2721</v>
      </c>
      <c r="HO171">
        <v>20.2163</v>
      </c>
      <c r="HP171">
        <v>1</v>
      </c>
      <c r="HQ171">
        <v>0.15686</v>
      </c>
      <c r="HR171">
        <v>-0.07304190000000001</v>
      </c>
      <c r="HS171">
        <v>20.2808</v>
      </c>
      <c r="HT171">
        <v>5.2122</v>
      </c>
      <c r="HU171">
        <v>11.98</v>
      </c>
      <c r="HV171">
        <v>4.96365</v>
      </c>
      <c r="HW171">
        <v>3.2746</v>
      </c>
      <c r="HX171">
        <v>9999</v>
      </c>
      <c r="HY171">
        <v>9999</v>
      </c>
      <c r="HZ171">
        <v>9999</v>
      </c>
      <c r="IA171">
        <v>2.5</v>
      </c>
      <c r="IB171">
        <v>1.86398</v>
      </c>
      <c r="IC171">
        <v>1.86005</v>
      </c>
      <c r="ID171">
        <v>1.85837</v>
      </c>
      <c r="IE171">
        <v>1.85977</v>
      </c>
      <c r="IF171">
        <v>1.85989</v>
      </c>
      <c r="IG171">
        <v>1.85837</v>
      </c>
      <c r="IH171">
        <v>1.85745</v>
      </c>
      <c r="II171">
        <v>1.85242</v>
      </c>
      <c r="IJ171">
        <v>0</v>
      </c>
      <c r="IK171">
        <v>0</v>
      </c>
      <c r="IL171">
        <v>0</v>
      </c>
      <c r="IM171">
        <v>0</v>
      </c>
      <c r="IN171" t="s">
        <v>443</v>
      </c>
      <c r="IO171" t="s">
        <v>444</v>
      </c>
      <c r="IP171" t="s">
        <v>445</v>
      </c>
      <c r="IQ171" t="s">
        <v>445</v>
      </c>
      <c r="IR171" t="s">
        <v>445</v>
      </c>
      <c r="IS171" t="s">
        <v>445</v>
      </c>
      <c r="IT171">
        <v>0</v>
      </c>
      <c r="IU171">
        <v>100</v>
      </c>
      <c r="IV171">
        <v>100</v>
      </c>
      <c r="IW171">
        <v>-1.138</v>
      </c>
      <c r="IX171">
        <v>0.2905</v>
      </c>
      <c r="IY171">
        <v>-1.085747647868322</v>
      </c>
      <c r="IZ171">
        <v>-0.001141660950335919</v>
      </c>
      <c r="JA171">
        <v>1.556549255047457E-06</v>
      </c>
      <c r="JB171">
        <v>-3.845636065895205E-10</v>
      </c>
      <c r="JC171">
        <v>0.01562767363184709</v>
      </c>
      <c r="JD171">
        <v>0.001629169780553792</v>
      </c>
      <c r="JE171">
        <v>0.0005448488767950686</v>
      </c>
      <c r="JF171">
        <v>-2.599574200195059E-06</v>
      </c>
      <c r="JG171">
        <v>2</v>
      </c>
      <c r="JH171">
        <v>2011</v>
      </c>
      <c r="JI171">
        <v>1</v>
      </c>
      <c r="JJ171">
        <v>26</v>
      </c>
      <c r="JK171">
        <v>197118.4</v>
      </c>
      <c r="JL171">
        <v>197118.6</v>
      </c>
      <c r="JM171">
        <v>2.20093</v>
      </c>
      <c r="JN171">
        <v>2.61597</v>
      </c>
      <c r="JO171">
        <v>1.49658</v>
      </c>
      <c r="JP171">
        <v>2.34497</v>
      </c>
      <c r="JQ171">
        <v>1.54907</v>
      </c>
      <c r="JR171">
        <v>2.48169</v>
      </c>
      <c r="JS171">
        <v>36.4343</v>
      </c>
      <c r="JT171">
        <v>24.1838</v>
      </c>
      <c r="JU171">
        <v>18</v>
      </c>
      <c r="JV171">
        <v>484.44</v>
      </c>
      <c r="JW171">
        <v>493.826</v>
      </c>
      <c r="JX171">
        <v>28.2085</v>
      </c>
      <c r="JY171">
        <v>29.2768</v>
      </c>
      <c r="JZ171">
        <v>30.0001</v>
      </c>
      <c r="KA171">
        <v>29.4231</v>
      </c>
      <c r="KB171">
        <v>29.4008</v>
      </c>
      <c r="KC171">
        <v>44.2049</v>
      </c>
      <c r="KD171">
        <v>25.4445</v>
      </c>
      <c r="KE171">
        <v>54.8625</v>
      </c>
      <c r="KF171">
        <v>28.2</v>
      </c>
      <c r="KG171">
        <v>955.211</v>
      </c>
      <c r="KH171">
        <v>17.4176</v>
      </c>
      <c r="KI171">
        <v>101.893</v>
      </c>
      <c r="KJ171">
        <v>91.4915</v>
      </c>
    </row>
    <row r="172" spans="1:296">
      <c r="A172">
        <v>154</v>
      </c>
      <c r="B172">
        <v>1758816713</v>
      </c>
      <c r="C172">
        <v>2689.400000095367</v>
      </c>
      <c r="D172" t="s">
        <v>754</v>
      </c>
      <c r="E172" t="s">
        <v>755</v>
      </c>
      <c r="F172">
        <v>5</v>
      </c>
      <c r="G172" t="s">
        <v>641</v>
      </c>
      <c r="H172">
        <v>1758816705.481482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957.7744222320839</v>
      </c>
      <c r="AJ172">
        <v>927.608872727273</v>
      </c>
      <c r="AK172">
        <v>3.391275957417314</v>
      </c>
      <c r="AL172">
        <v>65.11598374037986</v>
      </c>
      <c r="AM172">
        <f>(AO172 - AN172 + DX172*1E3/(8.314*(DZ172+273.15)) * AQ172/DW172 * AP172) * DW172/(100*DK172) * 1000/(1000 - AO172)</f>
        <v>0</v>
      </c>
      <c r="AN172">
        <v>17.29583489186874</v>
      </c>
      <c r="AO172">
        <v>22.40412969696969</v>
      </c>
      <c r="AP172">
        <v>-0.005052280429576342</v>
      </c>
      <c r="AQ172">
        <v>105.9411179864828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439</v>
      </c>
      <c r="AX172" t="s">
        <v>439</v>
      </c>
      <c r="AY172">
        <v>0</v>
      </c>
      <c r="AZ172">
        <v>0</v>
      </c>
      <c r="BA172">
        <f>1-AY172/AZ172</f>
        <v>0</v>
      </c>
      <c r="BB172">
        <v>0</v>
      </c>
      <c r="BC172" t="s">
        <v>439</v>
      </c>
      <c r="BD172" t="s">
        <v>439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439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3.93</v>
      </c>
      <c r="DL172">
        <v>0.5</v>
      </c>
      <c r="DM172" t="s">
        <v>440</v>
      </c>
      <c r="DN172">
        <v>2</v>
      </c>
      <c r="DO172" t="b">
        <v>1</v>
      </c>
      <c r="DP172">
        <v>1758816705.481482</v>
      </c>
      <c r="DQ172">
        <v>883.3820000000001</v>
      </c>
      <c r="DR172">
        <v>926.2355555555556</v>
      </c>
      <c r="DS172">
        <v>22.44492592592593</v>
      </c>
      <c r="DT172">
        <v>17.28403333333333</v>
      </c>
      <c r="DU172">
        <v>884.5257777777779</v>
      </c>
      <c r="DV172">
        <v>22.15405185185185</v>
      </c>
      <c r="DW172">
        <v>499.9912592592592</v>
      </c>
      <c r="DX172">
        <v>91.08361851851852</v>
      </c>
      <c r="DY172">
        <v>0.06732668518518518</v>
      </c>
      <c r="DZ172">
        <v>29.42744444444445</v>
      </c>
      <c r="EA172">
        <v>30.01227037037037</v>
      </c>
      <c r="EB172">
        <v>999.9000000000001</v>
      </c>
      <c r="EC172">
        <v>0</v>
      </c>
      <c r="ED172">
        <v>0</v>
      </c>
      <c r="EE172">
        <v>9999.392222222221</v>
      </c>
      <c r="EF172">
        <v>0</v>
      </c>
      <c r="EG172">
        <v>11.21515925925926</v>
      </c>
      <c r="EH172">
        <v>-42.85365925925926</v>
      </c>
      <c r="EI172">
        <v>903.6642222222223</v>
      </c>
      <c r="EJ172">
        <v>942.5264814814815</v>
      </c>
      <c r="EK172">
        <v>5.160885925925926</v>
      </c>
      <c r="EL172">
        <v>926.2355555555556</v>
      </c>
      <c r="EM172">
        <v>17.28403333333333</v>
      </c>
      <c r="EN172">
        <v>2.044364074074074</v>
      </c>
      <c r="EO172">
        <v>1.574292592592593</v>
      </c>
      <c r="EP172">
        <v>17.79219259259259</v>
      </c>
      <c r="EQ172">
        <v>13.70945555555556</v>
      </c>
      <c r="ER172">
        <v>2000.013703703704</v>
      </c>
      <c r="ES172">
        <v>0.9800066666666667</v>
      </c>
      <c r="ET172">
        <v>0.01999294444444445</v>
      </c>
      <c r="EU172">
        <v>0</v>
      </c>
      <c r="EV172">
        <v>918.9855185185186</v>
      </c>
      <c r="EW172">
        <v>5.00078</v>
      </c>
      <c r="EX172">
        <v>17981.15185185185</v>
      </c>
      <c r="EY172">
        <v>16379.77407407408</v>
      </c>
      <c r="EZ172">
        <v>39.77759259259259</v>
      </c>
      <c r="FA172">
        <v>40.64107407407406</v>
      </c>
      <c r="FB172">
        <v>39.89785185185185</v>
      </c>
      <c r="FC172">
        <v>40.31214814814815</v>
      </c>
      <c r="FD172">
        <v>41.01133333333333</v>
      </c>
      <c r="FE172">
        <v>1955.123703703704</v>
      </c>
      <c r="FF172">
        <v>39.89000000000001</v>
      </c>
      <c r="FG172">
        <v>0</v>
      </c>
      <c r="FH172">
        <v>1758816708.1</v>
      </c>
      <c r="FI172">
        <v>0</v>
      </c>
      <c r="FJ172">
        <v>918.9973461538464</v>
      </c>
      <c r="FK172">
        <v>-0.8651965894340196</v>
      </c>
      <c r="FL172">
        <v>-18.54700859827408</v>
      </c>
      <c r="FM172">
        <v>17980.88846153846</v>
      </c>
      <c r="FN172">
        <v>15</v>
      </c>
      <c r="FO172">
        <v>0</v>
      </c>
      <c r="FP172" t="s">
        <v>441</v>
      </c>
      <c r="FQ172">
        <v>1746989605.5</v>
      </c>
      <c r="FR172">
        <v>1746989593.5</v>
      </c>
      <c r="FS172">
        <v>0</v>
      </c>
      <c r="FT172">
        <v>-0.274</v>
      </c>
      <c r="FU172">
        <v>-0.002</v>
      </c>
      <c r="FV172">
        <v>2.549</v>
      </c>
      <c r="FW172">
        <v>0.129</v>
      </c>
      <c r="FX172">
        <v>420</v>
      </c>
      <c r="FY172">
        <v>17</v>
      </c>
      <c r="FZ172">
        <v>0.02</v>
      </c>
      <c r="GA172">
        <v>0.04</v>
      </c>
      <c r="GB172">
        <v>-42.81950243902439</v>
      </c>
      <c r="GC172">
        <v>-0.3339888501743625</v>
      </c>
      <c r="GD172">
        <v>0.1375892924928587</v>
      </c>
      <c r="GE172">
        <v>1</v>
      </c>
      <c r="GF172">
        <v>918.9940588235294</v>
      </c>
      <c r="GG172">
        <v>-0.3736898381174817</v>
      </c>
      <c r="GH172">
        <v>0.262254023821138</v>
      </c>
      <c r="GI172">
        <v>1</v>
      </c>
      <c r="GJ172">
        <v>5.170983170731708</v>
      </c>
      <c r="GK172">
        <v>-0.2879456445992957</v>
      </c>
      <c r="GL172">
        <v>0.03190835905764108</v>
      </c>
      <c r="GM172">
        <v>0</v>
      </c>
      <c r="GN172">
        <v>2</v>
      </c>
      <c r="GO172">
        <v>3</v>
      </c>
      <c r="GP172" t="s">
        <v>442</v>
      </c>
      <c r="GQ172">
        <v>3.10148</v>
      </c>
      <c r="GR172">
        <v>2.72542</v>
      </c>
      <c r="GS172">
        <v>0.151985</v>
      </c>
      <c r="GT172">
        <v>0.156434</v>
      </c>
      <c r="GU172">
        <v>0.103283</v>
      </c>
      <c r="GV172">
        <v>0.0871975</v>
      </c>
      <c r="GW172">
        <v>22153.1</v>
      </c>
      <c r="GX172">
        <v>20036.6</v>
      </c>
      <c r="GY172">
        <v>26688.2</v>
      </c>
      <c r="GZ172">
        <v>23975.9</v>
      </c>
      <c r="HA172">
        <v>38300.7</v>
      </c>
      <c r="HB172">
        <v>32370.1</v>
      </c>
      <c r="HC172">
        <v>46602.4</v>
      </c>
      <c r="HD172">
        <v>37941.2</v>
      </c>
      <c r="HE172">
        <v>1.86865</v>
      </c>
      <c r="HF172">
        <v>1.86075</v>
      </c>
      <c r="HG172">
        <v>0.0914335</v>
      </c>
      <c r="HH172">
        <v>0</v>
      </c>
      <c r="HI172">
        <v>28.53</v>
      </c>
      <c r="HJ172">
        <v>999.9</v>
      </c>
      <c r="HK172">
        <v>45.7</v>
      </c>
      <c r="HL172">
        <v>31.3</v>
      </c>
      <c r="HM172">
        <v>23.0273</v>
      </c>
      <c r="HN172">
        <v>61.2521</v>
      </c>
      <c r="HO172">
        <v>20.3045</v>
      </c>
      <c r="HP172">
        <v>1</v>
      </c>
      <c r="HQ172">
        <v>0.156895</v>
      </c>
      <c r="HR172">
        <v>-0.0353268</v>
      </c>
      <c r="HS172">
        <v>20.2808</v>
      </c>
      <c r="HT172">
        <v>5.21175</v>
      </c>
      <c r="HU172">
        <v>11.98</v>
      </c>
      <c r="HV172">
        <v>4.9635</v>
      </c>
      <c r="HW172">
        <v>3.27443</v>
      </c>
      <c r="HX172">
        <v>9999</v>
      </c>
      <c r="HY172">
        <v>9999</v>
      </c>
      <c r="HZ172">
        <v>9999</v>
      </c>
      <c r="IA172">
        <v>2.6</v>
      </c>
      <c r="IB172">
        <v>1.86398</v>
      </c>
      <c r="IC172">
        <v>1.86006</v>
      </c>
      <c r="ID172">
        <v>1.85838</v>
      </c>
      <c r="IE172">
        <v>1.85978</v>
      </c>
      <c r="IF172">
        <v>1.85989</v>
      </c>
      <c r="IG172">
        <v>1.85837</v>
      </c>
      <c r="IH172">
        <v>1.85745</v>
      </c>
      <c r="II172">
        <v>1.85242</v>
      </c>
      <c r="IJ172">
        <v>0</v>
      </c>
      <c r="IK172">
        <v>0</v>
      </c>
      <c r="IL172">
        <v>0</v>
      </c>
      <c r="IM172">
        <v>0</v>
      </c>
      <c r="IN172" t="s">
        <v>443</v>
      </c>
      <c r="IO172" t="s">
        <v>444</v>
      </c>
      <c r="IP172" t="s">
        <v>445</v>
      </c>
      <c r="IQ172" t="s">
        <v>445</v>
      </c>
      <c r="IR172" t="s">
        <v>445</v>
      </c>
      <c r="IS172" t="s">
        <v>445</v>
      </c>
      <c r="IT172">
        <v>0</v>
      </c>
      <c r="IU172">
        <v>100</v>
      </c>
      <c r="IV172">
        <v>100</v>
      </c>
      <c r="IW172">
        <v>-1.125</v>
      </c>
      <c r="IX172">
        <v>0.2899</v>
      </c>
      <c r="IY172">
        <v>-1.085747647868322</v>
      </c>
      <c r="IZ172">
        <v>-0.001141660950335919</v>
      </c>
      <c r="JA172">
        <v>1.556549255047457E-06</v>
      </c>
      <c r="JB172">
        <v>-3.845636065895205E-10</v>
      </c>
      <c r="JC172">
        <v>0.01562767363184709</v>
      </c>
      <c r="JD172">
        <v>0.001629169780553792</v>
      </c>
      <c r="JE172">
        <v>0.0005448488767950686</v>
      </c>
      <c r="JF172">
        <v>-2.599574200195059E-06</v>
      </c>
      <c r="JG172">
        <v>2</v>
      </c>
      <c r="JH172">
        <v>2011</v>
      </c>
      <c r="JI172">
        <v>1</v>
      </c>
      <c r="JJ172">
        <v>26</v>
      </c>
      <c r="JK172">
        <v>197118.5</v>
      </c>
      <c r="JL172">
        <v>197118.7</v>
      </c>
      <c r="JM172">
        <v>2.23022</v>
      </c>
      <c r="JN172">
        <v>2.61475</v>
      </c>
      <c r="JO172">
        <v>1.49658</v>
      </c>
      <c r="JP172">
        <v>2.34497</v>
      </c>
      <c r="JQ172">
        <v>1.54907</v>
      </c>
      <c r="JR172">
        <v>2.47192</v>
      </c>
      <c r="JS172">
        <v>36.4107</v>
      </c>
      <c r="JT172">
        <v>24.1838</v>
      </c>
      <c r="JU172">
        <v>18</v>
      </c>
      <c r="JV172">
        <v>484.375</v>
      </c>
      <c r="JW172">
        <v>494.045</v>
      </c>
      <c r="JX172">
        <v>28.1962</v>
      </c>
      <c r="JY172">
        <v>29.2792</v>
      </c>
      <c r="JZ172">
        <v>30.0001</v>
      </c>
      <c r="KA172">
        <v>29.4262</v>
      </c>
      <c r="KB172">
        <v>29.4034</v>
      </c>
      <c r="KC172">
        <v>44.8752</v>
      </c>
      <c r="KD172">
        <v>25.1656</v>
      </c>
      <c r="KE172">
        <v>54.8625</v>
      </c>
      <c r="KF172">
        <v>28.1845</v>
      </c>
      <c r="KG172">
        <v>975.258</v>
      </c>
      <c r="KH172">
        <v>17.4658</v>
      </c>
      <c r="KI172">
        <v>101.893</v>
      </c>
      <c r="KJ172">
        <v>91.4919</v>
      </c>
    </row>
    <row r="173" spans="1:296">
      <c r="A173">
        <v>155</v>
      </c>
      <c r="B173">
        <v>1758816718</v>
      </c>
      <c r="C173">
        <v>2694.400000095367</v>
      </c>
      <c r="D173" t="s">
        <v>756</v>
      </c>
      <c r="E173" t="s">
        <v>757</v>
      </c>
      <c r="F173">
        <v>5</v>
      </c>
      <c r="G173" t="s">
        <v>641</v>
      </c>
      <c r="H173">
        <v>1758816710.5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974.8742088341668</v>
      </c>
      <c r="AJ173">
        <v>944.9057878787877</v>
      </c>
      <c r="AK173">
        <v>3.468813457939394</v>
      </c>
      <c r="AL173">
        <v>65.11598374037986</v>
      </c>
      <c r="AM173">
        <f>(AO173 - AN173 + DX173*1E3/(8.314*(DZ173+273.15)) * AQ173/DW173 * AP173) * DW173/(100*DK173) * 1000/(1000 - AO173)</f>
        <v>0</v>
      </c>
      <c r="AN173">
        <v>17.38430146075117</v>
      </c>
      <c r="AO173">
        <v>22.39866727272727</v>
      </c>
      <c r="AP173">
        <v>9.191003873483168E-06</v>
      </c>
      <c r="AQ173">
        <v>105.9411179864828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439</v>
      </c>
      <c r="AX173" t="s">
        <v>439</v>
      </c>
      <c r="AY173">
        <v>0</v>
      </c>
      <c r="AZ173">
        <v>0</v>
      </c>
      <c r="BA173">
        <f>1-AY173/AZ173</f>
        <v>0</v>
      </c>
      <c r="BB173">
        <v>0</v>
      </c>
      <c r="BC173" t="s">
        <v>439</v>
      </c>
      <c r="BD173" t="s">
        <v>439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439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3.93</v>
      </c>
      <c r="DL173">
        <v>0.5</v>
      </c>
      <c r="DM173" t="s">
        <v>440</v>
      </c>
      <c r="DN173">
        <v>2</v>
      </c>
      <c r="DO173" t="b">
        <v>1</v>
      </c>
      <c r="DP173">
        <v>1758816710.5</v>
      </c>
      <c r="DQ173">
        <v>900.1937037037038</v>
      </c>
      <c r="DR173">
        <v>943.0314074074073</v>
      </c>
      <c r="DS173">
        <v>22.41858148148149</v>
      </c>
      <c r="DT173">
        <v>17.31484074074074</v>
      </c>
      <c r="DU173">
        <v>901.3254444444444</v>
      </c>
      <c r="DV173">
        <v>22.12827777777779</v>
      </c>
      <c r="DW173">
        <v>500.009037037037</v>
      </c>
      <c r="DX173">
        <v>91.08173333333333</v>
      </c>
      <c r="DY173">
        <v>0.0673727888888889</v>
      </c>
      <c r="DZ173">
        <v>29.4283962962963</v>
      </c>
      <c r="EA173">
        <v>30.01432592592593</v>
      </c>
      <c r="EB173">
        <v>999.9000000000001</v>
      </c>
      <c r="EC173">
        <v>0</v>
      </c>
      <c r="ED173">
        <v>0</v>
      </c>
      <c r="EE173">
        <v>9998.792222222222</v>
      </c>
      <c r="EF173">
        <v>0</v>
      </c>
      <c r="EG173">
        <v>11.22348888888889</v>
      </c>
      <c r="EH173">
        <v>-42.83782222222222</v>
      </c>
      <c r="EI173">
        <v>920.8372222222221</v>
      </c>
      <c r="EJ173">
        <v>959.6483333333334</v>
      </c>
      <c r="EK173">
        <v>5.103741851851852</v>
      </c>
      <c r="EL173">
        <v>943.0314074074073</v>
      </c>
      <c r="EM173">
        <v>17.31484074074074</v>
      </c>
      <c r="EN173">
        <v>2.041922962962963</v>
      </c>
      <c r="EO173">
        <v>1.577066296296296</v>
      </c>
      <c r="EP173">
        <v>17.77321851851852</v>
      </c>
      <c r="EQ173">
        <v>13.73647777777778</v>
      </c>
      <c r="ER173">
        <v>2000.002222222222</v>
      </c>
      <c r="ES173">
        <v>0.9800066666666667</v>
      </c>
      <c r="ET173">
        <v>0.01999295185185185</v>
      </c>
      <c r="EU173">
        <v>0</v>
      </c>
      <c r="EV173">
        <v>918.9137777777777</v>
      </c>
      <c r="EW173">
        <v>5.00078</v>
      </c>
      <c r="EX173">
        <v>17978.93333333333</v>
      </c>
      <c r="EY173">
        <v>16379.68888888889</v>
      </c>
      <c r="EZ173">
        <v>39.80537037037037</v>
      </c>
      <c r="FA173">
        <v>40.65025925925925</v>
      </c>
      <c r="FB173">
        <v>39.87711111111111</v>
      </c>
      <c r="FC173">
        <v>40.33996296296296</v>
      </c>
      <c r="FD173">
        <v>40.93729629629629</v>
      </c>
      <c r="FE173">
        <v>1955.112222222222</v>
      </c>
      <c r="FF173">
        <v>39.89000000000001</v>
      </c>
      <c r="FG173">
        <v>0</v>
      </c>
      <c r="FH173">
        <v>1758816712.9</v>
      </c>
      <c r="FI173">
        <v>0</v>
      </c>
      <c r="FJ173">
        <v>918.9140769230769</v>
      </c>
      <c r="FK173">
        <v>-2.177094023486134</v>
      </c>
      <c r="FL173">
        <v>-31.18632481677419</v>
      </c>
      <c r="FM173">
        <v>17978.85384615384</v>
      </c>
      <c r="FN173">
        <v>15</v>
      </c>
      <c r="FO173">
        <v>0</v>
      </c>
      <c r="FP173" t="s">
        <v>441</v>
      </c>
      <c r="FQ173">
        <v>1746989605.5</v>
      </c>
      <c r="FR173">
        <v>1746989593.5</v>
      </c>
      <c r="FS173">
        <v>0</v>
      </c>
      <c r="FT173">
        <v>-0.274</v>
      </c>
      <c r="FU173">
        <v>-0.002</v>
      </c>
      <c r="FV173">
        <v>2.549</v>
      </c>
      <c r="FW173">
        <v>0.129</v>
      </c>
      <c r="FX173">
        <v>420</v>
      </c>
      <c r="FY173">
        <v>17</v>
      </c>
      <c r="FZ173">
        <v>0.02</v>
      </c>
      <c r="GA173">
        <v>0.04</v>
      </c>
      <c r="GB173">
        <v>-42.86157073170732</v>
      </c>
      <c r="GC173">
        <v>0.3910871080138619</v>
      </c>
      <c r="GD173">
        <v>0.0961012378892951</v>
      </c>
      <c r="GE173">
        <v>1</v>
      </c>
      <c r="GF173">
        <v>918.9719411764705</v>
      </c>
      <c r="GG173">
        <v>-0.9863407237306353</v>
      </c>
      <c r="GH173">
        <v>0.2467756710737696</v>
      </c>
      <c r="GI173">
        <v>1</v>
      </c>
      <c r="GJ173">
        <v>5.141760487804878</v>
      </c>
      <c r="GK173">
        <v>-0.5598622996515581</v>
      </c>
      <c r="GL173">
        <v>0.0582802113824791</v>
      </c>
      <c r="GM173">
        <v>0</v>
      </c>
      <c r="GN173">
        <v>2</v>
      </c>
      <c r="GO173">
        <v>3</v>
      </c>
      <c r="GP173" t="s">
        <v>442</v>
      </c>
      <c r="GQ173">
        <v>3.10139</v>
      </c>
      <c r="GR173">
        <v>2.72557</v>
      </c>
      <c r="GS173">
        <v>0.153803</v>
      </c>
      <c r="GT173">
        <v>0.15822</v>
      </c>
      <c r="GU173">
        <v>0.10327</v>
      </c>
      <c r="GV173">
        <v>0.08753469999999999</v>
      </c>
      <c r="GW173">
        <v>22105.6</v>
      </c>
      <c r="GX173">
        <v>19994.2</v>
      </c>
      <c r="GY173">
        <v>26688.2</v>
      </c>
      <c r="GZ173">
        <v>23975.9</v>
      </c>
      <c r="HA173">
        <v>38301.5</v>
      </c>
      <c r="HB173">
        <v>32358.3</v>
      </c>
      <c r="HC173">
        <v>46602.4</v>
      </c>
      <c r="HD173">
        <v>37941.3</v>
      </c>
      <c r="HE173">
        <v>1.86867</v>
      </c>
      <c r="HF173">
        <v>1.86057</v>
      </c>
      <c r="HG173">
        <v>0.0910014</v>
      </c>
      <c r="HH173">
        <v>0</v>
      </c>
      <c r="HI173">
        <v>28.5314</v>
      </c>
      <c r="HJ173">
        <v>999.9</v>
      </c>
      <c r="HK173">
        <v>45.7</v>
      </c>
      <c r="HL173">
        <v>31.3</v>
      </c>
      <c r="HM173">
        <v>23.0286</v>
      </c>
      <c r="HN173">
        <v>61.5321</v>
      </c>
      <c r="HO173">
        <v>20.3205</v>
      </c>
      <c r="HP173">
        <v>1</v>
      </c>
      <c r="HQ173">
        <v>0.156969</v>
      </c>
      <c r="HR173">
        <v>-0.00722495</v>
      </c>
      <c r="HS173">
        <v>20.2808</v>
      </c>
      <c r="HT173">
        <v>5.2113</v>
      </c>
      <c r="HU173">
        <v>11.98</v>
      </c>
      <c r="HV173">
        <v>4.9634</v>
      </c>
      <c r="HW173">
        <v>3.27438</v>
      </c>
      <c r="HX173">
        <v>9999</v>
      </c>
      <c r="HY173">
        <v>9999</v>
      </c>
      <c r="HZ173">
        <v>9999</v>
      </c>
      <c r="IA173">
        <v>2.6</v>
      </c>
      <c r="IB173">
        <v>1.86399</v>
      </c>
      <c r="IC173">
        <v>1.86006</v>
      </c>
      <c r="ID173">
        <v>1.85837</v>
      </c>
      <c r="IE173">
        <v>1.85978</v>
      </c>
      <c r="IF173">
        <v>1.85989</v>
      </c>
      <c r="IG173">
        <v>1.85837</v>
      </c>
      <c r="IH173">
        <v>1.85745</v>
      </c>
      <c r="II173">
        <v>1.85242</v>
      </c>
      <c r="IJ173">
        <v>0</v>
      </c>
      <c r="IK173">
        <v>0</v>
      </c>
      <c r="IL173">
        <v>0</v>
      </c>
      <c r="IM173">
        <v>0</v>
      </c>
      <c r="IN173" t="s">
        <v>443</v>
      </c>
      <c r="IO173" t="s">
        <v>444</v>
      </c>
      <c r="IP173" t="s">
        <v>445</v>
      </c>
      <c r="IQ173" t="s">
        <v>445</v>
      </c>
      <c r="IR173" t="s">
        <v>445</v>
      </c>
      <c r="IS173" t="s">
        <v>445</v>
      </c>
      <c r="IT173">
        <v>0</v>
      </c>
      <c r="IU173">
        <v>100</v>
      </c>
      <c r="IV173">
        <v>100</v>
      </c>
      <c r="IW173">
        <v>-1.113</v>
      </c>
      <c r="IX173">
        <v>0.2899</v>
      </c>
      <c r="IY173">
        <v>-1.085747647868322</v>
      </c>
      <c r="IZ173">
        <v>-0.001141660950335919</v>
      </c>
      <c r="JA173">
        <v>1.556549255047457E-06</v>
      </c>
      <c r="JB173">
        <v>-3.845636065895205E-10</v>
      </c>
      <c r="JC173">
        <v>0.01562767363184709</v>
      </c>
      <c r="JD173">
        <v>0.001629169780553792</v>
      </c>
      <c r="JE173">
        <v>0.0005448488767950686</v>
      </c>
      <c r="JF173">
        <v>-2.599574200195059E-06</v>
      </c>
      <c r="JG173">
        <v>2</v>
      </c>
      <c r="JH173">
        <v>2011</v>
      </c>
      <c r="JI173">
        <v>1</v>
      </c>
      <c r="JJ173">
        <v>26</v>
      </c>
      <c r="JK173">
        <v>197118.5</v>
      </c>
      <c r="JL173">
        <v>197118.7</v>
      </c>
      <c r="JM173">
        <v>2.26318</v>
      </c>
      <c r="JN173">
        <v>2.61597</v>
      </c>
      <c r="JO173">
        <v>1.49658</v>
      </c>
      <c r="JP173">
        <v>2.34497</v>
      </c>
      <c r="JQ173">
        <v>1.54907</v>
      </c>
      <c r="JR173">
        <v>2.41089</v>
      </c>
      <c r="JS173">
        <v>36.4107</v>
      </c>
      <c r="JT173">
        <v>24.1751</v>
      </c>
      <c r="JU173">
        <v>18</v>
      </c>
      <c r="JV173">
        <v>484.409</v>
      </c>
      <c r="JW173">
        <v>493.962</v>
      </c>
      <c r="JX173">
        <v>28.18</v>
      </c>
      <c r="JY173">
        <v>29.2818</v>
      </c>
      <c r="JZ173">
        <v>30.0002</v>
      </c>
      <c r="KA173">
        <v>29.4288</v>
      </c>
      <c r="KB173">
        <v>29.4073</v>
      </c>
      <c r="KC173">
        <v>45.4722</v>
      </c>
      <c r="KD173">
        <v>25.1656</v>
      </c>
      <c r="KE173">
        <v>54.8625</v>
      </c>
      <c r="KF173">
        <v>28.1682</v>
      </c>
      <c r="KG173">
        <v>988.7</v>
      </c>
      <c r="KH173">
        <v>17.499</v>
      </c>
      <c r="KI173">
        <v>101.893</v>
      </c>
      <c r="KJ173">
        <v>91.49209999999999</v>
      </c>
    </row>
    <row r="174" spans="1:296">
      <c r="A174">
        <v>156</v>
      </c>
      <c r="B174">
        <v>1758816723</v>
      </c>
      <c r="C174">
        <v>2699.400000095367</v>
      </c>
      <c r="D174" t="s">
        <v>758</v>
      </c>
      <c r="E174" t="s">
        <v>759</v>
      </c>
      <c r="F174">
        <v>5</v>
      </c>
      <c r="G174" t="s">
        <v>641</v>
      </c>
      <c r="H174">
        <v>1758816715.214286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992.1245867320547</v>
      </c>
      <c r="AJ174">
        <v>961.9914606060605</v>
      </c>
      <c r="AK174">
        <v>3.420002771029661</v>
      </c>
      <c r="AL174">
        <v>65.11598374037986</v>
      </c>
      <c r="AM174">
        <f>(AO174 - AN174 + DX174*1E3/(8.314*(DZ174+273.15)) * AQ174/DW174 * AP174) * DW174/(100*DK174) * 1000/(1000 - AO174)</f>
        <v>0</v>
      </c>
      <c r="AN174">
        <v>17.42271375965575</v>
      </c>
      <c r="AO174">
        <v>22.40255696969696</v>
      </c>
      <c r="AP174">
        <v>-7.519911355587496E-05</v>
      </c>
      <c r="AQ174">
        <v>105.9411179864828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439</v>
      </c>
      <c r="AX174" t="s">
        <v>439</v>
      </c>
      <c r="AY174">
        <v>0</v>
      </c>
      <c r="AZ174">
        <v>0</v>
      </c>
      <c r="BA174">
        <f>1-AY174/AZ174</f>
        <v>0</v>
      </c>
      <c r="BB174">
        <v>0</v>
      </c>
      <c r="BC174" t="s">
        <v>439</v>
      </c>
      <c r="BD174" t="s">
        <v>439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439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3.93</v>
      </c>
      <c r="DL174">
        <v>0.5</v>
      </c>
      <c r="DM174" t="s">
        <v>440</v>
      </c>
      <c r="DN174">
        <v>2</v>
      </c>
      <c r="DO174" t="b">
        <v>1</v>
      </c>
      <c r="DP174">
        <v>1758816715.214286</v>
      </c>
      <c r="DQ174">
        <v>916.012357142857</v>
      </c>
      <c r="DR174">
        <v>958.8931785714287</v>
      </c>
      <c r="DS174">
        <v>22.40633214285713</v>
      </c>
      <c r="DT174">
        <v>17.35911071428571</v>
      </c>
      <c r="DU174">
        <v>917.1324999999998</v>
      </c>
      <c r="DV174">
        <v>22.11628928571428</v>
      </c>
      <c r="DW174">
        <v>500.0028214285714</v>
      </c>
      <c r="DX174">
        <v>91.08036785714286</v>
      </c>
      <c r="DY174">
        <v>0.06751241071428572</v>
      </c>
      <c r="DZ174">
        <v>29.42921785714285</v>
      </c>
      <c r="EA174">
        <v>30.01865714285714</v>
      </c>
      <c r="EB174">
        <v>999.9000000000002</v>
      </c>
      <c r="EC174">
        <v>0</v>
      </c>
      <c r="ED174">
        <v>0</v>
      </c>
      <c r="EE174">
        <v>9996.203928571429</v>
      </c>
      <c r="EF174">
        <v>0</v>
      </c>
      <c r="EG174">
        <v>11.22802857142857</v>
      </c>
      <c r="EH174">
        <v>-42.88087857142857</v>
      </c>
      <c r="EI174">
        <v>937.0070714285714</v>
      </c>
      <c r="EJ174">
        <v>975.8338214285715</v>
      </c>
      <c r="EK174">
        <v>5.047214642857143</v>
      </c>
      <c r="EL174">
        <v>958.8931785714287</v>
      </c>
      <c r="EM174">
        <v>17.35911071428571</v>
      </c>
      <c r="EN174">
        <v>2.040777142857143</v>
      </c>
      <c r="EO174">
        <v>1.581075714285714</v>
      </c>
      <c r="EP174">
        <v>17.7643</v>
      </c>
      <c r="EQ174">
        <v>13.77550357142857</v>
      </c>
      <c r="ER174">
        <v>1999.995357142857</v>
      </c>
      <c r="ES174">
        <v>0.9800066785714286</v>
      </c>
      <c r="ET174">
        <v>0.01999293928571429</v>
      </c>
      <c r="EU174">
        <v>0</v>
      </c>
      <c r="EV174">
        <v>918.7284285714285</v>
      </c>
      <c r="EW174">
        <v>5.00078</v>
      </c>
      <c r="EX174">
        <v>17976.03214285714</v>
      </c>
      <c r="EY174">
        <v>16379.63214285714</v>
      </c>
      <c r="EZ174">
        <v>39.819</v>
      </c>
      <c r="FA174">
        <v>40.64707142857143</v>
      </c>
      <c r="FB174">
        <v>39.87264285714286</v>
      </c>
      <c r="FC174">
        <v>40.34792857142857</v>
      </c>
      <c r="FD174">
        <v>40.91271428571428</v>
      </c>
      <c r="FE174">
        <v>1955.105357142857</v>
      </c>
      <c r="FF174">
        <v>39.89000000000001</v>
      </c>
      <c r="FG174">
        <v>0</v>
      </c>
      <c r="FH174">
        <v>1758816717.7</v>
      </c>
      <c r="FI174">
        <v>0</v>
      </c>
      <c r="FJ174">
        <v>918.7261538461537</v>
      </c>
      <c r="FK174">
        <v>-2.891350434480831</v>
      </c>
      <c r="FL174">
        <v>-39.61709403457817</v>
      </c>
      <c r="FM174">
        <v>17976.01538461538</v>
      </c>
      <c r="FN174">
        <v>15</v>
      </c>
      <c r="FO174">
        <v>0</v>
      </c>
      <c r="FP174" t="s">
        <v>441</v>
      </c>
      <c r="FQ174">
        <v>1746989605.5</v>
      </c>
      <c r="FR174">
        <v>1746989593.5</v>
      </c>
      <c r="FS174">
        <v>0</v>
      </c>
      <c r="FT174">
        <v>-0.274</v>
      </c>
      <c r="FU174">
        <v>-0.002</v>
      </c>
      <c r="FV174">
        <v>2.549</v>
      </c>
      <c r="FW174">
        <v>0.129</v>
      </c>
      <c r="FX174">
        <v>420</v>
      </c>
      <c r="FY174">
        <v>17</v>
      </c>
      <c r="FZ174">
        <v>0.02</v>
      </c>
      <c r="GA174">
        <v>0.04</v>
      </c>
      <c r="GB174">
        <v>-42.85404</v>
      </c>
      <c r="GC174">
        <v>-0.4968135084427064</v>
      </c>
      <c r="GD174">
        <v>0.05921354068116515</v>
      </c>
      <c r="GE174">
        <v>1</v>
      </c>
      <c r="GF174">
        <v>918.8184705882352</v>
      </c>
      <c r="GG174">
        <v>-2.185240644697279</v>
      </c>
      <c r="GH174">
        <v>0.3069698428658075</v>
      </c>
      <c r="GI174">
        <v>0</v>
      </c>
      <c r="GJ174">
        <v>5.081384</v>
      </c>
      <c r="GK174">
        <v>-0.758134333958729</v>
      </c>
      <c r="GL174">
        <v>0.07437052443004548</v>
      </c>
      <c r="GM174">
        <v>0</v>
      </c>
      <c r="GN174">
        <v>1</v>
      </c>
      <c r="GO174">
        <v>3</v>
      </c>
      <c r="GP174" t="s">
        <v>448</v>
      </c>
      <c r="GQ174">
        <v>3.10139</v>
      </c>
      <c r="GR174">
        <v>2.72582</v>
      </c>
      <c r="GS174">
        <v>0.15559</v>
      </c>
      <c r="GT174">
        <v>0.15998</v>
      </c>
      <c r="GU174">
        <v>0.103273</v>
      </c>
      <c r="GV174">
        <v>0.087607</v>
      </c>
      <c r="GW174">
        <v>22059</v>
      </c>
      <c r="GX174">
        <v>19952.6</v>
      </c>
      <c r="GY174">
        <v>26688.3</v>
      </c>
      <c r="GZ174">
        <v>23976.1</v>
      </c>
      <c r="HA174">
        <v>38301.6</v>
      </c>
      <c r="HB174">
        <v>32356</v>
      </c>
      <c r="HC174">
        <v>46602.5</v>
      </c>
      <c r="HD174">
        <v>37941.5</v>
      </c>
      <c r="HE174">
        <v>1.86825</v>
      </c>
      <c r="HF174">
        <v>1.86097</v>
      </c>
      <c r="HG174">
        <v>0.0921078</v>
      </c>
      <c r="HH174">
        <v>0</v>
      </c>
      <c r="HI174">
        <v>28.5337</v>
      </c>
      <c r="HJ174">
        <v>999.9</v>
      </c>
      <c r="HK174">
        <v>45.7</v>
      </c>
      <c r="HL174">
        <v>31.3</v>
      </c>
      <c r="HM174">
        <v>23.026</v>
      </c>
      <c r="HN174">
        <v>61.6621</v>
      </c>
      <c r="HO174">
        <v>20.2083</v>
      </c>
      <c r="HP174">
        <v>1</v>
      </c>
      <c r="HQ174">
        <v>0.15705</v>
      </c>
      <c r="HR174">
        <v>0.00363562</v>
      </c>
      <c r="HS174">
        <v>20.2807</v>
      </c>
      <c r="HT174">
        <v>5.2119</v>
      </c>
      <c r="HU174">
        <v>11.98</v>
      </c>
      <c r="HV174">
        <v>4.96355</v>
      </c>
      <c r="HW174">
        <v>3.27453</v>
      </c>
      <c r="HX174">
        <v>9999</v>
      </c>
      <c r="HY174">
        <v>9999</v>
      </c>
      <c r="HZ174">
        <v>9999</v>
      </c>
      <c r="IA174">
        <v>2.6</v>
      </c>
      <c r="IB174">
        <v>1.86397</v>
      </c>
      <c r="IC174">
        <v>1.86005</v>
      </c>
      <c r="ID174">
        <v>1.85837</v>
      </c>
      <c r="IE174">
        <v>1.85976</v>
      </c>
      <c r="IF174">
        <v>1.85989</v>
      </c>
      <c r="IG174">
        <v>1.85837</v>
      </c>
      <c r="IH174">
        <v>1.85745</v>
      </c>
      <c r="II174">
        <v>1.85242</v>
      </c>
      <c r="IJ174">
        <v>0</v>
      </c>
      <c r="IK174">
        <v>0</v>
      </c>
      <c r="IL174">
        <v>0</v>
      </c>
      <c r="IM174">
        <v>0</v>
      </c>
      <c r="IN174" t="s">
        <v>443</v>
      </c>
      <c r="IO174" t="s">
        <v>444</v>
      </c>
      <c r="IP174" t="s">
        <v>445</v>
      </c>
      <c r="IQ174" t="s">
        <v>445</v>
      </c>
      <c r="IR174" t="s">
        <v>445</v>
      </c>
      <c r="IS174" t="s">
        <v>445</v>
      </c>
      <c r="IT174">
        <v>0</v>
      </c>
      <c r="IU174">
        <v>100</v>
      </c>
      <c r="IV174">
        <v>100</v>
      </c>
      <c r="IW174">
        <v>-1.101</v>
      </c>
      <c r="IX174">
        <v>0.2899</v>
      </c>
      <c r="IY174">
        <v>-1.085747647868322</v>
      </c>
      <c r="IZ174">
        <v>-0.001141660950335919</v>
      </c>
      <c r="JA174">
        <v>1.556549255047457E-06</v>
      </c>
      <c r="JB174">
        <v>-3.845636065895205E-10</v>
      </c>
      <c r="JC174">
        <v>0.01562767363184709</v>
      </c>
      <c r="JD174">
        <v>0.001629169780553792</v>
      </c>
      <c r="JE174">
        <v>0.0005448488767950686</v>
      </c>
      <c r="JF174">
        <v>-2.599574200195059E-06</v>
      </c>
      <c r="JG174">
        <v>2</v>
      </c>
      <c r="JH174">
        <v>2011</v>
      </c>
      <c r="JI174">
        <v>1</v>
      </c>
      <c r="JJ174">
        <v>26</v>
      </c>
      <c r="JK174">
        <v>197118.6</v>
      </c>
      <c r="JL174">
        <v>197118.8</v>
      </c>
      <c r="JM174">
        <v>2.29248</v>
      </c>
      <c r="JN174">
        <v>2.62085</v>
      </c>
      <c r="JO174">
        <v>1.49658</v>
      </c>
      <c r="JP174">
        <v>2.34497</v>
      </c>
      <c r="JQ174">
        <v>1.54907</v>
      </c>
      <c r="JR174">
        <v>2.40112</v>
      </c>
      <c r="JS174">
        <v>36.4343</v>
      </c>
      <c r="JT174">
        <v>24.1751</v>
      </c>
      <c r="JU174">
        <v>18</v>
      </c>
      <c r="JV174">
        <v>484.183</v>
      </c>
      <c r="JW174">
        <v>494.247</v>
      </c>
      <c r="JX174">
        <v>28.1621</v>
      </c>
      <c r="JY174">
        <v>29.2843</v>
      </c>
      <c r="JZ174">
        <v>30.0002</v>
      </c>
      <c r="KA174">
        <v>29.4319</v>
      </c>
      <c r="KB174">
        <v>29.4097</v>
      </c>
      <c r="KC174">
        <v>46.1285</v>
      </c>
      <c r="KD174">
        <v>24.8757</v>
      </c>
      <c r="KE174">
        <v>54.4879</v>
      </c>
      <c r="KF174">
        <v>28.1529</v>
      </c>
      <c r="KG174">
        <v>1008.74</v>
      </c>
      <c r="KH174">
        <v>17.5451</v>
      </c>
      <c r="KI174">
        <v>101.893</v>
      </c>
      <c r="KJ174">
        <v>91.4926</v>
      </c>
    </row>
    <row r="175" spans="1:296">
      <c r="A175">
        <v>157</v>
      </c>
      <c r="B175">
        <v>1758816728</v>
      </c>
      <c r="C175">
        <v>2704.400000095367</v>
      </c>
      <c r="D175" t="s">
        <v>760</v>
      </c>
      <c r="E175" t="s">
        <v>761</v>
      </c>
      <c r="F175">
        <v>5</v>
      </c>
      <c r="G175" t="s">
        <v>641</v>
      </c>
      <c r="H175">
        <v>1758816720.5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1009.1988679478</v>
      </c>
      <c r="AJ175">
        <v>979.0012363636365</v>
      </c>
      <c r="AK175">
        <v>3.396435516229864</v>
      </c>
      <c r="AL175">
        <v>65.11598374037986</v>
      </c>
      <c r="AM175">
        <f>(AO175 - AN175 + DX175*1E3/(8.314*(DZ175+273.15)) * AQ175/DW175 * AP175) * DW175/(100*DK175) * 1000/(1000 - AO175)</f>
        <v>0</v>
      </c>
      <c r="AN175">
        <v>17.43486388173861</v>
      </c>
      <c r="AO175">
        <v>22.38631333333333</v>
      </c>
      <c r="AP175">
        <v>-0.0004158297166219507</v>
      </c>
      <c r="AQ175">
        <v>105.9411179864828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439</v>
      </c>
      <c r="AX175" t="s">
        <v>439</v>
      </c>
      <c r="AY175">
        <v>0</v>
      </c>
      <c r="AZ175">
        <v>0</v>
      </c>
      <c r="BA175">
        <f>1-AY175/AZ175</f>
        <v>0</v>
      </c>
      <c r="BB175">
        <v>0</v>
      </c>
      <c r="BC175" t="s">
        <v>439</v>
      </c>
      <c r="BD175" t="s">
        <v>439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439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3.93</v>
      </c>
      <c r="DL175">
        <v>0.5</v>
      </c>
      <c r="DM175" t="s">
        <v>440</v>
      </c>
      <c r="DN175">
        <v>2</v>
      </c>
      <c r="DO175" t="b">
        <v>1</v>
      </c>
      <c r="DP175">
        <v>1758816720.5</v>
      </c>
      <c r="DQ175">
        <v>933.7195185185185</v>
      </c>
      <c r="DR175">
        <v>976.6584814814814</v>
      </c>
      <c r="DS175">
        <v>22.39857407407408</v>
      </c>
      <c r="DT175">
        <v>17.40904074074074</v>
      </c>
      <c r="DU175">
        <v>934.8263333333334</v>
      </c>
      <c r="DV175">
        <v>22.1087037037037</v>
      </c>
      <c r="DW175">
        <v>499.9839259259259</v>
      </c>
      <c r="DX175">
        <v>91.07935925925928</v>
      </c>
      <c r="DY175">
        <v>0.06749517037037037</v>
      </c>
      <c r="DZ175">
        <v>29.43111851851852</v>
      </c>
      <c r="EA175">
        <v>30.02496296296296</v>
      </c>
      <c r="EB175">
        <v>999.9000000000001</v>
      </c>
      <c r="EC175">
        <v>0</v>
      </c>
      <c r="ED175">
        <v>0</v>
      </c>
      <c r="EE175">
        <v>10008.54148148148</v>
      </c>
      <c r="EF175">
        <v>0</v>
      </c>
      <c r="EG175">
        <v>11.22776666666667</v>
      </c>
      <c r="EH175">
        <v>-42.93915185185185</v>
      </c>
      <c r="EI175">
        <v>955.1125925925927</v>
      </c>
      <c r="EJ175">
        <v>993.9630370370369</v>
      </c>
      <c r="EK175">
        <v>4.989526666666666</v>
      </c>
      <c r="EL175">
        <v>976.6584814814814</v>
      </c>
      <c r="EM175">
        <v>17.40904074074074</v>
      </c>
      <c r="EN175">
        <v>2.040048518518518</v>
      </c>
      <c r="EO175">
        <v>1.585605925925926</v>
      </c>
      <c r="EP175">
        <v>17.75862962962963</v>
      </c>
      <c r="EQ175">
        <v>13.81958518518518</v>
      </c>
      <c r="ER175">
        <v>1999.991111111111</v>
      </c>
      <c r="ES175">
        <v>0.9800066666666667</v>
      </c>
      <c r="ET175">
        <v>0.01999295185185185</v>
      </c>
      <c r="EU175">
        <v>0</v>
      </c>
      <c r="EV175">
        <v>918.4713333333334</v>
      </c>
      <c r="EW175">
        <v>5.00078</v>
      </c>
      <c r="EX175">
        <v>17972.12962962963</v>
      </c>
      <c r="EY175">
        <v>16379.60740740741</v>
      </c>
      <c r="EZ175">
        <v>39.81466666666667</v>
      </c>
      <c r="FA175">
        <v>40.641</v>
      </c>
      <c r="FB175">
        <v>39.89103703703703</v>
      </c>
      <c r="FC175">
        <v>40.34003703703703</v>
      </c>
      <c r="FD175">
        <v>41.00677777777778</v>
      </c>
      <c r="FE175">
        <v>1955.101111111111</v>
      </c>
      <c r="FF175">
        <v>39.89000000000001</v>
      </c>
      <c r="FG175">
        <v>0</v>
      </c>
      <c r="FH175">
        <v>1758816723.1</v>
      </c>
      <c r="FI175">
        <v>0</v>
      </c>
      <c r="FJ175">
        <v>918.4102399999999</v>
      </c>
      <c r="FK175">
        <v>-3.72523077800156</v>
      </c>
      <c r="FL175">
        <v>-49.15384620320074</v>
      </c>
      <c r="FM175">
        <v>17971.78</v>
      </c>
      <c r="FN175">
        <v>15</v>
      </c>
      <c r="FO175">
        <v>0</v>
      </c>
      <c r="FP175" t="s">
        <v>441</v>
      </c>
      <c r="FQ175">
        <v>1746989605.5</v>
      </c>
      <c r="FR175">
        <v>1746989593.5</v>
      </c>
      <c r="FS175">
        <v>0</v>
      </c>
      <c r="FT175">
        <v>-0.274</v>
      </c>
      <c r="FU175">
        <v>-0.002</v>
      </c>
      <c r="FV175">
        <v>2.549</v>
      </c>
      <c r="FW175">
        <v>0.129</v>
      </c>
      <c r="FX175">
        <v>420</v>
      </c>
      <c r="FY175">
        <v>17</v>
      </c>
      <c r="FZ175">
        <v>0.02</v>
      </c>
      <c r="GA175">
        <v>0.04</v>
      </c>
      <c r="GB175">
        <v>-42.9049075</v>
      </c>
      <c r="GC175">
        <v>-0.7107658536585258</v>
      </c>
      <c r="GD175">
        <v>0.07571879353073435</v>
      </c>
      <c r="GE175">
        <v>0</v>
      </c>
      <c r="GF175">
        <v>918.6168529411765</v>
      </c>
      <c r="GG175">
        <v>-3.297524828340216</v>
      </c>
      <c r="GH175">
        <v>0.3826432936017604</v>
      </c>
      <c r="GI175">
        <v>0</v>
      </c>
      <c r="GJ175">
        <v>5.02970875</v>
      </c>
      <c r="GK175">
        <v>-0.6647483302063831</v>
      </c>
      <c r="GL175">
        <v>0.06693942885876367</v>
      </c>
      <c r="GM175">
        <v>0</v>
      </c>
      <c r="GN175">
        <v>0</v>
      </c>
      <c r="GO175">
        <v>3</v>
      </c>
      <c r="GP175" t="s">
        <v>459</v>
      </c>
      <c r="GQ175">
        <v>3.10176</v>
      </c>
      <c r="GR175">
        <v>2.72558</v>
      </c>
      <c r="GS175">
        <v>0.157351</v>
      </c>
      <c r="GT175">
        <v>0.161708</v>
      </c>
      <c r="GU175">
        <v>0.103215</v>
      </c>
      <c r="GV175">
        <v>0.0876367</v>
      </c>
      <c r="GW175">
        <v>22012.8</v>
      </c>
      <c r="GX175">
        <v>19911.5</v>
      </c>
      <c r="GY175">
        <v>26688.1</v>
      </c>
      <c r="GZ175">
        <v>23976</v>
      </c>
      <c r="HA175">
        <v>38304.2</v>
      </c>
      <c r="HB175">
        <v>32355.2</v>
      </c>
      <c r="HC175">
        <v>46602.2</v>
      </c>
      <c r="HD175">
        <v>37941.5</v>
      </c>
      <c r="HE175">
        <v>1.86895</v>
      </c>
      <c r="HF175">
        <v>1.86045</v>
      </c>
      <c r="HG175">
        <v>0.0918433</v>
      </c>
      <c r="HH175">
        <v>0</v>
      </c>
      <c r="HI175">
        <v>28.536</v>
      </c>
      <c r="HJ175">
        <v>999.9</v>
      </c>
      <c r="HK175">
        <v>45.6</v>
      </c>
      <c r="HL175">
        <v>31.3</v>
      </c>
      <c r="HM175">
        <v>22.9783</v>
      </c>
      <c r="HN175">
        <v>61.1621</v>
      </c>
      <c r="HO175">
        <v>20.2324</v>
      </c>
      <c r="HP175">
        <v>1</v>
      </c>
      <c r="HQ175">
        <v>0.157327</v>
      </c>
      <c r="HR175">
        <v>0.0721024</v>
      </c>
      <c r="HS175">
        <v>20.2808</v>
      </c>
      <c r="HT175">
        <v>5.21145</v>
      </c>
      <c r="HU175">
        <v>11.98</v>
      </c>
      <c r="HV175">
        <v>4.96355</v>
      </c>
      <c r="HW175">
        <v>3.27443</v>
      </c>
      <c r="HX175">
        <v>9999</v>
      </c>
      <c r="HY175">
        <v>9999</v>
      </c>
      <c r="HZ175">
        <v>9999</v>
      </c>
      <c r="IA175">
        <v>2.6</v>
      </c>
      <c r="IB175">
        <v>1.86398</v>
      </c>
      <c r="IC175">
        <v>1.86006</v>
      </c>
      <c r="ID175">
        <v>1.85837</v>
      </c>
      <c r="IE175">
        <v>1.85976</v>
      </c>
      <c r="IF175">
        <v>1.85988</v>
      </c>
      <c r="IG175">
        <v>1.85837</v>
      </c>
      <c r="IH175">
        <v>1.85745</v>
      </c>
      <c r="II175">
        <v>1.85242</v>
      </c>
      <c r="IJ175">
        <v>0</v>
      </c>
      <c r="IK175">
        <v>0</v>
      </c>
      <c r="IL175">
        <v>0</v>
      </c>
      <c r="IM175">
        <v>0</v>
      </c>
      <c r="IN175" t="s">
        <v>443</v>
      </c>
      <c r="IO175" t="s">
        <v>444</v>
      </c>
      <c r="IP175" t="s">
        <v>445</v>
      </c>
      <c r="IQ175" t="s">
        <v>445</v>
      </c>
      <c r="IR175" t="s">
        <v>445</v>
      </c>
      <c r="IS175" t="s">
        <v>445</v>
      </c>
      <c r="IT175">
        <v>0</v>
      </c>
      <c r="IU175">
        <v>100</v>
      </c>
      <c r="IV175">
        <v>100</v>
      </c>
      <c r="IW175">
        <v>-1.088</v>
      </c>
      <c r="IX175">
        <v>0.2896</v>
      </c>
      <c r="IY175">
        <v>-1.085747647868322</v>
      </c>
      <c r="IZ175">
        <v>-0.001141660950335919</v>
      </c>
      <c r="JA175">
        <v>1.556549255047457E-06</v>
      </c>
      <c r="JB175">
        <v>-3.845636065895205E-10</v>
      </c>
      <c r="JC175">
        <v>0.01562767363184709</v>
      </c>
      <c r="JD175">
        <v>0.001629169780553792</v>
      </c>
      <c r="JE175">
        <v>0.0005448488767950686</v>
      </c>
      <c r="JF175">
        <v>-2.599574200195059E-06</v>
      </c>
      <c r="JG175">
        <v>2</v>
      </c>
      <c r="JH175">
        <v>2011</v>
      </c>
      <c r="JI175">
        <v>1</v>
      </c>
      <c r="JJ175">
        <v>26</v>
      </c>
      <c r="JK175">
        <v>197118.7</v>
      </c>
      <c r="JL175">
        <v>197118.9</v>
      </c>
      <c r="JM175">
        <v>2.32544</v>
      </c>
      <c r="JN175">
        <v>2.61719</v>
      </c>
      <c r="JO175">
        <v>1.49658</v>
      </c>
      <c r="JP175">
        <v>2.34497</v>
      </c>
      <c r="JQ175">
        <v>1.54907</v>
      </c>
      <c r="JR175">
        <v>2.47192</v>
      </c>
      <c r="JS175">
        <v>36.4343</v>
      </c>
      <c r="JT175">
        <v>24.1838</v>
      </c>
      <c r="JU175">
        <v>18</v>
      </c>
      <c r="JV175">
        <v>484.613</v>
      </c>
      <c r="JW175">
        <v>493.921</v>
      </c>
      <c r="JX175">
        <v>28.1423</v>
      </c>
      <c r="JY175">
        <v>29.2869</v>
      </c>
      <c r="JZ175">
        <v>30.0004</v>
      </c>
      <c r="KA175">
        <v>29.4345</v>
      </c>
      <c r="KB175">
        <v>29.4123</v>
      </c>
      <c r="KC175">
        <v>46.7219</v>
      </c>
      <c r="KD175">
        <v>24.2875</v>
      </c>
      <c r="KE175">
        <v>54.4879</v>
      </c>
      <c r="KF175">
        <v>28.1196</v>
      </c>
      <c r="KG175">
        <v>1022.09</v>
      </c>
      <c r="KH175">
        <v>17.6049</v>
      </c>
      <c r="KI175">
        <v>101.893</v>
      </c>
      <c r="KJ175">
        <v>91.49250000000001</v>
      </c>
    </row>
    <row r="176" spans="1:296">
      <c r="A176">
        <v>158</v>
      </c>
      <c r="B176">
        <v>1758816733</v>
      </c>
      <c r="C176">
        <v>2709.400000095367</v>
      </c>
      <c r="D176" t="s">
        <v>762</v>
      </c>
      <c r="E176" t="s">
        <v>763</v>
      </c>
      <c r="F176">
        <v>5</v>
      </c>
      <c r="G176" t="s">
        <v>641</v>
      </c>
      <c r="H176">
        <v>1758816725.214286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1026.165313659242</v>
      </c>
      <c r="AJ176">
        <v>996.0054424242426</v>
      </c>
      <c r="AK176">
        <v>3.413342456200041</v>
      </c>
      <c r="AL176">
        <v>65.11598374037986</v>
      </c>
      <c r="AM176">
        <f>(AO176 - AN176 + DX176*1E3/(8.314*(DZ176+273.15)) * AQ176/DW176 * AP176) * DW176/(100*DK176) * 1000/(1000 - AO176)</f>
        <v>0</v>
      </c>
      <c r="AN176">
        <v>17.50130084154786</v>
      </c>
      <c r="AO176">
        <v>22.36599515151514</v>
      </c>
      <c r="AP176">
        <v>-0.001387497314975409</v>
      </c>
      <c r="AQ176">
        <v>105.9411179864828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439</v>
      </c>
      <c r="AX176" t="s">
        <v>439</v>
      </c>
      <c r="AY176">
        <v>0</v>
      </c>
      <c r="AZ176">
        <v>0</v>
      </c>
      <c r="BA176">
        <f>1-AY176/AZ176</f>
        <v>0</v>
      </c>
      <c r="BB176">
        <v>0</v>
      </c>
      <c r="BC176" t="s">
        <v>439</v>
      </c>
      <c r="BD176" t="s">
        <v>439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439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3.93</v>
      </c>
      <c r="DL176">
        <v>0.5</v>
      </c>
      <c r="DM176" t="s">
        <v>440</v>
      </c>
      <c r="DN176">
        <v>2</v>
      </c>
      <c r="DO176" t="b">
        <v>1</v>
      </c>
      <c r="DP176">
        <v>1758816725.214286</v>
      </c>
      <c r="DQ176">
        <v>949.4536071428571</v>
      </c>
      <c r="DR176">
        <v>992.4612142857142</v>
      </c>
      <c r="DS176">
        <v>22.38984642857143</v>
      </c>
      <c r="DT176">
        <v>17.44708928571429</v>
      </c>
      <c r="DU176">
        <v>950.5482857142857</v>
      </c>
      <c r="DV176">
        <v>22.10016785714286</v>
      </c>
      <c r="DW176">
        <v>499.9990000000001</v>
      </c>
      <c r="DX176">
        <v>91.07925714285713</v>
      </c>
      <c r="DY176">
        <v>0.06751317142857143</v>
      </c>
      <c r="DZ176">
        <v>29.43223928571428</v>
      </c>
      <c r="EA176">
        <v>30.03256785714285</v>
      </c>
      <c r="EB176">
        <v>999.9000000000002</v>
      </c>
      <c r="EC176">
        <v>0</v>
      </c>
      <c r="ED176">
        <v>0</v>
      </c>
      <c r="EE176">
        <v>10004.26714285714</v>
      </c>
      <c r="EF176">
        <v>0</v>
      </c>
      <c r="EG176">
        <v>11.22792142857143</v>
      </c>
      <c r="EH176">
        <v>-43.00783214285714</v>
      </c>
      <c r="EI176">
        <v>971.1983214285714</v>
      </c>
      <c r="EJ176">
        <v>1010.085642857143</v>
      </c>
      <c r="EK176">
        <v>4.942747142857143</v>
      </c>
      <c r="EL176">
        <v>992.4612142857142</v>
      </c>
      <c r="EM176">
        <v>17.44708928571429</v>
      </c>
      <c r="EN176">
        <v>2.039251785714286</v>
      </c>
      <c r="EO176">
        <v>1.58907</v>
      </c>
      <c r="EP176">
        <v>17.75242857142857</v>
      </c>
      <c r="EQ176">
        <v>13.85318214285714</v>
      </c>
      <c r="ER176">
        <v>2000.0125</v>
      </c>
      <c r="ES176">
        <v>0.9800068928571429</v>
      </c>
      <c r="ET176">
        <v>0.01999271428571429</v>
      </c>
      <c r="EU176">
        <v>0</v>
      </c>
      <c r="EV176">
        <v>918.1788928571428</v>
      </c>
      <c r="EW176">
        <v>5.00078</v>
      </c>
      <c r="EX176">
        <v>17968.25714285714</v>
      </c>
      <c r="EY176">
        <v>16379.78214285714</v>
      </c>
      <c r="EZ176">
        <v>39.81460714285713</v>
      </c>
      <c r="FA176">
        <v>40.63378571428571</v>
      </c>
      <c r="FB176">
        <v>39.91717857142856</v>
      </c>
      <c r="FC176">
        <v>40.33907142857142</v>
      </c>
      <c r="FD176">
        <v>41.06899999999998</v>
      </c>
      <c r="FE176">
        <v>1955.1225</v>
      </c>
      <c r="FF176">
        <v>39.89000000000001</v>
      </c>
      <c r="FG176">
        <v>0</v>
      </c>
      <c r="FH176">
        <v>1758816727.9</v>
      </c>
      <c r="FI176">
        <v>0</v>
      </c>
      <c r="FJ176">
        <v>918.16764</v>
      </c>
      <c r="FK176">
        <v>-2.82146152843583</v>
      </c>
      <c r="FL176">
        <v>-56.29230762901574</v>
      </c>
      <c r="FM176">
        <v>17967.644</v>
      </c>
      <c r="FN176">
        <v>15</v>
      </c>
      <c r="FO176">
        <v>0</v>
      </c>
      <c r="FP176" t="s">
        <v>441</v>
      </c>
      <c r="FQ176">
        <v>1746989605.5</v>
      </c>
      <c r="FR176">
        <v>1746989593.5</v>
      </c>
      <c r="FS176">
        <v>0</v>
      </c>
      <c r="FT176">
        <v>-0.274</v>
      </c>
      <c r="FU176">
        <v>-0.002</v>
      </c>
      <c r="FV176">
        <v>2.549</v>
      </c>
      <c r="FW176">
        <v>0.129</v>
      </c>
      <c r="FX176">
        <v>420</v>
      </c>
      <c r="FY176">
        <v>17</v>
      </c>
      <c r="FZ176">
        <v>0.02</v>
      </c>
      <c r="GA176">
        <v>0.04</v>
      </c>
      <c r="GB176">
        <v>-42.96495365853659</v>
      </c>
      <c r="GC176">
        <v>-0.8808982578398118</v>
      </c>
      <c r="GD176">
        <v>0.08913530985094982</v>
      </c>
      <c r="GE176">
        <v>0</v>
      </c>
      <c r="GF176">
        <v>918.3420294117648</v>
      </c>
      <c r="GG176">
        <v>-3.211229947732688</v>
      </c>
      <c r="GH176">
        <v>0.3650838328621225</v>
      </c>
      <c r="GI176">
        <v>0</v>
      </c>
      <c r="GJ176">
        <v>4.969061707317073</v>
      </c>
      <c r="GK176">
        <v>-0.5791561672473904</v>
      </c>
      <c r="GL176">
        <v>0.06040448379829697</v>
      </c>
      <c r="GM176">
        <v>0</v>
      </c>
      <c r="GN176">
        <v>0</v>
      </c>
      <c r="GO176">
        <v>3</v>
      </c>
      <c r="GP176" t="s">
        <v>459</v>
      </c>
      <c r="GQ176">
        <v>3.10131</v>
      </c>
      <c r="GR176">
        <v>2.72558</v>
      </c>
      <c r="GS176">
        <v>0.159098</v>
      </c>
      <c r="GT176">
        <v>0.16343</v>
      </c>
      <c r="GU176">
        <v>0.103156</v>
      </c>
      <c r="GV176">
        <v>0.0880162</v>
      </c>
      <c r="GW176">
        <v>21967.1</v>
      </c>
      <c r="GX176">
        <v>19870.6</v>
      </c>
      <c r="GY176">
        <v>26688</v>
      </c>
      <c r="GZ176">
        <v>23976</v>
      </c>
      <c r="HA176">
        <v>38306.7</v>
      </c>
      <c r="HB176">
        <v>32341.7</v>
      </c>
      <c r="HC176">
        <v>46602</v>
      </c>
      <c r="HD176">
        <v>37941.3</v>
      </c>
      <c r="HE176">
        <v>1.86808</v>
      </c>
      <c r="HF176">
        <v>1.86092</v>
      </c>
      <c r="HG176">
        <v>0.0927225</v>
      </c>
      <c r="HH176">
        <v>0</v>
      </c>
      <c r="HI176">
        <v>28.5384</v>
      </c>
      <c r="HJ176">
        <v>999.9</v>
      </c>
      <c r="HK176">
        <v>45.6</v>
      </c>
      <c r="HL176">
        <v>31.3</v>
      </c>
      <c r="HM176">
        <v>22.9755</v>
      </c>
      <c r="HN176">
        <v>61.2621</v>
      </c>
      <c r="HO176">
        <v>20.2163</v>
      </c>
      <c r="HP176">
        <v>1</v>
      </c>
      <c r="HQ176">
        <v>0.157627</v>
      </c>
      <c r="HR176">
        <v>0.126983</v>
      </c>
      <c r="HS176">
        <v>20.2808</v>
      </c>
      <c r="HT176">
        <v>5.2122</v>
      </c>
      <c r="HU176">
        <v>11.98</v>
      </c>
      <c r="HV176">
        <v>4.96365</v>
      </c>
      <c r="HW176">
        <v>3.27465</v>
      </c>
      <c r="HX176">
        <v>9999</v>
      </c>
      <c r="HY176">
        <v>9999</v>
      </c>
      <c r="HZ176">
        <v>9999</v>
      </c>
      <c r="IA176">
        <v>2.6</v>
      </c>
      <c r="IB176">
        <v>1.86395</v>
      </c>
      <c r="IC176">
        <v>1.86006</v>
      </c>
      <c r="ID176">
        <v>1.85837</v>
      </c>
      <c r="IE176">
        <v>1.85977</v>
      </c>
      <c r="IF176">
        <v>1.85989</v>
      </c>
      <c r="IG176">
        <v>1.85837</v>
      </c>
      <c r="IH176">
        <v>1.85745</v>
      </c>
      <c r="II176">
        <v>1.85242</v>
      </c>
      <c r="IJ176">
        <v>0</v>
      </c>
      <c r="IK176">
        <v>0</v>
      </c>
      <c r="IL176">
        <v>0</v>
      </c>
      <c r="IM176">
        <v>0</v>
      </c>
      <c r="IN176" t="s">
        <v>443</v>
      </c>
      <c r="IO176" t="s">
        <v>444</v>
      </c>
      <c r="IP176" t="s">
        <v>445</v>
      </c>
      <c r="IQ176" t="s">
        <v>445</v>
      </c>
      <c r="IR176" t="s">
        <v>445</v>
      </c>
      <c r="IS176" t="s">
        <v>445</v>
      </c>
      <c r="IT176">
        <v>0</v>
      </c>
      <c r="IU176">
        <v>100</v>
      </c>
      <c r="IV176">
        <v>100</v>
      </c>
      <c r="IW176">
        <v>-1.075</v>
      </c>
      <c r="IX176">
        <v>0.2891</v>
      </c>
      <c r="IY176">
        <v>-1.085747647868322</v>
      </c>
      <c r="IZ176">
        <v>-0.001141660950335919</v>
      </c>
      <c r="JA176">
        <v>1.556549255047457E-06</v>
      </c>
      <c r="JB176">
        <v>-3.845636065895205E-10</v>
      </c>
      <c r="JC176">
        <v>0.01562767363184709</v>
      </c>
      <c r="JD176">
        <v>0.001629169780553792</v>
      </c>
      <c r="JE176">
        <v>0.0005448488767950686</v>
      </c>
      <c r="JF176">
        <v>-2.599574200195059E-06</v>
      </c>
      <c r="JG176">
        <v>2</v>
      </c>
      <c r="JH176">
        <v>2011</v>
      </c>
      <c r="JI176">
        <v>1</v>
      </c>
      <c r="JJ176">
        <v>26</v>
      </c>
      <c r="JK176">
        <v>197118.8</v>
      </c>
      <c r="JL176">
        <v>197119</v>
      </c>
      <c r="JM176">
        <v>2.35474</v>
      </c>
      <c r="JN176">
        <v>2.6123</v>
      </c>
      <c r="JO176">
        <v>1.49658</v>
      </c>
      <c r="JP176">
        <v>2.34497</v>
      </c>
      <c r="JQ176">
        <v>1.54907</v>
      </c>
      <c r="JR176">
        <v>2.49146</v>
      </c>
      <c r="JS176">
        <v>36.4343</v>
      </c>
      <c r="JT176">
        <v>24.1838</v>
      </c>
      <c r="JU176">
        <v>18</v>
      </c>
      <c r="JV176">
        <v>484.118</v>
      </c>
      <c r="JW176">
        <v>494.261</v>
      </c>
      <c r="JX176">
        <v>28.1089</v>
      </c>
      <c r="JY176">
        <v>29.289</v>
      </c>
      <c r="JZ176">
        <v>30.0003</v>
      </c>
      <c r="KA176">
        <v>29.4369</v>
      </c>
      <c r="KB176">
        <v>29.4154</v>
      </c>
      <c r="KC176">
        <v>47.3748</v>
      </c>
      <c r="KD176">
        <v>24.2875</v>
      </c>
      <c r="KE176">
        <v>54.4879</v>
      </c>
      <c r="KF176">
        <v>28.0858</v>
      </c>
      <c r="KG176">
        <v>1042.13</v>
      </c>
      <c r="KH176">
        <v>17.6619</v>
      </c>
      <c r="KI176">
        <v>101.892</v>
      </c>
      <c r="KJ176">
        <v>91.4922</v>
      </c>
    </row>
    <row r="177" spans="1:296">
      <c r="A177">
        <v>159</v>
      </c>
      <c r="B177">
        <v>1758816738</v>
      </c>
      <c r="C177">
        <v>2714.400000095367</v>
      </c>
      <c r="D177" t="s">
        <v>764</v>
      </c>
      <c r="E177" t="s">
        <v>765</v>
      </c>
      <c r="F177">
        <v>5</v>
      </c>
      <c r="G177" t="s">
        <v>641</v>
      </c>
      <c r="H177">
        <v>1758816730.5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1043.385630869774</v>
      </c>
      <c r="AJ177">
        <v>1013.09396969697</v>
      </c>
      <c r="AK177">
        <v>3.412327085514445</v>
      </c>
      <c r="AL177">
        <v>65.11598374037986</v>
      </c>
      <c r="AM177">
        <f>(AO177 - AN177 + DX177*1E3/(8.314*(DZ177+273.15)) * AQ177/DW177 * AP177) * DW177/(100*DK177) * 1000/(1000 - AO177)</f>
        <v>0</v>
      </c>
      <c r="AN177">
        <v>17.57809180630445</v>
      </c>
      <c r="AO177">
        <v>22.36339939393939</v>
      </c>
      <c r="AP177">
        <v>-0.0001066381722745532</v>
      </c>
      <c r="AQ177">
        <v>105.9411179864828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439</v>
      </c>
      <c r="AX177" t="s">
        <v>439</v>
      </c>
      <c r="AY177">
        <v>0</v>
      </c>
      <c r="AZ177">
        <v>0</v>
      </c>
      <c r="BA177">
        <f>1-AY177/AZ177</f>
        <v>0</v>
      </c>
      <c r="BB177">
        <v>0</v>
      </c>
      <c r="BC177" t="s">
        <v>439</v>
      </c>
      <c r="BD177" t="s">
        <v>439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439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3.93</v>
      </c>
      <c r="DL177">
        <v>0.5</v>
      </c>
      <c r="DM177" t="s">
        <v>440</v>
      </c>
      <c r="DN177">
        <v>2</v>
      </c>
      <c r="DO177" t="b">
        <v>1</v>
      </c>
      <c r="DP177">
        <v>1758816730.5</v>
      </c>
      <c r="DQ177">
        <v>967.0767777777778</v>
      </c>
      <c r="DR177">
        <v>1010.142481481481</v>
      </c>
      <c r="DS177">
        <v>22.37641481481481</v>
      </c>
      <c r="DT177">
        <v>17.49898148148148</v>
      </c>
      <c r="DU177">
        <v>968.1577037037035</v>
      </c>
      <c r="DV177">
        <v>22.08702222222222</v>
      </c>
      <c r="DW177">
        <v>500.0038148148149</v>
      </c>
      <c r="DX177">
        <v>91.08033333333333</v>
      </c>
      <c r="DY177">
        <v>0.06746958148148149</v>
      </c>
      <c r="DZ177">
        <v>29.43061481481482</v>
      </c>
      <c r="EA177">
        <v>30.04025555555555</v>
      </c>
      <c r="EB177">
        <v>999.9000000000001</v>
      </c>
      <c r="EC177">
        <v>0</v>
      </c>
      <c r="ED177">
        <v>0</v>
      </c>
      <c r="EE177">
        <v>10008.8737037037</v>
      </c>
      <c r="EF177">
        <v>0</v>
      </c>
      <c r="EG177">
        <v>11.22405555555556</v>
      </c>
      <c r="EH177">
        <v>-43.06620000000002</v>
      </c>
      <c r="EI177">
        <v>989.2121851851851</v>
      </c>
      <c r="EJ177">
        <v>1028.135185185185</v>
      </c>
      <c r="EK177">
        <v>4.877427037037037</v>
      </c>
      <c r="EL177">
        <v>1010.142481481481</v>
      </c>
      <c r="EM177">
        <v>17.49898148148148</v>
      </c>
      <c r="EN177">
        <v>2.038051851851852</v>
      </c>
      <c r="EO177">
        <v>1.593814074074074</v>
      </c>
      <c r="EP177">
        <v>17.7430962962963</v>
      </c>
      <c r="EQ177">
        <v>13.89904814814815</v>
      </c>
      <c r="ER177">
        <v>2000.006666666667</v>
      </c>
      <c r="ES177">
        <v>0.9800068888888889</v>
      </c>
      <c r="ET177">
        <v>0.01999271851851852</v>
      </c>
      <c r="EU177">
        <v>0</v>
      </c>
      <c r="EV177">
        <v>917.9042962962965</v>
      </c>
      <c r="EW177">
        <v>5.00078</v>
      </c>
      <c r="EX177">
        <v>17963.02962962963</v>
      </c>
      <c r="EY177">
        <v>16379.73703703704</v>
      </c>
      <c r="EZ177">
        <v>39.81229629629629</v>
      </c>
      <c r="FA177">
        <v>40.64107407407408</v>
      </c>
      <c r="FB177">
        <v>39.97425925925926</v>
      </c>
      <c r="FC177">
        <v>40.34003703703703</v>
      </c>
      <c r="FD177">
        <v>41.05533333333332</v>
      </c>
      <c r="FE177">
        <v>1955.116666666667</v>
      </c>
      <c r="FF177">
        <v>39.89000000000001</v>
      </c>
      <c r="FG177">
        <v>0</v>
      </c>
      <c r="FH177">
        <v>1758816732.7</v>
      </c>
      <c r="FI177">
        <v>0</v>
      </c>
      <c r="FJ177">
        <v>917.89932</v>
      </c>
      <c r="FK177">
        <v>-2.798153840913274</v>
      </c>
      <c r="FL177">
        <v>-62.61538463065563</v>
      </c>
      <c r="FM177">
        <v>17962.868</v>
      </c>
      <c r="FN177">
        <v>15</v>
      </c>
      <c r="FO177">
        <v>0</v>
      </c>
      <c r="FP177" t="s">
        <v>441</v>
      </c>
      <c r="FQ177">
        <v>1746989605.5</v>
      </c>
      <c r="FR177">
        <v>1746989593.5</v>
      </c>
      <c r="FS177">
        <v>0</v>
      </c>
      <c r="FT177">
        <v>-0.274</v>
      </c>
      <c r="FU177">
        <v>-0.002</v>
      </c>
      <c r="FV177">
        <v>2.549</v>
      </c>
      <c r="FW177">
        <v>0.129</v>
      </c>
      <c r="FX177">
        <v>420</v>
      </c>
      <c r="FY177">
        <v>17</v>
      </c>
      <c r="FZ177">
        <v>0.02</v>
      </c>
      <c r="GA177">
        <v>0.04</v>
      </c>
      <c r="GB177">
        <v>-43.02090487804878</v>
      </c>
      <c r="GC177">
        <v>-0.8162027874563466</v>
      </c>
      <c r="GD177">
        <v>0.08395228886381198</v>
      </c>
      <c r="GE177">
        <v>0</v>
      </c>
      <c r="GF177">
        <v>918.1250882352942</v>
      </c>
      <c r="GG177">
        <v>-3.083926658059346</v>
      </c>
      <c r="GH177">
        <v>0.352908033983117</v>
      </c>
      <c r="GI177">
        <v>0</v>
      </c>
      <c r="GJ177">
        <v>4.918985121951219</v>
      </c>
      <c r="GK177">
        <v>-0.6954501742160266</v>
      </c>
      <c r="GL177">
        <v>0.07295147602518695</v>
      </c>
      <c r="GM177">
        <v>0</v>
      </c>
      <c r="GN177">
        <v>0</v>
      </c>
      <c r="GO177">
        <v>3</v>
      </c>
      <c r="GP177" t="s">
        <v>459</v>
      </c>
      <c r="GQ177">
        <v>3.10158</v>
      </c>
      <c r="GR177">
        <v>2.72574</v>
      </c>
      <c r="GS177">
        <v>0.160843</v>
      </c>
      <c r="GT177">
        <v>0.165143</v>
      </c>
      <c r="GU177">
        <v>0.103153</v>
      </c>
      <c r="GV177">
        <v>0.0881735</v>
      </c>
      <c r="GW177">
        <v>21921.4</v>
      </c>
      <c r="GX177">
        <v>19829.7</v>
      </c>
      <c r="GY177">
        <v>26687.8</v>
      </c>
      <c r="GZ177">
        <v>23975.9</v>
      </c>
      <c r="HA177">
        <v>38307</v>
      </c>
      <c r="HB177">
        <v>32336.1</v>
      </c>
      <c r="HC177">
        <v>46601.9</v>
      </c>
      <c r="HD177">
        <v>37941.1</v>
      </c>
      <c r="HE177">
        <v>1.86835</v>
      </c>
      <c r="HF177">
        <v>1.86068</v>
      </c>
      <c r="HG177">
        <v>0.0926033</v>
      </c>
      <c r="HH177">
        <v>0</v>
      </c>
      <c r="HI177">
        <v>28.5399</v>
      </c>
      <c r="HJ177">
        <v>999.9</v>
      </c>
      <c r="HK177">
        <v>45.6</v>
      </c>
      <c r="HL177">
        <v>31.3</v>
      </c>
      <c r="HM177">
        <v>22.974</v>
      </c>
      <c r="HN177">
        <v>61.2421</v>
      </c>
      <c r="HO177">
        <v>20.2564</v>
      </c>
      <c r="HP177">
        <v>1</v>
      </c>
      <c r="HQ177">
        <v>0.158013</v>
      </c>
      <c r="HR177">
        <v>0.201212</v>
      </c>
      <c r="HS177">
        <v>20.2807</v>
      </c>
      <c r="HT177">
        <v>5.2125</v>
      </c>
      <c r="HU177">
        <v>11.98</v>
      </c>
      <c r="HV177">
        <v>4.9637</v>
      </c>
      <c r="HW177">
        <v>3.27458</v>
      </c>
      <c r="HX177">
        <v>9999</v>
      </c>
      <c r="HY177">
        <v>9999</v>
      </c>
      <c r="HZ177">
        <v>9999</v>
      </c>
      <c r="IA177">
        <v>2.6</v>
      </c>
      <c r="IB177">
        <v>1.86398</v>
      </c>
      <c r="IC177">
        <v>1.86005</v>
      </c>
      <c r="ID177">
        <v>1.85837</v>
      </c>
      <c r="IE177">
        <v>1.85979</v>
      </c>
      <c r="IF177">
        <v>1.85989</v>
      </c>
      <c r="IG177">
        <v>1.85837</v>
      </c>
      <c r="IH177">
        <v>1.85745</v>
      </c>
      <c r="II177">
        <v>1.85242</v>
      </c>
      <c r="IJ177">
        <v>0</v>
      </c>
      <c r="IK177">
        <v>0</v>
      </c>
      <c r="IL177">
        <v>0</v>
      </c>
      <c r="IM177">
        <v>0</v>
      </c>
      <c r="IN177" t="s">
        <v>443</v>
      </c>
      <c r="IO177" t="s">
        <v>444</v>
      </c>
      <c r="IP177" t="s">
        <v>445</v>
      </c>
      <c r="IQ177" t="s">
        <v>445</v>
      </c>
      <c r="IR177" t="s">
        <v>445</v>
      </c>
      <c r="IS177" t="s">
        <v>445</v>
      </c>
      <c r="IT177">
        <v>0</v>
      </c>
      <c r="IU177">
        <v>100</v>
      </c>
      <c r="IV177">
        <v>100</v>
      </c>
      <c r="IW177">
        <v>-1.061</v>
      </c>
      <c r="IX177">
        <v>0.2891</v>
      </c>
      <c r="IY177">
        <v>-1.085747647868322</v>
      </c>
      <c r="IZ177">
        <v>-0.001141660950335919</v>
      </c>
      <c r="JA177">
        <v>1.556549255047457E-06</v>
      </c>
      <c r="JB177">
        <v>-3.845636065895205E-10</v>
      </c>
      <c r="JC177">
        <v>0.01562767363184709</v>
      </c>
      <c r="JD177">
        <v>0.001629169780553792</v>
      </c>
      <c r="JE177">
        <v>0.0005448488767950686</v>
      </c>
      <c r="JF177">
        <v>-2.599574200195059E-06</v>
      </c>
      <c r="JG177">
        <v>2</v>
      </c>
      <c r="JH177">
        <v>2011</v>
      </c>
      <c r="JI177">
        <v>1</v>
      </c>
      <c r="JJ177">
        <v>26</v>
      </c>
      <c r="JK177">
        <v>197118.9</v>
      </c>
      <c r="JL177">
        <v>197119.1</v>
      </c>
      <c r="JM177">
        <v>2.3877</v>
      </c>
      <c r="JN177">
        <v>2.61597</v>
      </c>
      <c r="JO177">
        <v>1.49658</v>
      </c>
      <c r="JP177">
        <v>2.34497</v>
      </c>
      <c r="JQ177">
        <v>1.54907</v>
      </c>
      <c r="JR177">
        <v>2.40112</v>
      </c>
      <c r="JS177">
        <v>36.4343</v>
      </c>
      <c r="JT177">
        <v>24.1751</v>
      </c>
      <c r="JU177">
        <v>18</v>
      </c>
      <c r="JV177">
        <v>484.301</v>
      </c>
      <c r="JW177">
        <v>494.12</v>
      </c>
      <c r="JX177">
        <v>28.07</v>
      </c>
      <c r="JY177">
        <v>29.2915</v>
      </c>
      <c r="JZ177">
        <v>30.0005</v>
      </c>
      <c r="KA177">
        <v>29.4397</v>
      </c>
      <c r="KB177">
        <v>29.4183</v>
      </c>
      <c r="KC177">
        <v>47.9673</v>
      </c>
      <c r="KD177">
        <v>24.0064</v>
      </c>
      <c r="KE177">
        <v>54.4879</v>
      </c>
      <c r="KF177">
        <v>28.04</v>
      </c>
      <c r="KG177">
        <v>1055.49</v>
      </c>
      <c r="KH177">
        <v>17.7185</v>
      </c>
      <c r="KI177">
        <v>101.892</v>
      </c>
      <c r="KJ177">
        <v>91.49169999999999</v>
      </c>
    </row>
    <row r="178" spans="1:296">
      <c r="A178">
        <v>160</v>
      </c>
      <c r="B178">
        <v>1758816743</v>
      </c>
      <c r="C178">
        <v>2719.400000095367</v>
      </c>
      <c r="D178" t="s">
        <v>766</v>
      </c>
      <c r="E178" t="s">
        <v>767</v>
      </c>
      <c r="F178">
        <v>5</v>
      </c>
      <c r="G178" t="s">
        <v>641</v>
      </c>
      <c r="H178">
        <v>1758816735.214286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1060.443277125848</v>
      </c>
      <c r="AJ178">
        <v>1030.059272727274</v>
      </c>
      <c r="AK178">
        <v>3.398807204192043</v>
      </c>
      <c r="AL178">
        <v>65.11598374037986</v>
      </c>
      <c r="AM178">
        <f>(AO178 - AN178 + DX178*1E3/(8.314*(DZ178+273.15)) * AQ178/DW178 * AP178) * DW178/(100*DK178) * 1000/(1000 - AO178)</f>
        <v>0</v>
      </c>
      <c r="AN178">
        <v>17.63349524793709</v>
      </c>
      <c r="AO178">
        <v>22.3500206060606</v>
      </c>
      <c r="AP178">
        <v>-0.000350477363493543</v>
      </c>
      <c r="AQ178">
        <v>105.9411179864828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439</v>
      </c>
      <c r="AX178" t="s">
        <v>439</v>
      </c>
      <c r="AY178">
        <v>0</v>
      </c>
      <c r="AZ178">
        <v>0</v>
      </c>
      <c r="BA178">
        <f>1-AY178/AZ178</f>
        <v>0</v>
      </c>
      <c r="BB178">
        <v>0</v>
      </c>
      <c r="BC178" t="s">
        <v>439</v>
      </c>
      <c r="BD178" t="s">
        <v>439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439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3.93</v>
      </c>
      <c r="DL178">
        <v>0.5</v>
      </c>
      <c r="DM178" t="s">
        <v>440</v>
      </c>
      <c r="DN178">
        <v>2</v>
      </c>
      <c r="DO178" t="b">
        <v>1</v>
      </c>
      <c r="DP178">
        <v>1758816735.214286</v>
      </c>
      <c r="DQ178">
        <v>982.7681785714285</v>
      </c>
      <c r="DR178">
        <v>1025.915357142857</v>
      </c>
      <c r="DS178">
        <v>22.36430714285714</v>
      </c>
      <c r="DT178">
        <v>17.55756785714286</v>
      </c>
      <c r="DU178">
        <v>983.8363928571429</v>
      </c>
      <c r="DV178">
        <v>22.07516785714285</v>
      </c>
      <c r="DW178">
        <v>500.0199285714286</v>
      </c>
      <c r="DX178">
        <v>91.08164642857143</v>
      </c>
      <c r="DY178">
        <v>0.06759705714285714</v>
      </c>
      <c r="DZ178">
        <v>29.42873928571428</v>
      </c>
      <c r="EA178">
        <v>30.045375</v>
      </c>
      <c r="EB178">
        <v>999.9000000000002</v>
      </c>
      <c r="EC178">
        <v>0</v>
      </c>
      <c r="ED178">
        <v>0</v>
      </c>
      <c r="EE178">
        <v>10002.0825</v>
      </c>
      <c r="EF178">
        <v>0</v>
      </c>
      <c r="EG178">
        <v>11.22435</v>
      </c>
      <c r="EH178">
        <v>-43.1475857142857</v>
      </c>
      <c r="EI178">
        <v>1005.25</v>
      </c>
      <c r="EJ178">
        <v>1044.251428571429</v>
      </c>
      <c r="EK178">
        <v>4.806728571428572</v>
      </c>
      <c r="EL178">
        <v>1025.915357142857</v>
      </c>
      <c r="EM178">
        <v>17.55756785714286</v>
      </c>
      <c r="EN178">
        <v>2.036977857142857</v>
      </c>
      <c r="EO178">
        <v>1.599173571428571</v>
      </c>
      <c r="EP178">
        <v>17.73473571428571</v>
      </c>
      <c r="EQ178">
        <v>13.95075714285714</v>
      </c>
      <c r="ER178">
        <v>2000.007857142857</v>
      </c>
      <c r="ES178">
        <v>0.980007</v>
      </c>
      <c r="ET178">
        <v>0.0199926</v>
      </c>
      <c r="EU178">
        <v>0</v>
      </c>
      <c r="EV178">
        <v>917.6643214285715</v>
      </c>
      <c r="EW178">
        <v>5.00078</v>
      </c>
      <c r="EX178">
        <v>17957.83928571429</v>
      </c>
      <c r="EY178">
        <v>16379.74642857142</v>
      </c>
      <c r="EZ178">
        <v>39.81892857142856</v>
      </c>
      <c r="FA178">
        <v>40.64714285714285</v>
      </c>
      <c r="FB178">
        <v>40.0510357142857</v>
      </c>
      <c r="FC178">
        <v>40.35242857142856</v>
      </c>
      <c r="FD178">
        <v>41.06660714285713</v>
      </c>
      <c r="FE178">
        <v>1955.117857142857</v>
      </c>
      <c r="FF178">
        <v>39.89000000000001</v>
      </c>
      <c r="FG178">
        <v>0</v>
      </c>
      <c r="FH178">
        <v>1758816738.1</v>
      </c>
      <c r="FI178">
        <v>0</v>
      </c>
      <c r="FJ178">
        <v>917.6337692307692</v>
      </c>
      <c r="FK178">
        <v>-3.48964102407352</v>
      </c>
      <c r="FL178">
        <v>-70.12991451938046</v>
      </c>
      <c r="FM178">
        <v>17957.22692307692</v>
      </c>
      <c r="FN178">
        <v>15</v>
      </c>
      <c r="FO178">
        <v>0</v>
      </c>
      <c r="FP178" t="s">
        <v>441</v>
      </c>
      <c r="FQ178">
        <v>1746989605.5</v>
      </c>
      <c r="FR178">
        <v>1746989593.5</v>
      </c>
      <c r="FS178">
        <v>0</v>
      </c>
      <c r="FT178">
        <v>-0.274</v>
      </c>
      <c r="FU178">
        <v>-0.002</v>
      </c>
      <c r="FV178">
        <v>2.549</v>
      </c>
      <c r="FW178">
        <v>0.129</v>
      </c>
      <c r="FX178">
        <v>420</v>
      </c>
      <c r="FY178">
        <v>17</v>
      </c>
      <c r="FZ178">
        <v>0.02</v>
      </c>
      <c r="GA178">
        <v>0.04</v>
      </c>
      <c r="GB178">
        <v>-43.1115731707317</v>
      </c>
      <c r="GC178">
        <v>-0.9310390243902185</v>
      </c>
      <c r="GD178">
        <v>0.1044651418682621</v>
      </c>
      <c r="GE178">
        <v>0</v>
      </c>
      <c r="GF178">
        <v>917.783911764706</v>
      </c>
      <c r="GG178">
        <v>-3.224033612558719</v>
      </c>
      <c r="GH178">
        <v>0.3727621357670158</v>
      </c>
      <c r="GI178">
        <v>0</v>
      </c>
      <c r="GJ178">
        <v>4.847524390243903</v>
      </c>
      <c r="GK178">
        <v>-0.9038333101045209</v>
      </c>
      <c r="GL178">
        <v>0.09041829417871794</v>
      </c>
      <c r="GM178">
        <v>0</v>
      </c>
      <c r="GN178">
        <v>0</v>
      </c>
      <c r="GO178">
        <v>3</v>
      </c>
      <c r="GP178" t="s">
        <v>459</v>
      </c>
      <c r="GQ178">
        <v>3.10159</v>
      </c>
      <c r="GR178">
        <v>2.72593</v>
      </c>
      <c r="GS178">
        <v>0.16256</v>
      </c>
      <c r="GT178">
        <v>0.166841</v>
      </c>
      <c r="GU178">
        <v>0.10311</v>
      </c>
      <c r="GV178">
        <v>0.0884173</v>
      </c>
      <c r="GW178">
        <v>21876.7</v>
      </c>
      <c r="GX178">
        <v>19789.5</v>
      </c>
      <c r="GY178">
        <v>26688</v>
      </c>
      <c r="GZ178">
        <v>23975.9</v>
      </c>
      <c r="HA178">
        <v>38309.4</v>
      </c>
      <c r="HB178">
        <v>32327.8</v>
      </c>
      <c r="HC178">
        <v>46602.2</v>
      </c>
      <c r="HD178">
        <v>37941.4</v>
      </c>
      <c r="HE178">
        <v>1.8683</v>
      </c>
      <c r="HF178">
        <v>1.86103</v>
      </c>
      <c r="HG178">
        <v>0.092499</v>
      </c>
      <c r="HH178">
        <v>0</v>
      </c>
      <c r="HI178">
        <v>28.5409</v>
      </c>
      <c r="HJ178">
        <v>999.9</v>
      </c>
      <c r="HK178">
        <v>45.6</v>
      </c>
      <c r="HL178">
        <v>31.3</v>
      </c>
      <c r="HM178">
        <v>22.9746</v>
      </c>
      <c r="HN178">
        <v>60.8621</v>
      </c>
      <c r="HO178">
        <v>20.1122</v>
      </c>
      <c r="HP178">
        <v>1</v>
      </c>
      <c r="HQ178">
        <v>0.158432</v>
      </c>
      <c r="HR178">
        <v>0.270384</v>
      </c>
      <c r="HS178">
        <v>20.2806</v>
      </c>
      <c r="HT178">
        <v>5.21265</v>
      </c>
      <c r="HU178">
        <v>11.98</v>
      </c>
      <c r="HV178">
        <v>4.96375</v>
      </c>
      <c r="HW178">
        <v>3.27465</v>
      </c>
      <c r="HX178">
        <v>9999</v>
      </c>
      <c r="HY178">
        <v>9999</v>
      </c>
      <c r="HZ178">
        <v>9999</v>
      </c>
      <c r="IA178">
        <v>2.6</v>
      </c>
      <c r="IB178">
        <v>1.86399</v>
      </c>
      <c r="IC178">
        <v>1.86006</v>
      </c>
      <c r="ID178">
        <v>1.85837</v>
      </c>
      <c r="IE178">
        <v>1.8598</v>
      </c>
      <c r="IF178">
        <v>1.85989</v>
      </c>
      <c r="IG178">
        <v>1.85837</v>
      </c>
      <c r="IH178">
        <v>1.85745</v>
      </c>
      <c r="II178">
        <v>1.85241</v>
      </c>
      <c r="IJ178">
        <v>0</v>
      </c>
      <c r="IK178">
        <v>0</v>
      </c>
      <c r="IL178">
        <v>0</v>
      </c>
      <c r="IM178">
        <v>0</v>
      </c>
      <c r="IN178" t="s">
        <v>443</v>
      </c>
      <c r="IO178" t="s">
        <v>444</v>
      </c>
      <c r="IP178" t="s">
        <v>445</v>
      </c>
      <c r="IQ178" t="s">
        <v>445</v>
      </c>
      <c r="IR178" t="s">
        <v>445</v>
      </c>
      <c r="IS178" t="s">
        <v>445</v>
      </c>
      <c r="IT178">
        <v>0</v>
      </c>
      <c r="IU178">
        <v>100</v>
      </c>
      <c r="IV178">
        <v>100</v>
      </c>
      <c r="IW178">
        <v>-1.05</v>
      </c>
      <c r="IX178">
        <v>0.2888</v>
      </c>
      <c r="IY178">
        <v>-1.085747647868322</v>
      </c>
      <c r="IZ178">
        <v>-0.001141660950335919</v>
      </c>
      <c r="JA178">
        <v>1.556549255047457E-06</v>
      </c>
      <c r="JB178">
        <v>-3.845636065895205E-10</v>
      </c>
      <c r="JC178">
        <v>0.01562767363184709</v>
      </c>
      <c r="JD178">
        <v>0.001629169780553792</v>
      </c>
      <c r="JE178">
        <v>0.0005448488767950686</v>
      </c>
      <c r="JF178">
        <v>-2.599574200195059E-06</v>
      </c>
      <c r="JG178">
        <v>2</v>
      </c>
      <c r="JH178">
        <v>2011</v>
      </c>
      <c r="JI178">
        <v>1</v>
      </c>
      <c r="JJ178">
        <v>26</v>
      </c>
      <c r="JK178">
        <v>197119</v>
      </c>
      <c r="JL178">
        <v>197119.2</v>
      </c>
      <c r="JM178">
        <v>2.41699</v>
      </c>
      <c r="JN178">
        <v>2.62329</v>
      </c>
      <c r="JO178">
        <v>1.49658</v>
      </c>
      <c r="JP178">
        <v>2.34497</v>
      </c>
      <c r="JQ178">
        <v>1.54907</v>
      </c>
      <c r="JR178">
        <v>2.38647</v>
      </c>
      <c r="JS178">
        <v>36.4343</v>
      </c>
      <c r="JT178">
        <v>24.1751</v>
      </c>
      <c r="JU178">
        <v>18</v>
      </c>
      <c r="JV178">
        <v>484.292</v>
      </c>
      <c r="JW178">
        <v>494.374</v>
      </c>
      <c r="JX178">
        <v>28.0224</v>
      </c>
      <c r="JY178">
        <v>29.294</v>
      </c>
      <c r="JZ178">
        <v>30.0004</v>
      </c>
      <c r="KA178">
        <v>29.4426</v>
      </c>
      <c r="KB178">
        <v>29.421</v>
      </c>
      <c r="KC178">
        <v>48.6214</v>
      </c>
      <c r="KD178">
        <v>23.7083</v>
      </c>
      <c r="KE178">
        <v>54.4879</v>
      </c>
      <c r="KF178">
        <v>27.9905</v>
      </c>
      <c r="KG178">
        <v>1075.52</v>
      </c>
      <c r="KH178">
        <v>17.7806</v>
      </c>
      <c r="KI178">
        <v>101.893</v>
      </c>
      <c r="KJ178">
        <v>91.49209999999999</v>
      </c>
    </row>
    <row r="179" spans="1:296">
      <c r="A179">
        <v>161</v>
      </c>
      <c r="B179">
        <v>1758816748</v>
      </c>
      <c r="C179">
        <v>2724.400000095367</v>
      </c>
      <c r="D179" t="s">
        <v>768</v>
      </c>
      <c r="E179" t="s">
        <v>769</v>
      </c>
      <c r="F179">
        <v>5</v>
      </c>
      <c r="G179" t="s">
        <v>641</v>
      </c>
      <c r="H179">
        <v>1758816740.5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1077.63909830771</v>
      </c>
      <c r="AJ179">
        <v>1047.289272727273</v>
      </c>
      <c r="AK179">
        <v>3.446613965094567</v>
      </c>
      <c r="AL179">
        <v>65.11598374037986</v>
      </c>
      <c r="AM179">
        <f>(AO179 - AN179 + DX179*1E3/(8.314*(DZ179+273.15)) * AQ179/DW179 * AP179) * DW179/(100*DK179) * 1000/(1000 - AO179)</f>
        <v>0</v>
      </c>
      <c r="AN179">
        <v>17.698123506709</v>
      </c>
      <c r="AO179">
        <v>22.33128181818182</v>
      </c>
      <c r="AP179">
        <v>-0.0004752419084727466</v>
      </c>
      <c r="AQ179">
        <v>105.9411179864828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439</v>
      </c>
      <c r="AX179" t="s">
        <v>439</v>
      </c>
      <c r="AY179">
        <v>0</v>
      </c>
      <c r="AZ179">
        <v>0</v>
      </c>
      <c r="BA179">
        <f>1-AY179/AZ179</f>
        <v>0</v>
      </c>
      <c r="BB179">
        <v>0</v>
      </c>
      <c r="BC179" t="s">
        <v>439</v>
      </c>
      <c r="BD179" t="s">
        <v>439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439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3.93</v>
      </c>
      <c r="DL179">
        <v>0.5</v>
      </c>
      <c r="DM179" t="s">
        <v>440</v>
      </c>
      <c r="DN179">
        <v>2</v>
      </c>
      <c r="DO179" t="b">
        <v>1</v>
      </c>
      <c r="DP179">
        <v>1758816740.5</v>
      </c>
      <c r="DQ179">
        <v>1000.431333333333</v>
      </c>
      <c r="DR179">
        <v>1043.66037037037</v>
      </c>
      <c r="DS179">
        <v>22.35320740740741</v>
      </c>
      <c r="DT179">
        <v>17.62891481481482</v>
      </c>
      <c r="DU179">
        <v>1001.484740740741</v>
      </c>
      <c r="DV179">
        <v>22.06430740740741</v>
      </c>
      <c r="DW179">
        <v>500.0454444444444</v>
      </c>
      <c r="DX179">
        <v>91.08389259259259</v>
      </c>
      <c r="DY179">
        <v>0.06762105925925926</v>
      </c>
      <c r="DZ179">
        <v>29.42463333333333</v>
      </c>
      <c r="EA179">
        <v>30.05011111111111</v>
      </c>
      <c r="EB179">
        <v>999.9000000000001</v>
      </c>
      <c r="EC179">
        <v>0</v>
      </c>
      <c r="ED179">
        <v>0</v>
      </c>
      <c r="EE179">
        <v>10007.24333333333</v>
      </c>
      <c r="EF179">
        <v>0</v>
      </c>
      <c r="EG179">
        <v>11.22108148148148</v>
      </c>
      <c r="EH179">
        <v>-43.22960000000001</v>
      </c>
      <c r="EI179">
        <v>1023.305740740741</v>
      </c>
      <c r="EJ179">
        <v>1062.39</v>
      </c>
      <c r="EK179">
        <v>4.724285185185185</v>
      </c>
      <c r="EL179">
        <v>1043.66037037037</v>
      </c>
      <c r="EM179">
        <v>17.62891481481482</v>
      </c>
      <c r="EN179">
        <v>2.036016666666666</v>
      </c>
      <c r="EO179">
        <v>1.605711481481481</v>
      </c>
      <c r="EP179">
        <v>17.72725185185185</v>
      </c>
      <c r="EQ179">
        <v>14.01365925925926</v>
      </c>
      <c r="ER179">
        <v>1999.995185185186</v>
      </c>
      <c r="ES179">
        <v>0.980007</v>
      </c>
      <c r="ET179">
        <v>0.0199926</v>
      </c>
      <c r="EU179">
        <v>0</v>
      </c>
      <c r="EV179">
        <v>917.3895555555554</v>
      </c>
      <c r="EW179">
        <v>5.00078</v>
      </c>
      <c r="EX179">
        <v>17951.42222222222</v>
      </c>
      <c r="EY179">
        <v>16379.64074074074</v>
      </c>
      <c r="EZ179">
        <v>39.82381481481481</v>
      </c>
      <c r="FA179">
        <v>40.65025925925926</v>
      </c>
      <c r="FB179">
        <v>40.10855555555555</v>
      </c>
      <c r="FC179">
        <v>40.35159259259258</v>
      </c>
      <c r="FD179">
        <v>41.05981481481481</v>
      </c>
      <c r="FE179">
        <v>1955.105185185185</v>
      </c>
      <c r="FF179">
        <v>39.88814814814815</v>
      </c>
      <c r="FG179">
        <v>0</v>
      </c>
      <c r="FH179">
        <v>1758816742.9</v>
      </c>
      <c r="FI179">
        <v>0</v>
      </c>
      <c r="FJ179">
        <v>917.3798076923077</v>
      </c>
      <c r="FK179">
        <v>-3.683247864468687</v>
      </c>
      <c r="FL179">
        <v>-76.0786324734364</v>
      </c>
      <c r="FM179">
        <v>17951.37307692308</v>
      </c>
      <c r="FN179">
        <v>15</v>
      </c>
      <c r="FO179">
        <v>0</v>
      </c>
      <c r="FP179" t="s">
        <v>441</v>
      </c>
      <c r="FQ179">
        <v>1746989605.5</v>
      </c>
      <c r="FR179">
        <v>1746989593.5</v>
      </c>
      <c r="FS179">
        <v>0</v>
      </c>
      <c r="FT179">
        <v>-0.274</v>
      </c>
      <c r="FU179">
        <v>-0.002</v>
      </c>
      <c r="FV179">
        <v>2.549</v>
      </c>
      <c r="FW179">
        <v>0.129</v>
      </c>
      <c r="FX179">
        <v>420</v>
      </c>
      <c r="FY179">
        <v>17</v>
      </c>
      <c r="FZ179">
        <v>0.02</v>
      </c>
      <c r="GA179">
        <v>0.04</v>
      </c>
      <c r="GB179">
        <v>-43.17184634146341</v>
      </c>
      <c r="GC179">
        <v>-1.01191358885007</v>
      </c>
      <c r="GD179">
        <v>0.1128767730813085</v>
      </c>
      <c r="GE179">
        <v>0</v>
      </c>
      <c r="GF179">
        <v>917.622794117647</v>
      </c>
      <c r="GG179">
        <v>-3.324904507078887</v>
      </c>
      <c r="GH179">
        <v>0.3841970832644686</v>
      </c>
      <c r="GI179">
        <v>0</v>
      </c>
      <c r="GJ179">
        <v>4.78946512195122</v>
      </c>
      <c r="GK179">
        <v>-0.9372735888501615</v>
      </c>
      <c r="GL179">
        <v>0.09339274054208244</v>
      </c>
      <c r="GM179">
        <v>0</v>
      </c>
      <c r="GN179">
        <v>0</v>
      </c>
      <c r="GO179">
        <v>3</v>
      </c>
      <c r="GP179" t="s">
        <v>459</v>
      </c>
      <c r="GQ179">
        <v>3.10146</v>
      </c>
      <c r="GR179">
        <v>2.72587</v>
      </c>
      <c r="GS179">
        <v>0.164285</v>
      </c>
      <c r="GT179">
        <v>0.168531</v>
      </c>
      <c r="GU179">
        <v>0.10305</v>
      </c>
      <c r="GV179">
        <v>0.08870169999999999</v>
      </c>
      <c r="GW179">
        <v>21831.4</v>
      </c>
      <c r="GX179">
        <v>19749.2</v>
      </c>
      <c r="GY179">
        <v>26687.8</v>
      </c>
      <c r="GZ179">
        <v>23975.8</v>
      </c>
      <c r="HA179">
        <v>38311.7</v>
      </c>
      <c r="HB179">
        <v>32317.7</v>
      </c>
      <c r="HC179">
        <v>46601.6</v>
      </c>
      <c r="HD179">
        <v>37941.2</v>
      </c>
      <c r="HE179">
        <v>1.86797</v>
      </c>
      <c r="HF179">
        <v>1.86125</v>
      </c>
      <c r="HG179">
        <v>0.0929981</v>
      </c>
      <c r="HH179">
        <v>0</v>
      </c>
      <c r="HI179">
        <v>28.5409</v>
      </c>
      <c r="HJ179">
        <v>999.9</v>
      </c>
      <c r="HK179">
        <v>45.5</v>
      </c>
      <c r="HL179">
        <v>31.3</v>
      </c>
      <c r="HM179">
        <v>22.9247</v>
      </c>
      <c r="HN179">
        <v>60.6021</v>
      </c>
      <c r="HO179">
        <v>20.1683</v>
      </c>
      <c r="HP179">
        <v>1</v>
      </c>
      <c r="HQ179">
        <v>0.158725</v>
      </c>
      <c r="HR179">
        <v>0.314932</v>
      </c>
      <c r="HS179">
        <v>20.2804</v>
      </c>
      <c r="HT179">
        <v>5.2125</v>
      </c>
      <c r="HU179">
        <v>11.98</v>
      </c>
      <c r="HV179">
        <v>4.96345</v>
      </c>
      <c r="HW179">
        <v>3.2746</v>
      </c>
      <c r="HX179">
        <v>9999</v>
      </c>
      <c r="HY179">
        <v>9999</v>
      </c>
      <c r="HZ179">
        <v>9999</v>
      </c>
      <c r="IA179">
        <v>2.6</v>
      </c>
      <c r="IB179">
        <v>1.86396</v>
      </c>
      <c r="IC179">
        <v>1.86005</v>
      </c>
      <c r="ID179">
        <v>1.85837</v>
      </c>
      <c r="IE179">
        <v>1.85978</v>
      </c>
      <c r="IF179">
        <v>1.85988</v>
      </c>
      <c r="IG179">
        <v>1.85837</v>
      </c>
      <c r="IH179">
        <v>1.85745</v>
      </c>
      <c r="II179">
        <v>1.85242</v>
      </c>
      <c r="IJ179">
        <v>0</v>
      </c>
      <c r="IK179">
        <v>0</v>
      </c>
      <c r="IL179">
        <v>0</v>
      </c>
      <c r="IM179">
        <v>0</v>
      </c>
      <c r="IN179" t="s">
        <v>443</v>
      </c>
      <c r="IO179" t="s">
        <v>444</v>
      </c>
      <c r="IP179" t="s">
        <v>445</v>
      </c>
      <c r="IQ179" t="s">
        <v>445</v>
      </c>
      <c r="IR179" t="s">
        <v>445</v>
      </c>
      <c r="IS179" t="s">
        <v>445</v>
      </c>
      <c r="IT179">
        <v>0</v>
      </c>
      <c r="IU179">
        <v>100</v>
      </c>
      <c r="IV179">
        <v>100</v>
      </c>
      <c r="IW179">
        <v>-1.03</v>
      </c>
      <c r="IX179">
        <v>0.2884</v>
      </c>
      <c r="IY179">
        <v>-1.085747647868322</v>
      </c>
      <c r="IZ179">
        <v>-0.001141660950335919</v>
      </c>
      <c r="JA179">
        <v>1.556549255047457E-06</v>
      </c>
      <c r="JB179">
        <v>-3.845636065895205E-10</v>
      </c>
      <c r="JC179">
        <v>0.01562767363184709</v>
      </c>
      <c r="JD179">
        <v>0.001629169780553792</v>
      </c>
      <c r="JE179">
        <v>0.0005448488767950686</v>
      </c>
      <c r="JF179">
        <v>-2.599574200195059E-06</v>
      </c>
      <c r="JG179">
        <v>2</v>
      </c>
      <c r="JH179">
        <v>2011</v>
      </c>
      <c r="JI179">
        <v>1</v>
      </c>
      <c r="JJ179">
        <v>26</v>
      </c>
      <c r="JK179">
        <v>197119</v>
      </c>
      <c r="JL179">
        <v>197119.2</v>
      </c>
      <c r="JM179">
        <v>2.44995</v>
      </c>
      <c r="JN179">
        <v>2.60986</v>
      </c>
      <c r="JO179">
        <v>1.49658</v>
      </c>
      <c r="JP179">
        <v>2.34497</v>
      </c>
      <c r="JQ179">
        <v>1.54907</v>
      </c>
      <c r="JR179">
        <v>2.48901</v>
      </c>
      <c r="JS179">
        <v>36.4578</v>
      </c>
      <c r="JT179">
        <v>24.1838</v>
      </c>
      <c r="JU179">
        <v>18</v>
      </c>
      <c r="JV179">
        <v>484.122</v>
      </c>
      <c r="JW179">
        <v>494.55</v>
      </c>
      <c r="JX179">
        <v>27.9699</v>
      </c>
      <c r="JY179">
        <v>29.2966</v>
      </c>
      <c r="JZ179">
        <v>30.0004</v>
      </c>
      <c r="KA179">
        <v>29.4452</v>
      </c>
      <c r="KB179">
        <v>29.4242</v>
      </c>
      <c r="KC179">
        <v>49.1973</v>
      </c>
      <c r="KD179">
        <v>23.4268</v>
      </c>
      <c r="KE179">
        <v>54.4879</v>
      </c>
      <c r="KF179">
        <v>27.9414</v>
      </c>
      <c r="KG179">
        <v>1088.88</v>
      </c>
      <c r="KH179">
        <v>17.8553</v>
      </c>
      <c r="KI179">
        <v>101.892</v>
      </c>
      <c r="KJ179">
        <v>91.49160000000001</v>
      </c>
    </row>
    <row r="180" spans="1:296">
      <c r="A180">
        <v>162</v>
      </c>
      <c r="B180">
        <v>1758816753</v>
      </c>
      <c r="C180">
        <v>2729.400000095367</v>
      </c>
      <c r="D180" t="s">
        <v>770</v>
      </c>
      <c r="E180" t="s">
        <v>771</v>
      </c>
      <c r="F180">
        <v>5</v>
      </c>
      <c r="G180" t="s">
        <v>641</v>
      </c>
      <c r="H180">
        <v>1758816745.214286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1094.735197334012</v>
      </c>
      <c r="AJ180">
        <v>1064.362606060606</v>
      </c>
      <c r="AK180">
        <v>3.409152223385333</v>
      </c>
      <c r="AL180">
        <v>65.11598374037986</v>
      </c>
      <c r="AM180">
        <f>(AO180 - AN180 + DX180*1E3/(8.314*(DZ180+273.15)) * AQ180/DW180 * AP180) * DW180/(100*DK180) * 1000/(1000 - AO180)</f>
        <v>0</v>
      </c>
      <c r="AN180">
        <v>17.75247206808696</v>
      </c>
      <c r="AO180">
        <v>22.31861393939394</v>
      </c>
      <c r="AP180">
        <v>-0.000282950074829373</v>
      </c>
      <c r="AQ180">
        <v>105.9411179864828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439</v>
      </c>
      <c r="AX180" t="s">
        <v>439</v>
      </c>
      <c r="AY180">
        <v>0</v>
      </c>
      <c r="AZ180">
        <v>0</v>
      </c>
      <c r="BA180">
        <f>1-AY180/AZ180</f>
        <v>0</v>
      </c>
      <c r="BB180">
        <v>0</v>
      </c>
      <c r="BC180" t="s">
        <v>439</v>
      </c>
      <c r="BD180" t="s">
        <v>439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439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3.93</v>
      </c>
      <c r="DL180">
        <v>0.5</v>
      </c>
      <c r="DM180" t="s">
        <v>440</v>
      </c>
      <c r="DN180">
        <v>2</v>
      </c>
      <c r="DO180" t="b">
        <v>1</v>
      </c>
      <c r="DP180">
        <v>1758816745.214286</v>
      </c>
      <c r="DQ180">
        <v>1016.200785714286</v>
      </c>
      <c r="DR180">
        <v>1059.463928571429</v>
      </c>
      <c r="DS180">
        <v>22.34112857142857</v>
      </c>
      <c r="DT180">
        <v>17.68411785714286</v>
      </c>
      <c r="DU180">
        <v>1017.240928571429</v>
      </c>
      <c r="DV180">
        <v>22.05249285714286</v>
      </c>
      <c r="DW180">
        <v>500.0999642857142</v>
      </c>
      <c r="DX180">
        <v>91.08555714285716</v>
      </c>
      <c r="DY180">
        <v>0.0674757</v>
      </c>
      <c r="DZ180">
        <v>29.42200357142857</v>
      </c>
      <c r="EA180">
        <v>30.05154285714286</v>
      </c>
      <c r="EB180">
        <v>999.9000000000002</v>
      </c>
      <c r="EC180">
        <v>0</v>
      </c>
      <c r="ED180">
        <v>0</v>
      </c>
      <c r="EE180">
        <v>10004.815</v>
      </c>
      <c r="EF180">
        <v>0</v>
      </c>
      <c r="EG180">
        <v>11.22131071428572</v>
      </c>
      <c r="EH180">
        <v>-43.2644607142857</v>
      </c>
      <c r="EI180">
        <v>1039.421785714286</v>
      </c>
      <c r="EJ180">
        <v>1078.538928571429</v>
      </c>
      <c r="EK180">
        <v>4.657013571428571</v>
      </c>
      <c r="EL180">
        <v>1059.463928571429</v>
      </c>
      <c r="EM180">
        <v>17.68411785714286</v>
      </c>
      <c r="EN180">
        <v>2.034955</v>
      </c>
      <c r="EO180">
        <v>1.610767857142857</v>
      </c>
      <c r="EP180">
        <v>17.71896785714286</v>
      </c>
      <c r="EQ180">
        <v>14.06213214285714</v>
      </c>
      <c r="ER180">
        <v>1999.986785714286</v>
      </c>
      <c r="ES180">
        <v>0.980007</v>
      </c>
      <c r="ET180">
        <v>0.0199926</v>
      </c>
      <c r="EU180">
        <v>0</v>
      </c>
      <c r="EV180">
        <v>917.0930714285714</v>
      </c>
      <c r="EW180">
        <v>5.00078</v>
      </c>
      <c r="EX180">
        <v>17945.33214285714</v>
      </c>
      <c r="EY180">
        <v>16379.56428571428</v>
      </c>
      <c r="EZ180">
        <v>39.83014285714285</v>
      </c>
      <c r="FA180">
        <v>40.64492857142857</v>
      </c>
      <c r="FB180">
        <v>40.0935</v>
      </c>
      <c r="FC180">
        <v>40.34357142857142</v>
      </c>
      <c r="FD180">
        <v>41.11128571428571</v>
      </c>
      <c r="FE180">
        <v>1955.096785714285</v>
      </c>
      <c r="FF180">
        <v>39.88535714285715</v>
      </c>
      <c r="FG180">
        <v>0</v>
      </c>
      <c r="FH180">
        <v>1758816747.7</v>
      </c>
      <c r="FI180">
        <v>0</v>
      </c>
      <c r="FJ180">
        <v>917.0522692307693</v>
      </c>
      <c r="FK180">
        <v>-4.32652993058168</v>
      </c>
      <c r="FL180">
        <v>-79.72991457237285</v>
      </c>
      <c r="FM180">
        <v>17945.18076923077</v>
      </c>
      <c r="FN180">
        <v>15</v>
      </c>
      <c r="FO180">
        <v>0</v>
      </c>
      <c r="FP180" t="s">
        <v>441</v>
      </c>
      <c r="FQ180">
        <v>1746989605.5</v>
      </c>
      <c r="FR180">
        <v>1746989593.5</v>
      </c>
      <c r="FS180">
        <v>0</v>
      </c>
      <c r="FT180">
        <v>-0.274</v>
      </c>
      <c r="FU180">
        <v>-0.002</v>
      </c>
      <c r="FV180">
        <v>2.549</v>
      </c>
      <c r="FW180">
        <v>0.129</v>
      </c>
      <c r="FX180">
        <v>420</v>
      </c>
      <c r="FY180">
        <v>17</v>
      </c>
      <c r="FZ180">
        <v>0.02</v>
      </c>
      <c r="GA180">
        <v>0.04</v>
      </c>
      <c r="GB180">
        <v>-43.22353658536586</v>
      </c>
      <c r="GC180">
        <v>-0.6533770034843359</v>
      </c>
      <c r="GD180">
        <v>0.1003034584820592</v>
      </c>
      <c r="GE180">
        <v>0</v>
      </c>
      <c r="GF180">
        <v>917.3145882352941</v>
      </c>
      <c r="GG180">
        <v>-3.869304817860401</v>
      </c>
      <c r="GH180">
        <v>0.4466199936020737</v>
      </c>
      <c r="GI180">
        <v>0</v>
      </c>
      <c r="GJ180">
        <v>4.708085853658536</v>
      </c>
      <c r="GK180">
        <v>-0.872507038327516</v>
      </c>
      <c r="GL180">
        <v>0.08659857927003389</v>
      </c>
      <c r="GM180">
        <v>0</v>
      </c>
      <c r="GN180">
        <v>0</v>
      </c>
      <c r="GO180">
        <v>3</v>
      </c>
      <c r="GP180" t="s">
        <v>459</v>
      </c>
      <c r="GQ180">
        <v>3.10153</v>
      </c>
      <c r="GR180">
        <v>2.72485</v>
      </c>
      <c r="GS180">
        <v>0.165975</v>
      </c>
      <c r="GT180">
        <v>0.170186</v>
      </c>
      <c r="GU180">
        <v>0.103004</v>
      </c>
      <c r="GV180">
        <v>0.08881310000000001</v>
      </c>
      <c r="GW180">
        <v>21787.3</v>
      </c>
      <c r="GX180">
        <v>19710</v>
      </c>
      <c r="GY180">
        <v>26687.9</v>
      </c>
      <c r="GZ180">
        <v>23975.9</v>
      </c>
      <c r="HA180">
        <v>38314</v>
      </c>
      <c r="HB180">
        <v>32314</v>
      </c>
      <c r="HC180">
        <v>46601.8</v>
      </c>
      <c r="HD180">
        <v>37941.3</v>
      </c>
      <c r="HE180">
        <v>1.86808</v>
      </c>
      <c r="HF180">
        <v>1.86108</v>
      </c>
      <c r="HG180">
        <v>0.0930578</v>
      </c>
      <c r="HH180">
        <v>0</v>
      </c>
      <c r="HI180">
        <v>28.5409</v>
      </c>
      <c r="HJ180">
        <v>999.9</v>
      </c>
      <c r="HK180">
        <v>45.5</v>
      </c>
      <c r="HL180">
        <v>31.3</v>
      </c>
      <c r="HM180">
        <v>22.9216</v>
      </c>
      <c r="HN180">
        <v>60.7921</v>
      </c>
      <c r="HO180">
        <v>20.1002</v>
      </c>
      <c r="HP180">
        <v>1</v>
      </c>
      <c r="HQ180">
        <v>0.159085</v>
      </c>
      <c r="HR180">
        <v>0.370289</v>
      </c>
      <c r="HS180">
        <v>20.2802</v>
      </c>
      <c r="HT180">
        <v>5.211</v>
      </c>
      <c r="HU180">
        <v>11.98</v>
      </c>
      <c r="HV180">
        <v>4.96335</v>
      </c>
      <c r="HW180">
        <v>3.27448</v>
      </c>
      <c r="HX180">
        <v>9999</v>
      </c>
      <c r="HY180">
        <v>9999</v>
      </c>
      <c r="HZ180">
        <v>9999</v>
      </c>
      <c r="IA180">
        <v>2.6</v>
      </c>
      <c r="IB180">
        <v>1.86399</v>
      </c>
      <c r="IC180">
        <v>1.86007</v>
      </c>
      <c r="ID180">
        <v>1.85838</v>
      </c>
      <c r="IE180">
        <v>1.8598</v>
      </c>
      <c r="IF180">
        <v>1.85989</v>
      </c>
      <c r="IG180">
        <v>1.85837</v>
      </c>
      <c r="IH180">
        <v>1.85745</v>
      </c>
      <c r="II180">
        <v>1.85242</v>
      </c>
      <c r="IJ180">
        <v>0</v>
      </c>
      <c r="IK180">
        <v>0</v>
      </c>
      <c r="IL180">
        <v>0</v>
      </c>
      <c r="IM180">
        <v>0</v>
      </c>
      <c r="IN180" t="s">
        <v>443</v>
      </c>
      <c r="IO180" t="s">
        <v>444</v>
      </c>
      <c r="IP180" t="s">
        <v>445</v>
      </c>
      <c r="IQ180" t="s">
        <v>445</v>
      </c>
      <c r="IR180" t="s">
        <v>445</v>
      </c>
      <c r="IS180" t="s">
        <v>445</v>
      </c>
      <c r="IT180">
        <v>0</v>
      </c>
      <c r="IU180">
        <v>100</v>
      </c>
      <c r="IV180">
        <v>100</v>
      </c>
      <c r="IW180">
        <v>-1.02</v>
      </c>
      <c r="IX180">
        <v>0.2881</v>
      </c>
      <c r="IY180">
        <v>-1.085747647868322</v>
      </c>
      <c r="IZ180">
        <v>-0.001141660950335919</v>
      </c>
      <c r="JA180">
        <v>1.556549255047457E-06</v>
      </c>
      <c r="JB180">
        <v>-3.845636065895205E-10</v>
      </c>
      <c r="JC180">
        <v>0.01562767363184709</v>
      </c>
      <c r="JD180">
        <v>0.001629169780553792</v>
      </c>
      <c r="JE180">
        <v>0.0005448488767950686</v>
      </c>
      <c r="JF180">
        <v>-2.599574200195059E-06</v>
      </c>
      <c r="JG180">
        <v>2</v>
      </c>
      <c r="JH180">
        <v>2011</v>
      </c>
      <c r="JI180">
        <v>1</v>
      </c>
      <c r="JJ180">
        <v>26</v>
      </c>
      <c r="JK180">
        <v>197119.1</v>
      </c>
      <c r="JL180">
        <v>197119.3</v>
      </c>
      <c r="JM180">
        <v>2.47803</v>
      </c>
      <c r="JN180">
        <v>2.6123</v>
      </c>
      <c r="JO180">
        <v>1.49658</v>
      </c>
      <c r="JP180">
        <v>2.34497</v>
      </c>
      <c r="JQ180">
        <v>1.54907</v>
      </c>
      <c r="JR180">
        <v>2.4646</v>
      </c>
      <c r="JS180">
        <v>36.4343</v>
      </c>
      <c r="JT180">
        <v>24.1838</v>
      </c>
      <c r="JU180">
        <v>18</v>
      </c>
      <c r="JV180">
        <v>484.199</v>
      </c>
      <c r="JW180">
        <v>494.454</v>
      </c>
      <c r="JX180">
        <v>27.9179</v>
      </c>
      <c r="JY180">
        <v>29.2987</v>
      </c>
      <c r="JZ180">
        <v>30.0003</v>
      </c>
      <c r="KA180">
        <v>29.4476</v>
      </c>
      <c r="KB180">
        <v>29.4266</v>
      </c>
      <c r="KC180">
        <v>49.8443</v>
      </c>
      <c r="KD180">
        <v>23.1218</v>
      </c>
      <c r="KE180">
        <v>54.4879</v>
      </c>
      <c r="KF180">
        <v>27.8878</v>
      </c>
      <c r="KG180">
        <v>1108.92</v>
      </c>
      <c r="KH180">
        <v>17.9386</v>
      </c>
      <c r="KI180">
        <v>101.892</v>
      </c>
      <c r="KJ180">
        <v>91.492</v>
      </c>
    </row>
    <row r="181" spans="1:296">
      <c r="A181">
        <v>163</v>
      </c>
      <c r="B181">
        <v>1758816758</v>
      </c>
      <c r="C181">
        <v>2734.400000095367</v>
      </c>
      <c r="D181" t="s">
        <v>772</v>
      </c>
      <c r="E181" t="s">
        <v>773</v>
      </c>
      <c r="F181">
        <v>5</v>
      </c>
      <c r="G181" t="s">
        <v>641</v>
      </c>
      <c r="H181">
        <v>1758816750.5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1111.991691563967</v>
      </c>
      <c r="AJ181">
        <v>1081.440060606061</v>
      </c>
      <c r="AK181">
        <v>3.42392429319598</v>
      </c>
      <c r="AL181">
        <v>65.11598374037986</v>
      </c>
      <c r="AM181">
        <f>(AO181 - AN181 + DX181*1E3/(8.314*(DZ181+273.15)) * AQ181/DW181 * AP181) * DW181/(100*DK181) * 1000/(1000 - AO181)</f>
        <v>0</v>
      </c>
      <c r="AN181">
        <v>17.81046194416679</v>
      </c>
      <c r="AO181">
        <v>22.29002909090909</v>
      </c>
      <c r="AP181">
        <v>-0.005259097141675931</v>
      </c>
      <c r="AQ181">
        <v>105.9411179864828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439</v>
      </c>
      <c r="AX181" t="s">
        <v>439</v>
      </c>
      <c r="AY181">
        <v>0</v>
      </c>
      <c r="AZ181">
        <v>0</v>
      </c>
      <c r="BA181">
        <f>1-AY181/AZ181</f>
        <v>0</v>
      </c>
      <c r="BB181">
        <v>0</v>
      </c>
      <c r="BC181" t="s">
        <v>439</v>
      </c>
      <c r="BD181" t="s">
        <v>439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439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3.93</v>
      </c>
      <c r="DL181">
        <v>0.5</v>
      </c>
      <c r="DM181" t="s">
        <v>440</v>
      </c>
      <c r="DN181">
        <v>2</v>
      </c>
      <c r="DO181" t="b">
        <v>1</v>
      </c>
      <c r="DP181">
        <v>1758816750.5</v>
      </c>
      <c r="DQ181">
        <v>1033.903333333333</v>
      </c>
      <c r="DR181">
        <v>1077.209259259259</v>
      </c>
      <c r="DS181">
        <v>22.32217037037037</v>
      </c>
      <c r="DT181">
        <v>17.74736296296296</v>
      </c>
      <c r="DU181">
        <v>1034.929259259259</v>
      </c>
      <c r="DV181">
        <v>22.03394074074074</v>
      </c>
      <c r="DW181">
        <v>500.0944444444444</v>
      </c>
      <c r="DX181">
        <v>91.08743333333334</v>
      </c>
      <c r="DY181">
        <v>0.06723026666666666</v>
      </c>
      <c r="DZ181">
        <v>29.41617777777778</v>
      </c>
      <c r="EA181">
        <v>30.05660370370371</v>
      </c>
      <c r="EB181">
        <v>999.9000000000001</v>
      </c>
      <c r="EC181">
        <v>0</v>
      </c>
      <c r="ED181">
        <v>0</v>
      </c>
      <c r="EE181">
        <v>9997.401111111112</v>
      </c>
      <c r="EF181">
        <v>0</v>
      </c>
      <c r="EG181">
        <v>11.22005925925926</v>
      </c>
      <c r="EH181">
        <v>-43.30704444444444</v>
      </c>
      <c r="EI181">
        <v>1057.509259259259</v>
      </c>
      <c r="EJ181">
        <v>1096.674074074074</v>
      </c>
      <c r="EK181">
        <v>4.574814814814816</v>
      </c>
      <c r="EL181">
        <v>1077.209259259259</v>
      </c>
      <c r="EM181">
        <v>17.74736296296296</v>
      </c>
      <c r="EN181">
        <v>2.033269259259259</v>
      </c>
      <c r="EO181">
        <v>1.616560740740741</v>
      </c>
      <c r="EP181">
        <v>17.70581481481481</v>
      </c>
      <c r="EQ181">
        <v>14.11752222222222</v>
      </c>
      <c r="ER181">
        <v>1999.977407407407</v>
      </c>
      <c r="ES181">
        <v>0.9800058148148146</v>
      </c>
      <c r="ET181">
        <v>0.01999382962962963</v>
      </c>
      <c r="EU181">
        <v>0</v>
      </c>
      <c r="EV181">
        <v>916.6761481481481</v>
      </c>
      <c r="EW181">
        <v>5.00078</v>
      </c>
      <c r="EX181">
        <v>17938.08148148148</v>
      </c>
      <c r="EY181">
        <v>16379.46666666667</v>
      </c>
      <c r="EZ181">
        <v>39.82848148148148</v>
      </c>
      <c r="FA181">
        <v>40.63877777777778</v>
      </c>
      <c r="FB181">
        <v>40.13866666666667</v>
      </c>
      <c r="FC181">
        <v>40.32388888888889</v>
      </c>
      <c r="FD181">
        <v>41.09925925925924</v>
      </c>
      <c r="FE181">
        <v>1955.085185185185</v>
      </c>
      <c r="FF181">
        <v>39.88481481481482</v>
      </c>
      <c r="FG181">
        <v>0</v>
      </c>
      <c r="FH181">
        <v>1758816753.1</v>
      </c>
      <c r="FI181">
        <v>0</v>
      </c>
      <c r="FJ181">
        <v>916.6133199999999</v>
      </c>
      <c r="FK181">
        <v>-5.818769241622107</v>
      </c>
      <c r="FL181">
        <v>-84.16153858304895</v>
      </c>
      <c r="FM181">
        <v>17937.34</v>
      </c>
      <c r="FN181">
        <v>15</v>
      </c>
      <c r="FO181">
        <v>0</v>
      </c>
      <c r="FP181" t="s">
        <v>441</v>
      </c>
      <c r="FQ181">
        <v>1746989605.5</v>
      </c>
      <c r="FR181">
        <v>1746989593.5</v>
      </c>
      <c r="FS181">
        <v>0</v>
      </c>
      <c r="FT181">
        <v>-0.274</v>
      </c>
      <c r="FU181">
        <v>-0.002</v>
      </c>
      <c r="FV181">
        <v>2.549</v>
      </c>
      <c r="FW181">
        <v>0.129</v>
      </c>
      <c r="FX181">
        <v>420</v>
      </c>
      <c r="FY181">
        <v>17</v>
      </c>
      <c r="FZ181">
        <v>0.02</v>
      </c>
      <c r="GA181">
        <v>0.04</v>
      </c>
      <c r="GB181">
        <v>-43.2942225</v>
      </c>
      <c r="GC181">
        <v>-0.4151673545965707</v>
      </c>
      <c r="GD181">
        <v>0.09269987725854864</v>
      </c>
      <c r="GE181">
        <v>1</v>
      </c>
      <c r="GF181">
        <v>916.8924705882354</v>
      </c>
      <c r="GG181">
        <v>-4.597555385187621</v>
      </c>
      <c r="GH181">
        <v>0.5272886939637639</v>
      </c>
      <c r="GI181">
        <v>0</v>
      </c>
      <c r="GJ181">
        <v>4.626283750000001</v>
      </c>
      <c r="GK181">
        <v>-0.9260513696060096</v>
      </c>
      <c r="GL181">
        <v>0.08952288402100052</v>
      </c>
      <c r="GM181">
        <v>0</v>
      </c>
      <c r="GN181">
        <v>1</v>
      </c>
      <c r="GO181">
        <v>3</v>
      </c>
      <c r="GP181" t="s">
        <v>448</v>
      </c>
      <c r="GQ181">
        <v>3.10135</v>
      </c>
      <c r="GR181">
        <v>2.72527</v>
      </c>
      <c r="GS181">
        <v>0.16766</v>
      </c>
      <c r="GT181">
        <v>0.171816</v>
      </c>
      <c r="GU181">
        <v>0.10292</v>
      </c>
      <c r="GV181">
        <v>0.0891536</v>
      </c>
      <c r="GW181">
        <v>21743.2</v>
      </c>
      <c r="GX181">
        <v>19671.4</v>
      </c>
      <c r="GY181">
        <v>26687.8</v>
      </c>
      <c r="GZ181">
        <v>23976</v>
      </c>
      <c r="HA181">
        <v>38317.7</v>
      </c>
      <c r="HB181">
        <v>32302.3</v>
      </c>
      <c r="HC181">
        <v>46601.6</v>
      </c>
      <c r="HD181">
        <v>37941.6</v>
      </c>
      <c r="HE181">
        <v>1.8679</v>
      </c>
      <c r="HF181">
        <v>1.8615</v>
      </c>
      <c r="HG181">
        <v>0.09349730000000001</v>
      </c>
      <c r="HH181">
        <v>0</v>
      </c>
      <c r="HI181">
        <v>28.5409</v>
      </c>
      <c r="HJ181">
        <v>999.9</v>
      </c>
      <c r="HK181">
        <v>45.5</v>
      </c>
      <c r="HL181">
        <v>31.3</v>
      </c>
      <c r="HM181">
        <v>22.9253</v>
      </c>
      <c r="HN181">
        <v>61.1621</v>
      </c>
      <c r="HO181">
        <v>20.2804</v>
      </c>
      <c r="HP181">
        <v>1</v>
      </c>
      <c r="HQ181">
        <v>0.15936</v>
      </c>
      <c r="HR181">
        <v>0.415882</v>
      </c>
      <c r="HS181">
        <v>20.2801</v>
      </c>
      <c r="HT181">
        <v>5.211</v>
      </c>
      <c r="HU181">
        <v>11.98</v>
      </c>
      <c r="HV181">
        <v>4.9634</v>
      </c>
      <c r="HW181">
        <v>3.2745</v>
      </c>
      <c r="HX181">
        <v>9999</v>
      </c>
      <c r="HY181">
        <v>9999</v>
      </c>
      <c r="HZ181">
        <v>9999</v>
      </c>
      <c r="IA181">
        <v>2.6</v>
      </c>
      <c r="IB181">
        <v>1.86399</v>
      </c>
      <c r="IC181">
        <v>1.86007</v>
      </c>
      <c r="ID181">
        <v>1.85837</v>
      </c>
      <c r="IE181">
        <v>1.85979</v>
      </c>
      <c r="IF181">
        <v>1.85989</v>
      </c>
      <c r="IG181">
        <v>1.85838</v>
      </c>
      <c r="IH181">
        <v>1.85745</v>
      </c>
      <c r="II181">
        <v>1.85242</v>
      </c>
      <c r="IJ181">
        <v>0</v>
      </c>
      <c r="IK181">
        <v>0</v>
      </c>
      <c r="IL181">
        <v>0</v>
      </c>
      <c r="IM181">
        <v>0</v>
      </c>
      <c r="IN181" t="s">
        <v>443</v>
      </c>
      <c r="IO181" t="s">
        <v>444</v>
      </c>
      <c r="IP181" t="s">
        <v>445</v>
      </c>
      <c r="IQ181" t="s">
        <v>445</v>
      </c>
      <c r="IR181" t="s">
        <v>445</v>
      </c>
      <c r="IS181" t="s">
        <v>445</v>
      </c>
      <c r="IT181">
        <v>0</v>
      </c>
      <c r="IU181">
        <v>100</v>
      </c>
      <c r="IV181">
        <v>100</v>
      </c>
      <c r="IW181">
        <v>-1</v>
      </c>
      <c r="IX181">
        <v>0.2876</v>
      </c>
      <c r="IY181">
        <v>-1.085747647868322</v>
      </c>
      <c r="IZ181">
        <v>-0.001141660950335919</v>
      </c>
      <c r="JA181">
        <v>1.556549255047457E-06</v>
      </c>
      <c r="JB181">
        <v>-3.845636065895205E-10</v>
      </c>
      <c r="JC181">
        <v>0.01562767363184709</v>
      </c>
      <c r="JD181">
        <v>0.001629169780553792</v>
      </c>
      <c r="JE181">
        <v>0.0005448488767950686</v>
      </c>
      <c r="JF181">
        <v>-2.599574200195059E-06</v>
      </c>
      <c r="JG181">
        <v>2</v>
      </c>
      <c r="JH181">
        <v>2011</v>
      </c>
      <c r="JI181">
        <v>1</v>
      </c>
      <c r="JJ181">
        <v>26</v>
      </c>
      <c r="JK181">
        <v>197119.2</v>
      </c>
      <c r="JL181">
        <v>197119.4</v>
      </c>
      <c r="JM181">
        <v>2.50854</v>
      </c>
      <c r="JN181">
        <v>2.61597</v>
      </c>
      <c r="JO181">
        <v>1.49658</v>
      </c>
      <c r="JP181">
        <v>2.34497</v>
      </c>
      <c r="JQ181">
        <v>1.54907</v>
      </c>
      <c r="JR181">
        <v>2.37427</v>
      </c>
      <c r="JS181">
        <v>36.4578</v>
      </c>
      <c r="JT181">
        <v>24.1751</v>
      </c>
      <c r="JU181">
        <v>18</v>
      </c>
      <c r="JV181">
        <v>484.116</v>
      </c>
      <c r="JW181">
        <v>494.757</v>
      </c>
      <c r="JX181">
        <v>27.8615</v>
      </c>
      <c r="JY181">
        <v>29.3013</v>
      </c>
      <c r="JZ181">
        <v>30.0004</v>
      </c>
      <c r="KA181">
        <v>29.4502</v>
      </c>
      <c r="KB181">
        <v>29.4292</v>
      </c>
      <c r="KC181">
        <v>50.3813</v>
      </c>
      <c r="KD181">
        <v>22.5345</v>
      </c>
      <c r="KE181">
        <v>54.4879</v>
      </c>
      <c r="KF181">
        <v>27.83</v>
      </c>
      <c r="KG181">
        <v>1122.31</v>
      </c>
      <c r="KH181">
        <v>18.0229</v>
      </c>
      <c r="KI181">
        <v>101.892</v>
      </c>
      <c r="KJ181">
        <v>91.4926</v>
      </c>
    </row>
    <row r="182" spans="1:296">
      <c r="A182">
        <v>164</v>
      </c>
      <c r="B182">
        <v>1758816763</v>
      </c>
      <c r="C182">
        <v>2739.400000095367</v>
      </c>
      <c r="D182" t="s">
        <v>774</v>
      </c>
      <c r="E182" t="s">
        <v>775</v>
      </c>
      <c r="F182">
        <v>5</v>
      </c>
      <c r="G182" t="s">
        <v>641</v>
      </c>
      <c r="H182">
        <v>1758816755.214286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1128.482223075562</v>
      </c>
      <c r="AJ182">
        <v>1098.247636363636</v>
      </c>
      <c r="AK182">
        <v>3.344141636990495</v>
      </c>
      <c r="AL182">
        <v>65.11598374037986</v>
      </c>
      <c r="AM182">
        <f>(AO182 - AN182 + DX182*1E3/(8.314*(DZ182+273.15)) * AQ182/DW182 * AP182) * DW182/(100*DK182) * 1000/(1000 - AO182)</f>
        <v>0</v>
      </c>
      <c r="AN182">
        <v>17.90823539992553</v>
      </c>
      <c r="AO182">
        <v>22.28172424242423</v>
      </c>
      <c r="AP182">
        <v>-0.0005906943971136237</v>
      </c>
      <c r="AQ182">
        <v>105.9411179864828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439</v>
      </c>
      <c r="AX182" t="s">
        <v>439</v>
      </c>
      <c r="AY182">
        <v>0</v>
      </c>
      <c r="AZ182">
        <v>0</v>
      </c>
      <c r="BA182">
        <f>1-AY182/AZ182</f>
        <v>0</v>
      </c>
      <c r="BB182">
        <v>0</v>
      </c>
      <c r="BC182" t="s">
        <v>439</v>
      </c>
      <c r="BD182" t="s">
        <v>439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439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3.93</v>
      </c>
      <c r="DL182">
        <v>0.5</v>
      </c>
      <c r="DM182" t="s">
        <v>440</v>
      </c>
      <c r="DN182">
        <v>2</v>
      </c>
      <c r="DO182" t="b">
        <v>1</v>
      </c>
      <c r="DP182">
        <v>1758816755.214286</v>
      </c>
      <c r="DQ182">
        <v>1049.654285714286</v>
      </c>
      <c r="DR182">
        <v>1092.7825</v>
      </c>
      <c r="DS182">
        <v>22.30505</v>
      </c>
      <c r="DT182">
        <v>17.81424285714286</v>
      </c>
      <c r="DU182">
        <v>1050.6675</v>
      </c>
      <c r="DV182">
        <v>22.01717857142858</v>
      </c>
      <c r="DW182">
        <v>500.0388928571429</v>
      </c>
      <c r="DX182">
        <v>91.08767857142855</v>
      </c>
      <c r="DY182">
        <v>0.0672388107142857</v>
      </c>
      <c r="DZ182">
        <v>29.40837857142857</v>
      </c>
      <c r="EA182">
        <v>30.06103928571429</v>
      </c>
      <c r="EB182">
        <v>999.9000000000002</v>
      </c>
      <c r="EC182">
        <v>0</v>
      </c>
      <c r="ED182">
        <v>0</v>
      </c>
      <c r="EE182">
        <v>9993.193928571429</v>
      </c>
      <c r="EF182">
        <v>0</v>
      </c>
      <c r="EG182">
        <v>11.22282142857143</v>
      </c>
      <c r="EH182">
        <v>-43.12864285714285</v>
      </c>
      <c r="EI182">
        <v>1073.601071428571</v>
      </c>
      <c r="EJ182">
        <v>1112.604285714286</v>
      </c>
      <c r="EK182">
        <v>4.49081607142857</v>
      </c>
      <c r="EL182">
        <v>1092.7825</v>
      </c>
      <c r="EM182">
        <v>17.81424285714286</v>
      </c>
      <c r="EN182">
        <v>2.031715</v>
      </c>
      <c r="EO182">
        <v>1.622656785714286</v>
      </c>
      <c r="EP182">
        <v>17.69368571428571</v>
      </c>
      <c r="EQ182">
        <v>14.17557857142857</v>
      </c>
      <c r="ER182">
        <v>1999.978928571429</v>
      </c>
      <c r="ES182">
        <v>0.9800007142857139</v>
      </c>
      <c r="ET182">
        <v>0.01999912142857143</v>
      </c>
      <c r="EU182">
        <v>0</v>
      </c>
      <c r="EV182">
        <v>916.3014285714286</v>
      </c>
      <c r="EW182">
        <v>5.00078</v>
      </c>
      <c r="EX182">
        <v>17931.4</v>
      </c>
      <c r="EY182">
        <v>16379.45714285715</v>
      </c>
      <c r="EZ182">
        <v>39.82121428571428</v>
      </c>
      <c r="FA182">
        <v>40.63828571428571</v>
      </c>
      <c r="FB182">
        <v>40.19842857142856</v>
      </c>
      <c r="FC182">
        <v>40.31907142857143</v>
      </c>
      <c r="FD182">
        <v>41.09132142857143</v>
      </c>
      <c r="FE182">
        <v>1955.077142857143</v>
      </c>
      <c r="FF182">
        <v>39.89607142857143</v>
      </c>
      <c r="FG182">
        <v>0</v>
      </c>
      <c r="FH182">
        <v>1758816757.9</v>
      </c>
      <c r="FI182">
        <v>0</v>
      </c>
      <c r="FJ182">
        <v>916.28328</v>
      </c>
      <c r="FK182">
        <v>-3.419999986840852</v>
      </c>
      <c r="FL182">
        <v>-88.36923062989244</v>
      </c>
      <c r="FM182">
        <v>17930.48</v>
      </c>
      <c r="FN182">
        <v>15</v>
      </c>
      <c r="FO182">
        <v>0</v>
      </c>
      <c r="FP182" t="s">
        <v>441</v>
      </c>
      <c r="FQ182">
        <v>1746989605.5</v>
      </c>
      <c r="FR182">
        <v>1746989593.5</v>
      </c>
      <c r="FS182">
        <v>0</v>
      </c>
      <c r="FT182">
        <v>-0.274</v>
      </c>
      <c r="FU182">
        <v>-0.002</v>
      </c>
      <c r="FV182">
        <v>2.549</v>
      </c>
      <c r="FW182">
        <v>0.129</v>
      </c>
      <c r="FX182">
        <v>420</v>
      </c>
      <c r="FY182">
        <v>17</v>
      </c>
      <c r="FZ182">
        <v>0.02</v>
      </c>
      <c r="GA182">
        <v>0.04</v>
      </c>
      <c r="GB182">
        <v>-43.18403658536585</v>
      </c>
      <c r="GC182">
        <v>1.783781184668984</v>
      </c>
      <c r="GD182">
        <v>0.2546833967182587</v>
      </c>
      <c r="GE182">
        <v>0</v>
      </c>
      <c r="GF182">
        <v>916.5230588235294</v>
      </c>
      <c r="GG182">
        <v>-4.647700533530537</v>
      </c>
      <c r="GH182">
        <v>0.5339307589597383</v>
      </c>
      <c r="GI182">
        <v>0</v>
      </c>
      <c r="GJ182">
        <v>4.535671463414634</v>
      </c>
      <c r="GK182">
        <v>-1.039832404181181</v>
      </c>
      <c r="GL182">
        <v>0.1034187179963316</v>
      </c>
      <c r="GM182">
        <v>0</v>
      </c>
      <c r="GN182">
        <v>0</v>
      </c>
      <c r="GO182">
        <v>3</v>
      </c>
      <c r="GP182" t="s">
        <v>459</v>
      </c>
      <c r="GQ182">
        <v>3.1017</v>
      </c>
      <c r="GR182">
        <v>2.72531</v>
      </c>
      <c r="GS182">
        <v>0.169278</v>
      </c>
      <c r="GT182">
        <v>0.173343</v>
      </c>
      <c r="GU182">
        <v>0.102883</v>
      </c>
      <c r="GV182">
        <v>0.0894689</v>
      </c>
      <c r="GW182">
        <v>21700.9</v>
      </c>
      <c r="GX182">
        <v>19635</v>
      </c>
      <c r="GY182">
        <v>26687.7</v>
      </c>
      <c r="GZ182">
        <v>23975.8</v>
      </c>
      <c r="HA182">
        <v>38319.4</v>
      </c>
      <c r="HB182">
        <v>32290.8</v>
      </c>
      <c r="HC182">
        <v>46601.5</v>
      </c>
      <c r="HD182">
        <v>37941.1</v>
      </c>
      <c r="HE182">
        <v>1.86795</v>
      </c>
      <c r="HF182">
        <v>1.86117</v>
      </c>
      <c r="HG182">
        <v>0.09361650000000001</v>
      </c>
      <c r="HH182">
        <v>0</v>
      </c>
      <c r="HI182">
        <v>28.5388</v>
      </c>
      <c r="HJ182">
        <v>999.9</v>
      </c>
      <c r="HK182">
        <v>45.5</v>
      </c>
      <c r="HL182">
        <v>31.3</v>
      </c>
      <c r="HM182">
        <v>22.9238</v>
      </c>
      <c r="HN182">
        <v>61.1121</v>
      </c>
      <c r="HO182">
        <v>20.0841</v>
      </c>
      <c r="HP182">
        <v>1</v>
      </c>
      <c r="HQ182">
        <v>0.159466</v>
      </c>
      <c r="HR182">
        <v>0.5011</v>
      </c>
      <c r="HS182">
        <v>20.2798</v>
      </c>
      <c r="HT182">
        <v>5.21085</v>
      </c>
      <c r="HU182">
        <v>11.98</v>
      </c>
      <c r="HV182">
        <v>4.9635</v>
      </c>
      <c r="HW182">
        <v>3.2745</v>
      </c>
      <c r="HX182">
        <v>9999</v>
      </c>
      <c r="HY182">
        <v>9999</v>
      </c>
      <c r="HZ182">
        <v>9999</v>
      </c>
      <c r="IA182">
        <v>2.6</v>
      </c>
      <c r="IB182">
        <v>1.86398</v>
      </c>
      <c r="IC182">
        <v>1.86006</v>
      </c>
      <c r="ID182">
        <v>1.85837</v>
      </c>
      <c r="IE182">
        <v>1.85976</v>
      </c>
      <c r="IF182">
        <v>1.85989</v>
      </c>
      <c r="IG182">
        <v>1.85837</v>
      </c>
      <c r="IH182">
        <v>1.85746</v>
      </c>
      <c r="II182">
        <v>1.85242</v>
      </c>
      <c r="IJ182">
        <v>0</v>
      </c>
      <c r="IK182">
        <v>0</v>
      </c>
      <c r="IL182">
        <v>0</v>
      </c>
      <c r="IM182">
        <v>0</v>
      </c>
      <c r="IN182" t="s">
        <v>443</v>
      </c>
      <c r="IO182" t="s">
        <v>444</v>
      </c>
      <c r="IP182" t="s">
        <v>445</v>
      </c>
      <c r="IQ182" t="s">
        <v>445</v>
      </c>
      <c r="IR182" t="s">
        <v>445</v>
      </c>
      <c r="IS182" t="s">
        <v>445</v>
      </c>
      <c r="IT182">
        <v>0</v>
      </c>
      <c r="IU182">
        <v>100</v>
      </c>
      <c r="IV182">
        <v>100</v>
      </c>
      <c r="IW182">
        <v>-0.99</v>
      </c>
      <c r="IX182">
        <v>0.2874</v>
      </c>
      <c r="IY182">
        <v>-1.085747647868322</v>
      </c>
      <c r="IZ182">
        <v>-0.001141660950335919</v>
      </c>
      <c r="JA182">
        <v>1.556549255047457E-06</v>
      </c>
      <c r="JB182">
        <v>-3.845636065895205E-10</v>
      </c>
      <c r="JC182">
        <v>0.01562767363184709</v>
      </c>
      <c r="JD182">
        <v>0.001629169780553792</v>
      </c>
      <c r="JE182">
        <v>0.0005448488767950686</v>
      </c>
      <c r="JF182">
        <v>-2.599574200195059E-06</v>
      </c>
      <c r="JG182">
        <v>2</v>
      </c>
      <c r="JH182">
        <v>2011</v>
      </c>
      <c r="JI182">
        <v>1</v>
      </c>
      <c r="JJ182">
        <v>26</v>
      </c>
      <c r="JK182">
        <v>197119.3</v>
      </c>
      <c r="JL182">
        <v>197119.5</v>
      </c>
      <c r="JM182">
        <v>2.53662</v>
      </c>
      <c r="JN182">
        <v>2.61841</v>
      </c>
      <c r="JO182">
        <v>1.49658</v>
      </c>
      <c r="JP182">
        <v>2.34497</v>
      </c>
      <c r="JQ182">
        <v>1.54907</v>
      </c>
      <c r="JR182">
        <v>2.42798</v>
      </c>
      <c r="JS182">
        <v>36.4578</v>
      </c>
      <c r="JT182">
        <v>24.1751</v>
      </c>
      <c r="JU182">
        <v>18</v>
      </c>
      <c r="JV182">
        <v>484.164</v>
      </c>
      <c r="JW182">
        <v>494.568</v>
      </c>
      <c r="JX182">
        <v>27.802</v>
      </c>
      <c r="JY182">
        <v>29.3032</v>
      </c>
      <c r="JZ182">
        <v>30.0002</v>
      </c>
      <c r="KA182">
        <v>29.4527</v>
      </c>
      <c r="KB182">
        <v>29.4323</v>
      </c>
      <c r="KC182">
        <v>50.9383</v>
      </c>
      <c r="KD182">
        <v>22.2538</v>
      </c>
      <c r="KE182">
        <v>54.4879</v>
      </c>
      <c r="KF182">
        <v>27.7647</v>
      </c>
      <c r="KG182">
        <v>1142.34</v>
      </c>
      <c r="KH182">
        <v>18.1122</v>
      </c>
      <c r="KI182">
        <v>101.891</v>
      </c>
      <c r="KJ182">
        <v>91.49160000000001</v>
      </c>
    </row>
    <row r="183" spans="1:296">
      <c r="A183">
        <v>165</v>
      </c>
      <c r="B183">
        <v>1758816768</v>
      </c>
      <c r="C183">
        <v>2744.400000095367</v>
      </c>
      <c r="D183" t="s">
        <v>776</v>
      </c>
      <c r="E183" t="s">
        <v>777</v>
      </c>
      <c r="F183">
        <v>5</v>
      </c>
      <c r="G183" t="s">
        <v>641</v>
      </c>
      <c r="H183">
        <v>1758816760.5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1144.711508617042</v>
      </c>
      <c r="AJ183">
        <v>1114.758787878788</v>
      </c>
      <c r="AK183">
        <v>3.302201396159002</v>
      </c>
      <c r="AL183">
        <v>65.11598374037986</v>
      </c>
      <c r="AM183">
        <f>(AO183 - AN183 + DX183*1E3/(8.314*(DZ183+273.15)) * AQ183/DW183 * AP183) * DW183/(100*DK183) * 1000/(1000 - AO183)</f>
        <v>0</v>
      </c>
      <c r="AN183">
        <v>18.00378697337626</v>
      </c>
      <c r="AO183">
        <v>22.27024242424242</v>
      </c>
      <c r="AP183">
        <v>-0.0003454650859930319</v>
      </c>
      <c r="AQ183">
        <v>105.9411179864828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439</v>
      </c>
      <c r="AX183" t="s">
        <v>439</v>
      </c>
      <c r="AY183">
        <v>0</v>
      </c>
      <c r="AZ183">
        <v>0</v>
      </c>
      <c r="BA183">
        <f>1-AY183/AZ183</f>
        <v>0</v>
      </c>
      <c r="BB183">
        <v>0</v>
      </c>
      <c r="BC183" t="s">
        <v>439</v>
      </c>
      <c r="BD183" t="s">
        <v>439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439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3.93</v>
      </c>
      <c r="DL183">
        <v>0.5</v>
      </c>
      <c r="DM183" t="s">
        <v>440</v>
      </c>
      <c r="DN183">
        <v>2</v>
      </c>
      <c r="DO183" t="b">
        <v>1</v>
      </c>
      <c r="DP183">
        <v>1758816760.5</v>
      </c>
      <c r="DQ183">
        <v>1067.121111111111</v>
      </c>
      <c r="DR183">
        <v>1109.987777777778</v>
      </c>
      <c r="DS183">
        <v>22.28694444444445</v>
      </c>
      <c r="DT183">
        <v>17.89888518518518</v>
      </c>
      <c r="DU183">
        <v>1068.12037037037</v>
      </c>
      <c r="DV183">
        <v>21.99945555555555</v>
      </c>
      <c r="DW183">
        <v>499.9630370370371</v>
      </c>
      <c r="DX183">
        <v>91.08681851851851</v>
      </c>
      <c r="DY183">
        <v>0.0672174888888889</v>
      </c>
      <c r="DZ183">
        <v>29.39795185185185</v>
      </c>
      <c r="EA183">
        <v>30.06435925925926</v>
      </c>
      <c r="EB183">
        <v>999.9000000000001</v>
      </c>
      <c r="EC183">
        <v>0</v>
      </c>
      <c r="ED183">
        <v>0</v>
      </c>
      <c r="EE183">
        <v>9991.161851851852</v>
      </c>
      <c r="EF183">
        <v>0</v>
      </c>
      <c r="EG183">
        <v>11.2257962962963</v>
      </c>
      <c r="EH183">
        <v>-42.86598518518518</v>
      </c>
      <c r="EI183">
        <v>1091.447777777778</v>
      </c>
      <c r="EJ183">
        <v>1130.218888888889</v>
      </c>
      <c r="EK183">
        <v>4.388064814814815</v>
      </c>
      <c r="EL183">
        <v>1109.987777777778</v>
      </c>
      <c r="EM183">
        <v>17.89888518518518</v>
      </c>
      <c r="EN183">
        <v>2.030045925925926</v>
      </c>
      <c r="EO183">
        <v>1.630351851851852</v>
      </c>
      <c r="EP183">
        <v>17.68065185185185</v>
      </c>
      <c r="EQ183">
        <v>14.24858518518518</v>
      </c>
      <c r="ER183">
        <v>1999.994444444445</v>
      </c>
      <c r="ES183">
        <v>0.9799989259259259</v>
      </c>
      <c r="ET183">
        <v>0.0200009925925926</v>
      </c>
      <c r="EU183">
        <v>0</v>
      </c>
      <c r="EV183">
        <v>915.8637777777777</v>
      </c>
      <c r="EW183">
        <v>5.00078</v>
      </c>
      <c r="EX183">
        <v>17923.67407407408</v>
      </c>
      <c r="EY183">
        <v>16379.57407407408</v>
      </c>
      <c r="EZ183">
        <v>39.81692592592591</v>
      </c>
      <c r="FA183">
        <v>40.63411111111112</v>
      </c>
      <c r="FB183">
        <v>40.2474074074074</v>
      </c>
      <c r="FC183">
        <v>40.31466666666667</v>
      </c>
      <c r="FD183">
        <v>41.07848148148147</v>
      </c>
      <c r="FE183">
        <v>1955.088888888889</v>
      </c>
      <c r="FF183">
        <v>39.90074074074074</v>
      </c>
      <c r="FG183">
        <v>0</v>
      </c>
      <c r="FH183">
        <v>1758816762.7</v>
      </c>
      <c r="FI183">
        <v>0</v>
      </c>
      <c r="FJ183">
        <v>915.9085599999999</v>
      </c>
      <c r="FK183">
        <v>-3.681692277621912</v>
      </c>
      <c r="FL183">
        <v>-91.27692312460536</v>
      </c>
      <c r="FM183">
        <v>17923.3</v>
      </c>
      <c r="FN183">
        <v>15</v>
      </c>
      <c r="FO183">
        <v>0</v>
      </c>
      <c r="FP183" t="s">
        <v>441</v>
      </c>
      <c r="FQ183">
        <v>1746989605.5</v>
      </c>
      <c r="FR183">
        <v>1746989593.5</v>
      </c>
      <c r="FS183">
        <v>0</v>
      </c>
      <c r="FT183">
        <v>-0.274</v>
      </c>
      <c r="FU183">
        <v>-0.002</v>
      </c>
      <c r="FV183">
        <v>2.549</v>
      </c>
      <c r="FW183">
        <v>0.129</v>
      </c>
      <c r="FX183">
        <v>420</v>
      </c>
      <c r="FY183">
        <v>17</v>
      </c>
      <c r="FZ183">
        <v>0.02</v>
      </c>
      <c r="GA183">
        <v>0.04</v>
      </c>
      <c r="GB183">
        <v>-43.01339756097561</v>
      </c>
      <c r="GC183">
        <v>3.224293379790827</v>
      </c>
      <c r="GD183">
        <v>0.3699167035361162</v>
      </c>
      <c r="GE183">
        <v>0</v>
      </c>
      <c r="GF183">
        <v>916.2145588235294</v>
      </c>
      <c r="GG183">
        <v>-4.079098541435878</v>
      </c>
      <c r="GH183">
        <v>0.4934578586916069</v>
      </c>
      <c r="GI183">
        <v>0</v>
      </c>
      <c r="GJ183">
        <v>4.461349999999999</v>
      </c>
      <c r="GK183">
        <v>-1.139627874564453</v>
      </c>
      <c r="GL183">
        <v>0.1133875890743672</v>
      </c>
      <c r="GM183">
        <v>0</v>
      </c>
      <c r="GN183">
        <v>0</v>
      </c>
      <c r="GO183">
        <v>3</v>
      </c>
      <c r="GP183" t="s">
        <v>459</v>
      </c>
      <c r="GQ183">
        <v>3.10167</v>
      </c>
      <c r="GR183">
        <v>2.72529</v>
      </c>
      <c r="GS183">
        <v>0.170873</v>
      </c>
      <c r="GT183">
        <v>0.174921</v>
      </c>
      <c r="GU183">
        <v>0.102848</v>
      </c>
      <c r="GV183">
        <v>0.08974790000000001</v>
      </c>
      <c r="GW183">
        <v>21659.3</v>
      </c>
      <c r="GX183">
        <v>19597.6</v>
      </c>
      <c r="GY183">
        <v>26687.8</v>
      </c>
      <c r="GZ183">
        <v>23975.9</v>
      </c>
      <c r="HA183">
        <v>38321.1</v>
      </c>
      <c r="HB183">
        <v>32281.4</v>
      </c>
      <c r="HC183">
        <v>46601.5</v>
      </c>
      <c r="HD183">
        <v>37941.6</v>
      </c>
      <c r="HE183">
        <v>1.86765</v>
      </c>
      <c r="HF183">
        <v>1.86145</v>
      </c>
      <c r="HG183">
        <v>0.0934899</v>
      </c>
      <c r="HH183">
        <v>0</v>
      </c>
      <c r="HI183">
        <v>28.537</v>
      </c>
      <c r="HJ183">
        <v>999.9</v>
      </c>
      <c r="HK183">
        <v>45.5</v>
      </c>
      <c r="HL183">
        <v>31.3</v>
      </c>
      <c r="HM183">
        <v>22.923</v>
      </c>
      <c r="HN183">
        <v>61.0321</v>
      </c>
      <c r="HO183">
        <v>20.1042</v>
      </c>
      <c r="HP183">
        <v>1</v>
      </c>
      <c r="HQ183">
        <v>0.159596</v>
      </c>
      <c r="HR183">
        <v>0.550193</v>
      </c>
      <c r="HS183">
        <v>20.2795</v>
      </c>
      <c r="HT183">
        <v>5.21085</v>
      </c>
      <c r="HU183">
        <v>11.98</v>
      </c>
      <c r="HV183">
        <v>4.9633</v>
      </c>
      <c r="HW183">
        <v>3.27435</v>
      </c>
      <c r="HX183">
        <v>9999</v>
      </c>
      <c r="HY183">
        <v>9999</v>
      </c>
      <c r="HZ183">
        <v>9999</v>
      </c>
      <c r="IA183">
        <v>2.6</v>
      </c>
      <c r="IB183">
        <v>1.86399</v>
      </c>
      <c r="IC183">
        <v>1.86005</v>
      </c>
      <c r="ID183">
        <v>1.85837</v>
      </c>
      <c r="IE183">
        <v>1.85976</v>
      </c>
      <c r="IF183">
        <v>1.85989</v>
      </c>
      <c r="IG183">
        <v>1.85837</v>
      </c>
      <c r="IH183">
        <v>1.85746</v>
      </c>
      <c r="II183">
        <v>1.85242</v>
      </c>
      <c r="IJ183">
        <v>0</v>
      </c>
      <c r="IK183">
        <v>0</v>
      </c>
      <c r="IL183">
        <v>0</v>
      </c>
      <c r="IM183">
        <v>0</v>
      </c>
      <c r="IN183" t="s">
        <v>443</v>
      </c>
      <c r="IO183" t="s">
        <v>444</v>
      </c>
      <c r="IP183" t="s">
        <v>445</v>
      </c>
      <c r="IQ183" t="s">
        <v>445</v>
      </c>
      <c r="IR183" t="s">
        <v>445</v>
      </c>
      <c r="IS183" t="s">
        <v>445</v>
      </c>
      <c r="IT183">
        <v>0</v>
      </c>
      <c r="IU183">
        <v>100</v>
      </c>
      <c r="IV183">
        <v>100</v>
      </c>
      <c r="IW183">
        <v>-0.97</v>
      </c>
      <c r="IX183">
        <v>0.2871</v>
      </c>
      <c r="IY183">
        <v>-1.085747647868322</v>
      </c>
      <c r="IZ183">
        <v>-0.001141660950335919</v>
      </c>
      <c r="JA183">
        <v>1.556549255047457E-06</v>
      </c>
      <c r="JB183">
        <v>-3.845636065895205E-10</v>
      </c>
      <c r="JC183">
        <v>0.01562767363184709</v>
      </c>
      <c r="JD183">
        <v>0.001629169780553792</v>
      </c>
      <c r="JE183">
        <v>0.0005448488767950686</v>
      </c>
      <c r="JF183">
        <v>-2.599574200195059E-06</v>
      </c>
      <c r="JG183">
        <v>2</v>
      </c>
      <c r="JH183">
        <v>2011</v>
      </c>
      <c r="JI183">
        <v>1</v>
      </c>
      <c r="JJ183">
        <v>26</v>
      </c>
      <c r="JK183">
        <v>197119.4</v>
      </c>
      <c r="JL183">
        <v>197119.6</v>
      </c>
      <c r="JM183">
        <v>2.56836</v>
      </c>
      <c r="JN183">
        <v>2.60986</v>
      </c>
      <c r="JO183">
        <v>1.49658</v>
      </c>
      <c r="JP183">
        <v>2.34497</v>
      </c>
      <c r="JQ183">
        <v>1.54907</v>
      </c>
      <c r="JR183">
        <v>2.49023</v>
      </c>
      <c r="JS183">
        <v>36.4578</v>
      </c>
      <c r="JT183">
        <v>24.1838</v>
      </c>
      <c r="JU183">
        <v>18</v>
      </c>
      <c r="JV183">
        <v>484.007</v>
      </c>
      <c r="JW183">
        <v>494.771</v>
      </c>
      <c r="JX183">
        <v>27.736</v>
      </c>
      <c r="JY183">
        <v>29.3057</v>
      </c>
      <c r="JZ183">
        <v>30.0003</v>
      </c>
      <c r="KA183">
        <v>29.4553</v>
      </c>
      <c r="KB183">
        <v>29.4349</v>
      </c>
      <c r="KC183">
        <v>51.5861</v>
      </c>
      <c r="KD183">
        <v>21.9825</v>
      </c>
      <c r="KE183">
        <v>54.4879</v>
      </c>
      <c r="KF183">
        <v>27.6999</v>
      </c>
      <c r="KG183">
        <v>1155.72</v>
      </c>
      <c r="KH183">
        <v>18.1987</v>
      </c>
      <c r="KI183">
        <v>101.891</v>
      </c>
      <c r="KJ183">
        <v>91.49250000000001</v>
      </c>
    </row>
    <row r="184" spans="1:296">
      <c r="A184">
        <v>166</v>
      </c>
      <c r="B184">
        <v>1758816773</v>
      </c>
      <c r="C184">
        <v>2749.400000095367</v>
      </c>
      <c r="D184" t="s">
        <v>778</v>
      </c>
      <c r="E184" t="s">
        <v>779</v>
      </c>
      <c r="F184">
        <v>5</v>
      </c>
      <c r="G184" t="s">
        <v>641</v>
      </c>
      <c r="H184">
        <v>1758816765.214286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1161.687056434258</v>
      </c>
      <c r="AJ184">
        <v>1131.484666666666</v>
      </c>
      <c r="AK184">
        <v>3.367984418853015</v>
      </c>
      <c r="AL184">
        <v>65.11598374037986</v>
      </c>
      <c r="AM184">
        <f>(AO184 - AN184 + DX184*1E3/(8.314*(DZ184+273.15)) * AQ184/DW184 * AP184) * DW184/(100*DK184) * 1000/(1000 - AO184)</f>
        <v>0</v>
      </c>
      <c r="AN184">
        <v>18.09708441991128</v>
      </c>
      <c r="AO184">
        <v>22.25392424242423</v>
      </c>
      <c r="AP184">
        <v>-0.0003298652219759897</v>
      </c>
      <c r="AQ184">
        <v>105.9411179864828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439</v>
      </c>
      <c r="AX184" t="s">
        <v>439</v>
      </c>
      <c r="AY184">
        <v>0</v>
      </c>
      <c r="AZ184">
        <v>0</v>
      </c>
      <c r="BA184">
        <f>1-AY184/AZ184</f>
        <v>0</v>
      </c>
      <c r="BB184">
        <v>0</v>
      </c>
      <c r="BC184" t="s">
        <v>439</v>
      </c>
      <c r="BD184" t="s">
        <v>439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439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3.93</v>
      </c>
      <c r="DL184">
        <v>0.5</v>
      </c>
      <c r="DM184" t="s">
        <v>440</v>
      </c>
      <c r="DN184">
        <v>2</v>
      </c>
      <c r="DO184" t="b">
        <v>1</v>
      </c>
      <c r="DP184">
        <v>1758816765.214286</v>
      </c>
      <c r="DQ184">
        <v>1082.543928571429</v>
      </c>
      <c r="DR184">
        <v>1125.261785714286</v>
      </c>
      <c r="DS184">
        <v>22.27385714285714</v>
      </c>
      <c r="DT184">
        <v>17.98731428571429</v>
      </c>
      <c r="DU184">
        <v>1083.529285714286</v>
      </c>
      <c r="DV184">
        <v>21.98665357142858</v>
      </c>
      <c r="DW184">
        <v>499.9508214285714</v>
      </c>
      <c r="DX184">
        <v>91.08585357142859</v>
      </c>
      <c r="DY184">
        <v>0.06727084285714287</v>
      </c>
      <c r="DZ184">
        <v>29.38828928571429</v>
      </c>
      <c r="EA184">
        <v>30.06304285714286</v>
      </c>
      <c r="EB184">
        <v>999.9000000000002</v>
      </c>
      <c r="EC184">
        <v>0</v>
      </c>
      <c r="ED184">
        <v>0</v>
      </c>
      <c r="EE184">
        <v>9995.582857142857</v>
      </c>
      <c r="EF184">
        <v>0</v>
      </c>
      <c r="EG184">
        <v>11.2321</v>
      </c>
      <c r="EH184">
        <v>-42.7182</v>
      </c>
      <c r="EI184">
        <v>1107.207142857143</v>
      </c>
      <c r="EJ184">
        <v>1145.875</v>
      </c>
      <c r="EK184">
        <v>4.286555357142857</v>
      </c>
      <c r="EL184">
        <v>1125.261785714286</v>
      </c>
      <c r="EM184">
        <v>17.98731428571429</v>
      </c>
      <c r="EN184">
        <v>2.028833571428571</v>
      </c>
      <c r="EO184">
        <v>1.638389285714286</v>
      </c>
      <c r="EP184">
        <v>17.67116785714285</v>
      </c>
      <c r="EQ184">
        <v>14.32456071428571</v>
      </c>
      <c r="ER184">
        <v>1999.990714285715</v>
      </c>
      <c r="ES184">
        <v>0.9799969285714286</v>
      </c>
      <c r="ET184">
        <v>0.02000306428571429</v>
      </c>
      <c r="EU184">
        <v>0</v>
      </c>
      <c r="EV184">
        <v>915.5351785714286</v>
      </c>
      <c r="EW184">
        <v>5.00078</v>
      </c>
      <c r="EX184">
        <v>17916.32857142857</v>
      </c>
      <c r="EY184">
        <v>16379.53571428571</v>
      </c>
      <c r="EZ184">
        <v>39.82346428571428</v>
      </c>
      <c r="FA184">
        <v>40.63821428571428</v>
      </c>
      <c r="FB184">
        <v>40.15149999999999</v>
      </c>
      <c r="FC184">
        <v>40.33014285714285</v>
      </c>
      <c r="FD184">
        <v>41.06232142857142</v>
      </c>
      <c r="FE184">
        <v>1955.081428571429</v>
      </c>
      <c r="FF184">
        <v>39.9057142857143</v>
      </c>
      <c r="FG184">
        <v>0</v>
      </c>
      <c r="FH184">
        <v>1758816768.1</v>
      </c>
      <c r="FI184">
        <v>0</v>
      </c>
      <c r="FJ184">
        <v>915.5326153846155</v>
      </c>
      <c r="FK184">
        <v>-5.505367497670916</v>
      </c>
      <c r="FL184">
        <v>-95.02222223828392</v>
      </c>
      <c r="FM184">
        <v>17915.47692307692</v>
      </c>
      <c r="FN184">
        <v>15</v>
      </c>
      <c r="FO184">
        <v>0</v>
      </c>
      <c r="FP184" t="s">
        <v>441</v>
      </c>
      <c r="FQ184">
        <v>1746989605.5</v>
      </c>
      <c r="FR184">
        <v>1746989593.5</v>
      </c>
      <c r="FS184">
        <v>0</v>
      </c>
      <c r="FT184">
        <v>-0.274</v>
      </c>
      <c r="FU184">
        <v>-0.002</v>
      </c>
      <c r="FV184">
        <v>2.549</v>
      </c>
      <c r="FW184">
        <v>0.129</v>
      </c>
      <c r="FX184">
        <v>420</v>
      </c>
      <c r="FY184">
        <v>17</v>
      </c>
      <c r="FZ184">
        <v>0.02</v>
      </c>
      <c r="GA184">
        <v>0.04</v>
      </c>
      <c r="GB184">
        <v>-42.88574146341463</v>
      </c>
      <c r="GC184">
        <v>2.538487108014031</v>
      </c>
      <c r="GD184">
        <v>0.353151440586192</v>
      </c>
      <c r="GE184">
        <v>0</v>
      </c>
      <c r="GF184">
        <v>915.8127647058822</v>
      </c>
      <c r="GG184">
        <v>-4.157066452158081</v>
      </c>
      <c r="GH184">
        <v>0.4852185110444593</v>
      </c>
      <c r="GI184">
        <v>0</v>
      </c>
      <c r="GJ184">
        <v>4.366916341463415</v>
      </c>
      <c r="GK184">
        <v>-1.266715400696864</v>
      </c>
      <c r="GL184">
        <v>0.125083600721845</v>
      </c>
      <c r="GM184">
        <v>0</v>
      </c>
      <c r="GN184">
        <v>0</v>
      </c>
      <c r="GO184">
        <v>3</v>
      </c>
      <c r="GP184" t="s">
        <v>459</v>
      </c>
      <c r="GQ184">
        <v>3.10146</v>
      </c>
      <c r="GR184">
        <v>2.72554</v>
      </c>
      <c r="GS184">
        <v>0.172476</v>
      </c>
      <c r="GT184">
        <v>0.176535</v>
      </c>
      <c r="GU184">
        <v>0.102798</v>
      </c>
      <c r="GV184">
        <v>0.0901275</v>
      </c>
      <c r="GW184">
        <v>21617.2</v>
      </c>
      <c r="GX184">
        <v>19559.2</v>
      </c>
      <c r="GY184">
        <v>26687.6</v>
      </c>
      <c r="GZ184">
        <v>23975.8</v>
      </c>
      <c r="HA184">
        <v>38323.2</v>
      </c>
      <c r="HB184">
        <v>32267.8</v>
      </c>
      <c r="HC184">
        <v>46601.1</v>
      </c>
      <c r="HD184">
        <v>37941.3</v>
      </c>
      <c r="HE184">
        <v>1.8674</v>
      </c>
      <c r="HF184">
        <v>1.86187</v>
      </c>
      <c r="HG184">
        <v>0.09358669999999999</v>
      </c>
      <c r="HH184">
        <v>0</v>
      </c>
      <c r="HI184">
        <v>28.5351</v>
      </c>
      <c r="HJ184">
        <v>999.9</v>
      </c>
      <c r="HK184">
        <v>45.5</v>
      </c>
      <c r="HL184">
        <v>31.3</v>
      </c>
      <c r="HM184">
        <v>22.9252</v>
      </c>
      <c r="HN184">
        <v>61.4621</v>
      </c>
      <c r="HO184">
        <v>20.3005</v>
      </c>
      <c r="HP184">
        <v>1</v>
      </c>
      <c r="HQ184">
        <v>0.159995</v>
      </c>
      <c r="HR184">
        <v>0.602432</v>
      </c>
      <c r="HS184">
        <v>20.2792</v>
      </c>
      <c r="HT184">
        <v>5.21085</v>
      </c>
      <c r="HU184">
        <v>11.98</v>
      </c>
      <c r="HV184">
        <v>4.9636</v>
      </c>
      <c r="HW184">
        <v>3.2744</v>
      </c>
      <c r="HX184">
        <v>9999</v>
      </c>
      <c r="HY184">
        <v>9999</v>
      </c>
      <c r="HZ184">
        <v>9999</v>
      </c>
      <c r="IA184">
        <v>2.6</v>
      </c>
      <c r="IB184">
        <v>1.86399</v>
      </c>
      <c r="IC184">
        <v>1.86006</v>
      </c>
      <c r="ID184">
        <v>1.85837</v>
      </c>
      <c r="IE184">
        <v>1.85975</v>
      </c>
      <c r="IF184">
        <v>1.85988</v>
      </c>
      <c r="IG184">
        <v>1.85837</v>
      </c>
      <c r="IH184">
        <v>1.85745</v>
      </c>
      <c r="II184">
        <v>1.85242</v>
      </c>
      <c r="IJ184">
        <v>0</v>
      </c>
      <c r="IK184">
        <v>0</v>
      </c>
      <c r="IL184">
        <v>0</v>
      </c>
      <c r="IM184">
        <v>0</v>
      </c>
      <c r="IN184" t="s">
        <v>443</v>
      </c>
      <c r="IO184" t="s">
        <v>444</v>
      </c>
      <c r="IP184" t="s">
        <v>445</v>
      </c>
      <c r="IQ184" t="s">
        <v>445</v>
      </c>
      <c r="IR184" t="s">
        <v>445</v>
      </c>
      <c r="IS184" t="s">
        <v>445</v>
      </c>
      <c r="IT184">
        <v>0</v>
      </c>
      <c r="IU184">
        <v>100</v>
      </c>
      <c r="IV184">
        <v>100</v>
      </c>
      <c r="IW184">
        <v>-0.96</v>
      </c>
      <c r="IX184">
        <v>0.2868</v>
      </c>
      <c r="IY184">
        <v>-1.085747647868322</v>
      </c>
      <c r="IZ184">
        <v>-0.001141660950335919</v>
      </c>
      <c r="JA184">
        <v>1.556549255047457E-06</v>
      </c>
      <c r="JB184">
        <v>-3.845636065895205E-10</v>
      </c>
      <c r="JC184">
        <v>0.01562767363184709</v>
      </c>
      <c r="JD184">
        <v>0.001629169780553792</v>
      </c>
      <c r="JE184">
        <v>0.0005448488767950686</v>
      </c>
      <c r="JF184">
        <v>-2.599574200195059E-06</v>
      </c>
      <c r="JG184">
        <v>2</v>
      </c>
      <c r="JH184">
        <v>2011</v>
      </c>
      <c r="JI184">
        <v>1</v>
      </c>
      <c r="JJ184">
        <v>26</v>
      </c>
      <c r="JK184">
        <v>197119.5</v>
      </c>
      <c r="JL184">
        <v>197119.7</v>
      </c>
      <c r="JM184">
        <v>2.59644</v>
      </c>
      <c r="JN184">
        <v>2.60986</v>
      </c>
      <c r="JO184">
        <v>1.49658</v>
      </c>
      <c r="JP184">
        <v>2.34497</v>
      </c>
      <c r="JQ184">
        <v>1.54907</v>
      </c>
      <c r="JR184">
        <v>2.44873</v>
      </c>
      <c r="JS184">
        <v>36.4578</v>
      </c>
      <c r="JT184">
        <v>24.1838</v>
      </c>
      <c r="JU184">
        <v>18</v>
      </c>
      <c r="JV184">
        <v>483.879</v>
      </c>
      <c r="JW184">
        <v>495.079</v>
      </c>
      <c r="JX184">
        <v>27.6698</v>
      </c>
      <c r="JY184">
        <v>29.3076</v>
      </c>
      <c r="JZ184">
        <v>30.0003</v>
      </c>
      <c r="KA184">
        <v>29.4578</v>
      </c>
      <c r="KB184">
        <v>29.438</v>
      </c>
      <c r="KC184">
        <v>52.1512</v>
      </c>
      <c r="KD184">
        <v>21.4198</v>
      </c>
      <c r="KE184">
        <v>54.4879</v>
      </c>
      <c r="KF184">
        <v>27.6384</v>
      </c>
      <c r="KG184">
        <v>1175.75</v>
      </c>
      <c r="KH184">
        <v>18.2921</v>
      </c>
      <c r="KI184">
        <v>101.891</v>
      </c>
      <c r="KJ184">
        <v>91.492</v>
      </c>
    </row>
    <row r="185" spans="1:296">
      <c r="A185">
        <v>167</v>
      </c>
      <c r="B185">
        <v>1758816778</v>
      </c>
      <c r="C185">
        <v>2754.400000095367</v>
      </c>
      <c r="D185" t="s">
        <v>780</v>
      </c>
      <c r="E185" t="s">
        <v>781</v>
      </c>
      <c r="F185">
        <v>5</v>
      </c>
      <c r="G185" t="s">
        <v>641</v>
      </c>
      <c r="H185">
        <v>1758816770.5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1178.927476144107</v>
      </c>
      <c r="AJ185">
        <v>1148.390303030302</v>
      </c>
      <c r="AK185">
        <v>3.370206467711879</v>
      </c>
      <c r="AL185">
        <v>65.11598374037986</v>
      </c>
      <c r="AM185">
        <f>(AO185 - AN185 + DX185*1E3/(8.314*(DZ185+273.15)) * AQ185/DW185 * AP185) * DW185/(100*DK185) * 1000/(1000 - AO185)</f>
        <v>0</v>
      </c>
      <c r="AN185">
        <v>18.17173315571921</v>
      </c>
      <c r="AO185">
        <v>22.24233212121213</v>
      </c>
      <c r="AP185">
        <v>-0.0003345548719464731</v>
      </c>
      <c r="AQ185">
        <v>105.9411179864828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439</v>
      </c>
      <c r="AX185" t="s">
        <v>439</v>
      </c>
      <c r="AY185">
        <v>0</v>
      </c>
      <c r="AZ185">
        <v>0</v>
      </c>
      <c r="BA185">
        <f>1-AY185/AZ185</f>
        <v>0</v>
      </c>
      <c r="BB185">
        <v>0</v>
      </c>
      <c r="BC185" t="s">
        <v>439</v>
      </c>
      <c r="BD185" t="s">
        <v>439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439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3.93</v>
      </c>
      <c r="DL185">
        <v>0.5</v>
      </c>
      <c r="DM185" t="s">
        <v>440</v>
      </c>
      <c r="DN185">
        <v>2</v>
      </c>
      <c r="DO185" t="b">
        <v>1</v>
      </c>
      <c r="DP185">
        <v>1758816770.5</v>
      </c>
      <c r="DQ185">
        <v>1099.806296296296</v>
      </c>
      <c r="DR185">
        <v>1142.624074074074</v>
      </c>
      <c r="DS185">
        <v>22.26121111111111</v>
      </c>
      <c r="DT185">
        <v>18.08077777777778</v>
      </c>
      <c r="DU185">
        <v>1100.775925925926</v>
      </c>
      <c r="DV185">
        <v>21.97428148148148</v>
      </c>
      <c r="DW185">
        <v>499.9648888888889</v>
      </c>
      <c r="DX185">
        <v>91.08424814814815</v>
      </c>
      <c r="DY185">
        <v>0.06731164444444444</v>
      </c>
      <c r="DZ185">
        <v>29.3767</v>
      </c>
      <c r="EA185">
        <v>30.06351851851852</v>
      </c>
      <c r="EB185">
        <v>999.9000000000001</v>
      </c>
      <c r="EC185">
        <v>0</v>
      </c>
      <c r="ED185">
        <v>0</v>
      </c>
      <c r="EE185">
        <v>9996.829259259257</v>
      </c>
      <c r="EF185">
        <v>0</v>
      </c>
      <c r="EG185">
        <v>11.2321</v>
      </c>
      <c r="EH185">
        <v>-42.81840740740741</v>
      </c>
      <c r="EI185">
        <v>1124.847777777778</v>
      </c>
      <c r="EJ185">
        <v>1163.665555555556</v>
      </c>
      <c r="EK185">
        <v>4.180437777777779</v>
      </c>
      <c r="EL185">
        <v>1142.624074074074</v>
      </c>
      <c r="EM185">
        <v>18.08077777777778</v>
      </c>
      <c r="EN185">
        <v>2.027645925925926</v>
      </c>
      <c r="EO185">
        <v>1.646874074074074</v>
      </c>
      <c r="EP185">
        <v>17.66188148148148</v>
      </c>
      <c r="EQ185">
        <v>14.40442222222222</v>
      </c>
      <c r="ER185">
        <v>1999.984444444445</v>
      </c>
      <c r="ES185">
        <v>0.9800002222222223</v>
      </c>
      <c r="ET185">
        <v>0.01999965185185186</v>
      </c>
      <c r="EU185">
        <v>0</v>
      </c>
      <c r="EV185">
        <v>915.079185185185</v>
      </c>
      <c r="EW185">
        <v>5.00078</v>
      </c>
      <c r="EX185">
        <v>17907.75555555556</v>
      </c>
      <c r="EY185">
        <v>16379.5037037037</v>
      </c>
      <c r="EZ185">
        <v>39.82385185185185</v>
      </c>
      <c r="FA185">
        <v>40.62711111111111</v>
      </c>
      <c r="FB185">
        <v>40.10144444444444</v>
      </c>
      <c r="FC185">
        <v>40.33077777777778</v>
      </c>
      <c r="FD185">
        <v>41.03907407407406</v>
      </c>
      <c r="FE185">
        <v>1955.081111111111</v>
      </c>
      <c r="FF185">
        <v>39.89777777777778</v>
      </c>
      <c r="FG185">
        <v>0</v>
      </c>
      <c r="FH185">
        <v>1758816772.9</v>
      </c>
      <c r="FI185">
        <v>0</v>
      </c>
      <c r="FJ185">
        <v>915.1045384615385</v>
      </c>
      <c r="FK185">
        <v>-5.792273492855871</v>
      </c>
      <c r="FL185">
        <v>-99.6307692561797</v>
      </c>
      <c r="FM185">
        <v>17907.6923076923</v>
      </c>
      <c r="FN185">
        <v>15</v>
      </c>
      <c r="FO185">
        <v>0</v>
      </c>
      <c r="FP185" t="s">
        <v>441</v>
      </c>
      <c r="FQ185">
        <v>1746989605.5</v>
      </c>
      <c r="FR185">
        <v>1746989593.5</v>
      </c>
      <c r="FS185">
        <v>0</v>
      </c>
      <c r="FT185">
        <v>-0.274</v>
      </c>
      <c r="FU185">
        <v>-0.002</v>
      </c>
      <c r="FV185">
        <v>2.549</v>
      </c>
      <c r="FW185">
        <v>0.129</v>
      </c>
      <c r="FX185">
        <v>420</v>
      </c>
      <c r="FY185">
        <v>17</v>
      </c>
      <c r="FZ185">
        <v>0.02</v>
      </c>
      <c r="GA185">
        <v>0.04</v>
      </c>
      <c r="GB185">
        <v>-42.8011575</v>
      </c>
      <c r="GC185">
        <v>-1.126051407129453</v>
      </c>
      <c r="GD185">
        <v>0.2562951237221465</v>
      </c>
      <c r="GE185">
        <v>0</v>
      </c>
      <c r="GF185">
        <v>915.3649705882353</v>
      </c>
      <c r="GG185">
        <v>-5.264369739095993</v>
      </c>
      <c r="GH185">
        <v>0.5756389537004054</v>
      </c>
      <c r="GI185">
        <v>0</v>
      </c>
      <c r="GJ185">
        <v>4.24663125</v>
      </c>
      <c r="GK185">
        <v>-1.211584277673555</v>
      </c>
      <c r="GL185">
        <v>0.1167439020931607</v>
      </c>
      <c r="GM185">
        <v>0</v>
      </c>
      <c r="GN185">
        <v>0</v>
      </c>
      <c r="GO185">
        <v>3</v>
      </c>
      <c r="GP185" t="s">
        <v>459</v>
      </c>
      <c r="GQ185">
        <v>3.10173</v>
      </c>
      <c r="GR185">
        <v>2.72565</v>
      </c>
      <c r="GS185">
        <v>0.174081</v>
      </c>
      <c r="GT185">
        <v>0.178122</v>
      </c>
      <c r="GU185">
        <v>0.102753</v>
      </c>
      <c r="GV185">
        <v>0.0903818</v>
      </c>
      <c r="GW185">
        <v>21575.3</v>
      </c>
      <c r="GX185">
        <v>19521.4</v>
      </c>
      <c r="GY185">
        <v>26687.6</v>
      </c>
      <c r="GZ185">
        <v>23975.7</v>
      </c>
      <c r="HA185">
        <v>38325.5</v>
      </c>
      <c r="HB185">
        <v>32258.8</v>
      </c>
      <c r="HC185">
        <v>46601.3</v>
      </c>
      <c r="HD185">
        <v>37941.2</v>
      </c>
      <c r="HE185">
        <v>1.86777</v>
      </c>
      <c r="HF185">
        <v>1.86178</v>
      </c>
      <c r="HG185">
        <v>0.0945628</v>
      </c>
      <c r="HH185">
        <v>0</v>
      </c>
      <c r="HI185">
        <v>28.5321</v>
      </c>
      <c r="HJ185">
        <v>999.9</v>
      </c>
      <c r="HK185">
        <v>45.5</v>
      </c>
      <c r="HL185">
        <v>31.3</v>
      </c>
      <c r="HM185">
        <v>22.9256</v>
      </c>
      <c r="HN185">
        <v>61.3821</v>
      </c>
      <c r="HO185">
        <v>20.2724</v>
      </c>
      <c r="HP185">
        <v>1</v>
      </c>
      <c r="HQ185">
        <v>0.159939</v>
      </c>
      <c r="HR185">
        <v>0.630041</v>
      </c>
      <c r="HS185">
        <v>20.2791</v>
      </c>
      <c r="HT185">
        <v>5.21145</v>
      </c>
      <c r="HU185">
        <v>11.98</v>
      </c>
      <c r="HV185">
        <v>4.96335</v>
      </c>
      <c r="HW185">
        <v>3.27448</v>
      </c>
      <c r="HX185">
        <v>9999</v>
      </c>
      <c r="HY185">
        <v>9999</v>
      </c>
      <c r="HZ185">
        <v>9999</v>
      </c>
      <c r="IA185">
        <v>2.6</v>
      </c>
      <c r="IB185">
        <v>1.86399</v>
      </c>
      <c r="IC185">
        <v>1.86006</v>
      </c>
      <c r="ID185">
        <v>1.85838</v>
      </c>
      <c r="IE185">
        <v>1.85976</v>
      </c>
      <c r="IF185">
        <v>1.85989</v>
      </c>
      <c r="IG185">
        <v>1.85838</v>
      </c>
      <c r="IH185">
        <v>1.85745</v>
      </c>
      <c r="II185">
        <v>1.85242</v>
      </c>
      <c r="IJ185">
        <v>0</v>
      </c>
      <c r="IK185">
        <v>0</v>
      </c>
      <c r="IL185">
        <v>0</v>
      </c>
      <c r="IM185">
        <v>0</v>
      </c>
      <c r="IN185" t="s">
        <v>443</v>
      </c>
      <c r="IO185" t="s">
        <v>444</v>
      </c>
      <c r="IP185" t="s">
        <v>445</v>
      </c>
      <c r="IQ185" t="s">
        <v>445</v>
      </c>
      <c r="IR185" t="s">
        <v>445</v>
      </c>
      <c r="IS185" t="s">
        <v>445</v>
      </c>
      <c r="IT185">
        <v>0</v>
      </c>
      <c r="IU185">
        <v>100</v>
      </c>
      <c r="IV185">
        <v>100</v>
      </c>
      <c r="IW185">
        <v>-0.9399999999999999</v>
      </c>
      <c r="IX185">
        <v>0.2865</v>
      </c>
      <c r="IY185">
        <v>-1.085747647868322</v>
      </c>
      <c r="IZ185">
        <v>-0.001141660950335919</v>
      </c>
      <c r="JA185">
        <v>1.556549255047457E-06</v>
      </c>
      <c r="JB185">
        <v>-3.845636065895205E-10</v>
      </c>
      <c r="JC185">
        <v>0.01562767363184709</v>
      </c>
      <c r="JD185">
        <v>0.001629169780553792</v>
      </c>
      <c r="JE185">
        <v>0.0005448488767950686</v>
      </c>
      <c r="JF185">
        <v>-2.599574200195059E-06</v>
      </c>
      <c r="JG185">
        <v>2</v>
      </c>
      <c r="JH185">
        <v>2011</v>
      </c>
      <c r="JI185">
        <v>1</v>
      </c>
      <c r="JJ185">
        <v>26</v>
      </c>
      <c r="JK185">
        <v>197119.5</v>
      </c>
      <c r="JL185">
        <v>197119.7</v>
      </c>
      <c r="JM185">
        <v>2.62817</v>
      </c>
      <c r="JN185">
        <v>2.62085</v>
      </c>
      <c r="JO185">
        <v>1.49658</v>
      </c>
      <c r="JP185">
        <v>2.34497</v>
      </c>
      <c r="JQ185">
        <v>1.54907</v>
      </c>
      <c r="JR185">
        <v>2.35596</v>
      </c>
      <c r="JS185">
        <v>36.4578</v>
      </c>
      <c r="JT185">
        <v>24.1751</v>
      </c>
      <c r="JU185">
        <v>18</v>
      </c>
      <c r="JV185">
        <v>484.118</v>
      </c>
      <c r="JW185">
        <v>495.028</v>
      </c>
      <c r="JX185">
        <v>27.6081</v>
      </c>
      <c r="JY185">
        <v>29.3095</v>
      </c>
      <c r="JZ185">
        <v>30.0001</v>
      </c>
      <c r="KA185">
        <v>29.4603</v>
      </c>
      <c r="KB185">
        <v>29.4399</v>
      </c>
      <c r="KC185">
        <v>52.7893</v>
      </c>
      <c r="KD185">
        <v>21.1472</v>
      </c>
      <c r="KE185">
        <v>54.1151</v>
      </c>
      <c r="KF185">
        <v>27.5773</v>
      </c>
      <c r="KG185">
        <v>1189.11</v>
      </c>
      <c r="KH185">
        <v>18.3964</v>
      </c>
      <c r="KI185">
        <v>101.891</v>
      </c>
      <c r="KJ185">
        <v>91.49160000000001</v>
      </c>
    </row>
    <row r="186" spans="1:296">
      <c r="A186">
        <v>168</v>
      </c>
      <c r="B186">
        <v>1758816783</v>
      </c>
      <c r="C186">
        <v>2759.400000095367</v>
      </c>
      <c r="D186" t="s">
        <v>782</v>
      </c>
      <c r="E186" t="s">
        <v>783</v>
      </c>
      <c r="F186">
        <v>5</v>
      </c>
      <c r="G186" t="s">
        <v>641</v>
      </c>
      <c r="H186">
        <v>1758816775.214286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1196.140400824204</v>
      </c>
      <c r="AJ186">
        <v>1165.359333333333</v>
      </c>
      <c r="AK186">
        <v>3.380586254798274</v>
      </c>
      <c r="AL186">
        <v>65.11598374037986</v>
      </c>
      <c r="AM186">
        <f>(AO186 - AN186 + DX186*1E3/(8.314*(DZ186+273.15)) * AQ186/DW186 * AP186) * DW186/(100*DK186) * 1000/(1000 - AO186)</f>
        <v>0</v>
      </c>
      <c r="AN186">
        <v>18.25545558325394</v>
      </c>
      <c r="AO186">
        <v>22.22145878787878</v>
      </c>
      <c r="AP186">
        <v>-0.005010182719690509</v>
      </c>
      <c r="AQ186">
        <v>105.9411179864828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439</v>
      </c>
      <c r="AX186" t="s">
        <v>439</v>
      </c>
      <c r="AY186">
        <v>0</v>
      </c>
      <c r="AZ186">
        <v>0</v>
      </c>
      <c r="BA186">
        <f>1-AY186/AZ186</f>
        <v>0</v>
      </c>
      <c r="BB186">
        <v>0</v>
      </c>
      <c r="BC186" t="s">
        <v>439</v>
      </c>
      <c r="BD186" t="s">
        <v>439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439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3.93</v>
      </c>
      <c r="DL186">
        <v>0.5</v>
      </c>
      <c r="DM186" t="s">
        <v>440</v>
      </c>
      <c r="DN186">
        <v>2</v>
      </c>
      <c r="DO186" t="b">
        <v>1</v>
      </c>
      <c r="DP186">
        <v>1758816775.214286</v>
      </c>
      <c r="DQ186">
        <v>1115.322857142857</v>
      </c>
      <c r="DR186">
        <v>1158.391785714286</v>
      </c>
      <c r="DS186">
        <v>22.2478</v>
      </c>
      <c r="DT186">
        <v>18.16045</v>
      </c>
      <c r="DU186">
        <v>1116.277142857143</v>
      </c>
      <c r="DV186">
        <v>21.96115714285714</v>
      </c>
      <c r="DW186">
        <v>500.0168571428572</v>
      </c>
      <c r="DX186">
        <v>91.0835357142857</v>
      </c>
      <c r="DY186">
        <v>0.06738327499999999</v>
      </c>
      <c r="DZ186">
        <v>29.3646</v>
      </c>
      <c r="EA186">
        <v>30.06479642857143</v>
      </c>
      <c r="EB186">
        <v>999.9000000000002</v>
      </c>
      <c r="EC186">
        <v>0</v>
      </c>
      <c r="ED186">
        <v>0</v>
      </c>
      <c r="EE186">
        <v>9999.822142857143</v>
      </c>
      <c r="EF186">
        <v>0</v>
      </c>
      <c r="EG186">
        <v>11.2321</v>
      </c>
      <c r="EH186">
        <v>-43.07077500000001</v>
      </c>
      <c r="EI186">
        <v>1140.700714285714</v>
      </c>
      <c r="EJ186">
        <v>1179.819285714286</v>
      </c>
      <c r="EK186">
        <v>4.087353928571429</v>
      </c>
      <c r="EL186">
        <v>1158.391785714286</v>
      </c>
      <c r="EM186">
        <v>18.16045</v>
      </c>
      <c r="EN186">
        <v>2.026408214285714</v>
      </c>
      <c r="EO186">
        <v>1.6541175</v>
      </c>
      <c r="EP186">
        <v>17.65219642857143</v>
      </c>
      <c r="EQ186">
        <v>14.47229642857143</v>
      </c>
      <c r="ER186">
        <v>1999.990357142857</v>
      </c>
      <c r="ES186">
        <v>0.9799995357142858</v>
      </c>
      <c r="ET186">
        <v>0.02000036428571429</v>
      </c>
      <c r="EU186">
        <v>0</v>
      </c>
      <c r="EV186">
        <v>914.694642857143</v>
      </c>
      <c r="EW186">
        <v>5.00078</v>
      </c>
      <c r="EX186">
        <v>17900.09285714286</v>
      </c>
      <c r="EY186">
        <v>16379.55357142857</v>
      </c>
      <c r="EZ186">
        <v>39.83232142857143</v>
      </c>
      <c r="FA186">
        <v>40.62482142857142</v>
      </c>
      <c r="FB186">
        <v>40.14246428571428</v>
      </c>
      <c r="FC186">
        <v>40.34125</v>
      </c>
      <c r="FD186">
        <v>41.03542857142856</v>
      </c>
      <c r="FE186">
        <v>1955.086785714285</v>
      </c>
      <c r="FF186">
        <v>39.90000000000001</v>
      </c>
      <c r="FG186">
        <v>0</v>
      </c>
      <c r="FH186">
        <v>1758816778.3</v>
      </c>
      <c r="FI186">
        <v>0</v>
      </c>
      <c r="FJ186">
        <v>914.5916000000002</v>
      </c>
      <c r="FK186">
        <v>-4.888000008657543</v>
      </c>
      <c r="FL186">
        <v>-102.1538463187641</v>
      </c>
      <c r="FM186">
        <v>17898.408</v>
      </c>
      <c r="FN186">
        <v>15</v>
      </c>
      <c r="FO186">
        <v>0</v>
      </c>
      <c r="FP186" t="s">
        <v>441</v>
      </c>
      <c r="FQ186">
        <v>1746989605.5</v>
      </c>
      <c r="FR186">
        <v>1746989593.5</v>
      </c>
      <c r="FS186">
        <v>0</v>
      </c>
      <c r="FT186">
        <v>-0.274</v>
      </c>
      <c r="FU186">
        <v>-0.002</v>
      </c>
      <c r="FV186">
        <v>2.549</v>
      </c>
      <c r="FW186">
        <v>0.129</v>
      </c>
      <c r="FX186">
        <v>420</v>
      </c>
      <c r="FY186">
        <v>17</v>
      </c>
      <c r="FZ186">
        <v>0.02</v>
      </c>
      <c r="GA186">
        <v>0.04</v>
      </c>
      <c r="GB186">
        <v>-42.91059268292683</v>
      </c>
      <c r="GC186">
        <v>-3.086282926829238</v>
      </c>
      <c r="GD186">
        <v>0.3161089040421883</v>
      </c>
      <c r="GE186">
        <v>0</v>
      </c>
      <c r="GF186">
        <v>914.9459117647059</v>
      </c>
      <c r="GG186">
        <v>-5.402154313122166</v>
      </c>
      <c r="GH186">
        <v>0.5798784541835402</v>
      </c>
      <c r="GI186">
        <v>0</v>
      </c>
      <c r="GJ186">
        <v>4.141388048780488</v>
      </c>
      <c r="GK186">
        <v>-1.188820557491278</v>
      </c>
      <c r="GL186">
        <v>0.1174089537080835</v>
      </c>
      <c r="GM186">
        <v>0</v>
      </c>
      <c r="GN186">
        <v>0</v>
      </c>
      <c r="GO186">
        <v>3</v>
      </c>
      <c r="GP186" t="s">
        <v>459</v>
      </c>
      <c r="GQ186">
        <v>3.10163</v>
      </c>
      <c r="GR186">
        <v>2.72548</v>
      </c>
      <c r="GS186">
        <v>0.17568</v>
      </c>
      <c r="GT186">
        <v>0.179707</v>
      </c>
      <c r="GU186">
        <v>0.10268</v>
      </c>
      <c r="GV186">
        <v>0.0907198</v>
      </c>
      <c r="GW186">
        <v>21533.4</v>
      </c>
      <c r="GX186">
        <v>19483.7</v>
      </c>
      <c r="GY186">
        <v>26687.4</v>
      </c>
      <c r="GZ186">
        <v>23975.7</v>
      </c>
      <c r="HA186">
        <v>38328.8</v>
      </c>
      <c r="HB186">
        <v>32246.9</v>
      </c>
      <c r="HC186">
        <v>46601.3</v>
      </c>
      <c r="HD186">
        <v>37941.1</v>
      </c>
      <c r="HE186">
        <v>1.86717</v>
      </c>
      <c r="HF186">
        <v>1.8621</v>
      </c>
      <c r="HG186">
        <v>0.0944436</v>
      </c>
      <c r="HH186">
        <v>0</v>
      </c>
      <c r="HI186">
        <v>28.5278</v>
      </c>
      <c r="HJ186">
        <v>999.9</v>
      </c>
      <c r="HK186">
        <v>45.4</v>
      </c>
      <c r="HL186">
        <v>31.4</v>
      </c>
      <c r="HM186">
        <v>23.0061</v>
      </c>
      <c r="HN186">
        <v>60.8821</v>
      </c>
      <c r="HO186">
        <v>20.2684</v>
      </c>
      <c r="HP186">
        <v>1</v>
      </c>
      <c r="HQ186">
        <v>0.160224</v>
      </c>
      <c r="HR186">
        <v>0.711803</v>
      </c>
      <c r="HS186">
        <v>20.2786</v>
      </c>
      <c r="HT186">
        <v>5.21205</v>
      </c>
      <c r="HU186">
        <v>11.98</v>
      </c>
      <c r="HV186">
        <v>4.96365</v>
      </c>
      <c r="HW186">
        <v>3.27458</v>
      </c>
      <c r="HX186">
        <v>9999</v>
      </c>
      <c r="HY186">
        <v>9999</v>
      </c>
      <c r="HZ186">
        <v>9999</v>
      </c>
      <c r="IA186">
        <v>2.6</v>
      </c>
      <c r="IB186">
        <v>1.86398</v>
      </c>
      <c r="IC186">
        <v>1.86008</v>
      </c>
      <c r="ID186">
        <v>1.85837</v>
      </c>
      <c r="IE186">
        <v>1.85978</v>
      </c>
      <c r="IF186">
        <v>1.85989</v>
      </c>
      <c r="IG186">
        <v>1.85837</v>
      </c>
      <c r="IH186">
        <v>1.85745</v>
      </c>
      <c r="II186">
        <v>1.85242</v>
      </c>
      <c r="IJ186">
        <v>0</v>
      </c>
      <c r="IK186">
        <v>0</v>
      </c>
      <c r="IL186">
        <v>0</v>
      </c>
      <c r="IM186">
        <v>0</v>
      </c>
      <c r="IN186" t="s">
        <v>443</v>
      </c>
      <c r="IO186" t="s">
        <v>444</v>
      </c>
      <c r="IP186" t="s">
        <v>445</v>
      </c>
      <c r="IQ186" t="s">
        <v>445</v>
      </c>
      <c r="IR186" t="s">
        <v>445</v>
      </c>
      <c r="IS186" t="s">
        <v>445</v>
      </c>
      <c r="IT186">
        <v>0</v>
      </c>
      <c r="IU186">
        <v>100</v>
      </c>
      <c r="IV186">
        <v>100</v>
      </c>
      <c r="IW186">
        <v>-0.93</v>
      </c>
      <c r="IX186">
        <v>0.286</v>
      </c>
      <c r="IY186">
        <v>-1.085747647868322</v>
      </c>
      <c r="IZ186">
        <v>-0.001141660950335919</v>
      </c>
      <c r="JA186">
        <v>1.556549255047457E-06</v>
      </c>
      <c r="JB186">
        <v>-3.845636065895205E-10</v>
      </c>
      <c r="JC186">
        <v>0.01562767363184709</v>
      </c>
      <c r="JD186">
        <v>0.001629169780553792</v>
      </c>
      <c r="JE186">
        <v>0.0005448488767950686</v>
      </c>
      <c r="JF186">
        <v>-2.599574200195059E-06</v>
      </c>
      <c r="JG186">
        <v>2</v>
      </c>
      <c r="JH186">
        <v>2011</v>
      </c>
      <c r="JI186">
        <v>1</v>
      </c>
      <c r="JJ186">
        <v>26</v>
      </c>
      <c r="JK186">
        <v>197119.6</v>
      </c>
      <c r="JL186">
        <v>197119.8</v>
      </c>
      <c r="JM186">
        <v>2.65869</v>
      </c>
      <c r="JN186">
        <v>2.60864</v>
      </c>
      <c r="JO186">
        <v>1.49658</v>
      </c>
      <c r="JP186">
        <v>2.34497</v>
      </c>
      <c r="JQ186">
        <v>1.54907</v>
      </c>
      <c r="JR186">
        <v>2.41821</v>
      </c>
      <c r="JS186">
        <v>36.4578</v>
      </c>
      <c r="JT186">
        <v>24.1751</v>
      </c>
      <c r="JU186">
        <v>18</v>
      </c>
      <c r="JV186">
        <v>483.786</v>
      </c>
      <c r="JW186">
        <v>495.27</v>
      </c>
      <c r="JX186">
        <v>27.5438</v>
      </c>
      <c r="JY186">
        <v>29.3121</v>
      </c>
      <c r="JZ186">
        <v>30.0004</v>
      </c>
      <c r="KA186">
        <v>29.4628</v>
      </c>
      <c r="KB186">
        <v>29.443</v>
      </c>
      <c r="KC186">
        <v>53.3536</v>
      </c>
      <c r="KD186">
        <v>20.5855</v>
      </c>
      <c r="KE186">
        <v>54.1151</v>
      </c>
      <c r="KF186">
        <v>27.5066</v>
      </c>
      <c r="KG186">
        <v>1209.15</v>
      </c>
      <c r="KH186">
        <v>18.5125</v>
      </c>
      <c r="KI186">
        <v>101.891</v>
      </c>
      <c r="KJ186">
        <v>91.4915</v>
      </c>
    </row>
    <row r="187" spans="1:296">
      <c r="A187">
        <v>169</v>
      </c>
      <c r="B187">
        <v>1758816788</v>
      </c>
      <c r="C187">
        <v>2764.400000095367</v>
      </c>
      <c r="D187" t="s">
        <v>784</v>
      </c>
      <c r="E187" t="s">
        <v>785</v>
      </c>
      <c r="F187">
        <v>5</v>
      </c>
      <c r="G187" t="s">
        <v>641</v>
      </c>
      <c r="H187">
        <v>1758816780.5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1213.041207644173</v>
      </c>
      <c r="AJ187">
        <v>1182.603696969697</v>
      </c>
      <c r="AK187">
        <v>3.448508195462249</v>
      </c>
      <c r="AL187">
        <v>65.11598374037986</v>
      </c>
      <c r="AM187">
        <f>(AO187 - AN187 + DX187*1E3/(8.314*(DZ187+273.15)) * AQ187/DW187 * AP187) * DW187/(100*DK187) * 1000/(1000 - AO187)</f>
        <v>0</v>
      </c>
      <c r="AN187">
        <v>18.38007542893859</v>
      </c>
      <c r="AO187">
        <v>22.21222909090909</v>
      </c>
      <c r="AP187">
        <v>-0.0003554609993464356</v>
      </c>
      <c r="AQ187">
        <v>105.9411179864828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439</v>
      </c>
      <c r="AX187" t="s">
        <v>439</v>
      </c>
      <c r="AY187">
        <v>0</v>
      </c>
      <c r="AZ187">
        <v>0</v>
      </c>
      <c r="BA187">
        <f>1-AY187/AZ187</f>
        <v>0</v>
      </c>
      <c r="BB187">
        <v>0</v>
      </c>
      <c r="BC187" t="s">
        <v>439</v>
      </c>
      <c r="BD187" t="s">
        <v>439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439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3.93</v>
      </c>
      <c r="DL187">
        <v>0.5</v>
      </c>
      <c r="DM187" t="s">
        <v>440</v>
      </c>
      <c r="DN187">
        <v>2</v>
      </c>
      <c r="DO187" t="b">
        <v>1</v>
      </c>
      <c r="DP187">
        <v>1758816780.5</v>
      </c>
      <c r="DQ187">
        <v>1132.898518518518</v>
      </c>
      <c r="DR187">
        <v>1176.062962962963</v>
      </c>
      <c r="DS187">
        <v>22.23195185185186</v>
      </c>
      <c r="DT187">
        <v>18.25963703703703</v>
      </c>
      <c r="DU187">
        <v>1133.837037037037</v>
      </c>
      <c r="DV187">
        <v>21.94564814814815</v>
      </c>
      <c r="DW187">
        <v>500.0263703703703</v>
      </c>
      <c r="DX187">
        <v>91.08115925925924</v>
      </c>
      <c r="DY187">
        <v>0.06744200370370371</v>
      </c>
      <c r="DZ187">
        <v>29.34945555555555</v>
      </c>
      <c r="EA187">
        <v>30.06808148148148</v>
      </c>
      <c r="EB187">
        <v>999.9000000000001</v>
      </c>
      <c r="EC187">
        <v>0</v>
      </c>
      <c r="ED187">
        <v>0</v>
      </c>
      <c r="EE187">
        <v>9994.16962962963</v>
      </c>
      <c r="EF187">
        <v>0</v>
      </c>
      <c r="EG187">
        <v>11.2321</v>
      </c>
      <c r="EH187">
        <v>-43.16574074074074</v>
      </c>
      <c r="EI187">
        <v>1158.657037037037</v>
      </c>
      <c r="EJ187">
        <v>1197.938148148148</v>
      </c>
      <c r="EK187">
        <v>3.972319259259259</v>
      </c>
      <c r="EL187">
        <v>1176.062962962963</v>
      </c>
      <c r="EM187">
        <v>18.25963703703703</v>
      </c>
      <c r="EN187">
        <v>2.024911851851852</v>
      </c>
      <c r="EO187">
        <v>1.663108518518519</v>
      </c>
      <c r="EP187">
        <v>17.64048518518519</v>
      </c>
      <c r="EQ187">
        <v>14.55615925925926</v>
      </c>
      <c r="ER187">
        <v>2000.014444444445</v>
      </c>
      <c r="ES187">
        <v>0.9799985185185186</v>
      </c>
      <c r="ET187">
        <v>0.02000142962962963</v>
      </c>
      <c r="EU187">
        <v>0</v>
      </c>
      <c r="EV187">
        <v>914.1677777777777</v>
      </c>
      <c r="EW187">
        <v>5.00078</v>
      </c>
      <c r="EX187">
        <v>17891.51481481481</v>
      </c>
      <c r="EY187">
        <v>16379.75555555556</v>
      </c>
      <c r="EZ187">
        <v>39.82385185185186</v>
      </c>
      <c r="FA187">
        <v>40.61555555555555</v>
      </c>
      <c r="FB187">
        <v>40.20337037037037</v>
      </c>
      <c r="FC187">
        <v>40.33311111111111</v>
      </c>
      <c r="FD187">
        <v>41.05292592592592</v>
      </c>
      <c r="FE187">
        <v>1955.108888888888</v>
      </c>
      <c r="FF187">
        <v>39.90370370370371</v>
      </c>
      <c r="FG187">
        <v>0</v>
      </c>
      <c r="FH187">
        <v>1758816783.1</v>
      </c>
      <c r="FI187">
        <v>0</v>
      </c>
      <c r="FJ187">
        <v>914.1097599999999</v>
      </c>
      <c r="FK187">
        <v>-6.266769252651651</v>
      </c>
      <c r="FL187">
        <v>-99.38461558328193</v>
      </c>
      <c r="FM187">
        <v>17890.444</v>
      </c>
      <c r="FN187">
        <v>15</v>
      </c>
      <c r="FO187">
        <v>0</v>
      </c>
      <c r="FP187" t="s">
        <v>441</v>
      </c>
      <c r="FQ187">
        <v>1746989605.5</v>
      </c>
      <c r="FR187">
        <v>1746989593.5</v>
      </c>
      <c r="FS187">
        <v>0</v>
      </c>
      <c r="FT187">
        <v>-0.274</v>
      </c>
      <c r="FU187">
        <v>-0.002</v>
      </c>
      <c r="FV187">
        <v>2.549</v>
      </c>
      <c r="FW187">
        <v>0.129</v>
      </c>
      <c r="FX187">
        <v>420</v>
      </c>
      <c r="FY187">
        <v>17</v>
      </c>
      <c r="FZ187">
        <v>0.02</v>
      </c>
      <c r="GA187">
        <v>0.04</v>
      </c>
      <c r="GB187">
        <v>-43.03669512195123</v>
      </c>
      <c r="GC187">
        <v>-1.757974912892079</v>
      </c>
      <c r="GD187">
        <v>0.2263730042416175</v>
      </c>
      <c r="GE187">
        <v>0</v>
      </c>
      <c r="GF187">
        <v>914.5312058823529</v>
      </c>
      <c r="GG187">
        <v>-5.443926661928336</v>
      </c>
      <c r="GH187">
        <v>0.5752245484520564</v>
      </c>
      <c r="GI187">
        <v>0</v>
      </c>
      <c r="GJ187">
        <v>4.056355853658537</v>
      </c>
      <c r="GK187">
        <v>-1.28056578397213</v>
      </c>
      <c r="GL187">
        <v>0.1267606927028847</v>
      </c>
      <c r="GM187">
        <v>0</v>
      </c>
      <c r="GN187">
        <v>0</v>
      </c>
      <c r="GO187">
        <v>3</v>
      </c>
      <c r="GP187" t="s">
        <v>459</v>
      </c>
      <c r="GQ187">
        <v>3.10154</v>
      </c>
      <c r="GR187">
        <v>2.72545</v>
      </c>
      <c r="GS187">
        <v>0.177276</v>
      </c>
      <c r="GT187">
        <v>0.181272</v>
      </c>
      <c r="GU187">
        <v>0.102647</v>
      </c>
      <c r="GV187">
        <v>0.0911426</v>
      </c>
      <c r="GW187">
        <v>21491.8</v>
      </c>
      <c r="GX187">
        <v>19446.5</v>
      </c>
      <c r="GY187">
        <v>26687.5</v>
      </c>
      <c r="GZ187">
        <v>23975.7</v>
      </c>
      <c r="HA187">
        <v>38330.3</v>
      </c>
      <c r="HB187">
        <v>32231.9</v>
      </c>
      <c r="HC187">
        <v>46601.1</v>
      </c>
      <c r="HD187">
        <v>37941.1</v>
      </c>
      <c r="HE187">
        <v>1.86712</v>
      </c>
      <c r="HF187">
        <v>1.86245</v>
      </c>
      <c r="HG187">
        <v>0.0943765</v>
      </c>
      <c r="HH187">
        <v>0</v>
      </c>
      <c r="HI187">
        <v>28.5239</v>
      </c>
      <c r="HJ187">
        <v>999.9</v>
      </c>
      <c r="HK187">
        <v>45.4</v>
      </c>
      <c r="HL187">
        <v>31.4</v>
      </c>
      <c r="HM187">
        <v>23.0053</v>
      </c>
      <c r="HN187">
        <v>61.4021</v>
      </c>
      <c r="HO187">
        <v>20.0801</v>
      </c>
      <c r="HP187">
        <v>1</v>
      </c>
      <c r="HQ187">
        <v>0.160318</v>
      </c>
      <c r="HR187">
        <v>0.752037</v>
      </c>
      <c r="HS187">
        <v>20.2783</v>
      </c>
      <c r="HT187">
        <v>5.211</v>
      </c>
      <c r="HU187">
        <v>11.98</v>
      </c>
      <c r="HV187">
        <v>4.9636</v>
      </c>
      <c r="HW187">
        <v>3.27455</v>
      </c>
      <c r="HX187">
        <v>9999</v>
      </c>
      <c r="HY187">
        <v>9999</v>
      </c>
      <c r="HZ187">
        <v>9999</v>
      </c>
      <c r="IA187">
        <v>2.6</v>
      </c>
      <c r="IB187">
        <v>1.86398</v>
      </c>
      <c r="IC187">
        <v>1.86006</v>
      </c>
      <c r="ID187">
        <v>1.85838</v>
      </c>
      <c r="IE187">
        <v>1.85979</v>
      </c>
      <c r="IF187">
        <v>1.85989</v>
      </c>
      <c r="IG187">
        <v>1.85837</v>
      </c>
      <c r="IH187">
        <v>1.85745</v>
      </c>
      <c r="II187">
        <v>1.85242</v>
      </c>
      <c r="IJ187">
        <v>0</v>
      </c>
      <c r="IK187">
        <v>0</v>
      </c>
      <c r="IL187">
        <v>0</v>
      </c>
      <c r="IM187">
        <v>0</v>
      </c>
      <c r="IN187" t="s">
        <v>443</v>
      </c>
      <c r="IO187" t="s">
        <v>444</v>
      </c>
      <c r="IP187" t="s">
        <v>445</v>
      </c>
      <c r="IQ187" t="s">
        <v>445</v>
      </c>
      <c r="IR187" t="s">
        <v>445</v>
      </c>
      <c r="IS187" t="s">
        <v>445</v>
      </c>
      <c r="IT187">
        <v>0</v>
      </c>
      <c r="IU187">
        <v>100</v>
      </c>
      <c r="IV187">
        <v>100</v>
      </c>
      <c r="IW187">
        <v>-0.91</v>
      </c>
      <c r="IX187">
        <v>0.2859</v>
      </c>
      <c r="IY187">
        <v>-1.085747647868322</v>
      </c>
      <c r="IZ187">
        <v>-0.001141660950335919</v>
      </c>
      <c r="JA187">
        <v>1.556549255047457E-06</v>
      </c>
      <c r="JB187">
        <v>-3.845636065895205E-10</v>
      </c>
      <c r="JC187">
        <v>0.01562767363184709</v>
      </c>
      <c r="JD187">
        <v>0.001629169780553792</v>
      </c>
      <c r="JE187">
        <v>0.0005448488767950686</v>
      </c>
      <c r="JF187">
        <v>-2.599574200195059E-06</v>
      </c>
      <c r="JG187">
        <v>2</v>
      </c>
      <c r="JH187">
        <v>2011</v>
      </c>
      <c r="JI187">
        <v>1</v>
      </c>
      <c r="JJ187">
        <v>26</v>
      </c>
      <c r="JK187">
        <v>197119.7</v>
      </c>
      <c r="JL187">
        <v>197119.9</v>
      </c>
      <c r="JM187">
        <v>2.68799</v>
      </c>
      <c r="JN187">
        <v>2.6062</v>
      </c>
      <c r="JO187">
        <v>1.49658</v>
      </c>
      <c r="JP187">
        <v>2.34497</v>
      </c>
      <c r="JQ187">
        <v>1.54907</v>
      </c>
      <c r="JR187">
        <v>2.49023</v>
      </c>
      <c r="JS187">
        <v>36.4814</v>
      </c>
      <c r="JT187">
        <v>24.1751</v>
      </c>
      <c r="JU187">
        <v>18</v>
      </c>
      <c r="JV187">
        <v>483.776</v>
      </c>
      <c r="JW187">
        <v>495.523</v>
      </c>
      <c r="JX187">
        <v>27.4751</v>
      </c>
      <c r="JY187">
        <v>29.3146</v>
      </c>
      <c r="JZ187">
        <v>30.0003</v>
      </c>
      <c r="KA187">
        <v>29.4654</v>
      </c>
      <c r="KB187">
        <v>29.4455</v>
      </c>
      <c r="KC187">
        <v>53.9927</v>
      </c>
      <c r="KD187">
        <v>19.993</v>
      </c>
      <c r="KE187">
        <v>54.1151</v>
      </c>
      <c r="KF187">
        <v>27.4384</v>
      </c>
      <c r="KG187">
        <v>1222.52</v>
      </c>
      <c r="KH187">
        <v>18.6158</v>
      </c>
      <c r="KI187">
        <v>101.89</v>
      </c>
      <c r="KJ187">
        <v>91.4913</v>
      </c>
    </row>
    <row r="188" spans="1:296">
      <c r="A188">
        <v>170</v>
      </c>
      <c r="B188">
        <v>1758816793</v>
      </c>
      <c r="C188">
        <v>2769.400000095367</v>
      </c>
      <c r="D188" t="s">
        <v>786</v>
      </c>
      <c r="E188" t="s">
        <v>787</v>
      </c>
      <c r="F188">
        <v>5</v>
      </c>
      <c r="G188" t="s">
        <v>641</v>
      </c>
      <c r="H188">
        <v>1758816785.214286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1230.537636063993</v>
      </c>
      <c r="AJ188">
        <v>1199.658666666667</v>
      </c>
      <c r="AK188">
        <v>3.411775598609167</v>
      </c>
      <c r="AL188">
        <v>65.11598374037986</v>
      </c>
      <c r="AM188">
        <f>(AO188 - AN188 + DX188*1E3/(8.314*(DZ188+273.15)) * AQ188/DW188 * AP188) * DW188/(100*DK188) * 1000/(1000 - AO188)</f>
        <v>0</v>
      </c>
      <c r="AN188">
        <v>18.4940692358306</v>
      </c>
      <c r="AO188">
        <v>22.20955636363636</v>
      </c>
      <c r="AP188">
        <v>-4.705599293450307E-05</v>
      </c>
      <c r="AQ188">
        <v>105.9411179864828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439</v>
      </c>
      <c r="AX188" t="s">
        <v>439</v>
      </c>
      <c r="AY188">
        <v>0</v>
      </c>
      <c r="AZ188">
        <v>0</v>
      </c>
      <c r="BA188">
        <f>1-AY188/AZ188</f>
        <v>0</v>
      </c>
      <c r="BB188">
        <v>0</v>
      </c>
      <c r="BC188" t="s">
        <v>439</v>
      </c>
      <c r="BD188" t="s">
        <v>439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439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3.93</v>
      </c>
      <c r="DL188">
        <v>0.5</v>
      </c>
      <c r="DM188" t="s">
        <v>440</v>
      </c>
      <c r="DN188">
        <v>2</v>
      </c>
      <c r="DO188" t="b">
        <v>1</v>
      </c>
      <c r="DP188">
        <v>1758816785.214286</v>
      </c>
      <c r="DQ188">
        <v>1148.628928571429</v>
      </c>
      <c r="DR188">
        <v>1191.866785714286</v>
      </c>
      <c r="DS188">
        <v>22.219525</v>
      </c>
      <c r="DT188">
        <v>18.35846785714286</v>
      </c>
      <c r="DU188">
        <v>1149.553214285714</v>
      </c>
      <c r="DV188">
        <v>21.93347857142857</v>
      </c>
      <c r="DW188">
        <v>500.0462857142858</v>
      </c>
      <c r="DX188">
        <v>91.07931785714287</v>
      </c>
      <c r="DY188">
        <v>0.06736869285714285</v>
      </c>
      <c r="DZ188">
        <v>29.33406785714286</v>
      </c>
      <c r="EA188">
        <v>30.06510714285715</v>
      </c>
      <c r="EB188">
        <v>999.9000000000002</v>
      </c>
      <c r="EC188">
        <v>0</v>
      </c>
      <c r="ED188">
        <v>0</v>
      </c>
      <c r="EE188">
        <v>9992.522500000001</v>
      </c>
      <c r="EF188">
        <v>0</v>
      </c>
      <c r="EG188">
        <v>11.2321</v>
      </c>
      <c r="EH188">
        <v>-43.23896428571428</v>
      </c>
      <c r="EI188">
        <v>1174.73</v>
      </c>
      <c r="EJ188">
        <v>1214.158571428571</v>
      </c>
      <c r="EK188">
        <v>3.861057857142857</v>
      </c>
      <c r="EL188">
        <v>1191.866785714286</v>
      </c>
      <c r="EM188">
        <v>18.35846785714286</v>
      </c>
      <c r="EN188">
        <v>2.023738928571429</v>
      </c>
      <c r="EO188">
        <v>1.672076071428572</v>
      </c>
      <c r="EP188">
        <v>17.63129642857143</v>
      </c>
      <c r="EQ188">
        <v>14.63939285714286</v>
      </c>
      <c r="ER188">
        <v>2000.013571428571</v>
      </c>
      <c r="ES188">
        <v>0.9799984642857142</v>
      </c>
      <c r="ET188">
        <v>0.02000150714285714</v>
      </c>
      <c r="EU188">
        <v>0</v>
      </c>
      <c r="EV188">
        <v>913.7826428571428</v>
      </c>
      <c r="EW188">
        <v>5.00078</v>
      </c>
      <c r="EX188">
        <v>17883.58214285714</v>
      </c>
      <c r="EY188">
        <v>16379.73928571428</v>
      </c>
      <c r="EZ188">
        <v>39.82117857142856</v>
      </c>
      <c r="FA188">
        <v>40.62482142857142</v>
      </c>
      <c r="FB188">
        <v>40.21174999999999</v>
      </c>
      <c r="FC188">
        <v>40.33457142857142</v>
      </c>
      <c r="FD188">
        <v>41.06675</v>
      </c>
      <c r="FE188">
        <v>1955.108928571429</v>
      </c>
      <c r="FF188">
        <v>39.90428571428572</v>
      </c>
      <c r="FG188">
        <v>0</v>
      </c>
      <c r="FH188">
        <v>1758816787.9</v>
      </c>
      <c r="FI188">
        <v>0</v>
      </c>
      <c r="FJ188">
        <v>913.7161599999999</v>
      </c>
      <c r="FK188">
        <v>-5.487615374276363</v>
      </c>
      <c r="FL188">
        <v>-103.6153844899258</v>
      </c>
      <c r="FM188">
        <v>17882.508</v>
      </c>
      <c r="FN188">
        <v>15</v>
      </c>
      <c r="FO188">
        <v>0</v>
      </c>
      <c r="FP188" t="s">
        <v>441</v>
      </c>
      <c r="FQ188">
        <v>1746989605.5</v>
      </c>
      <c r="FR188">
        <v>1746989593.5</v>
      </c>
      <c r="FS188">
        <v>0</v>
      </c>
      <c r="FT188">
        <v>-0.274</v>
      </c>
      <c r="FU188">
        <v>-0.002</v>
      </c>
      <c r="FV188">
        <v>2.549</v>
      </c>
      <c r="FW188">
        <v>0.129</v>
      </c>
      <c r="FX188">
        <v>420</v>
      </c>
      <c r="FY188">
        <v>17</v>
      </c>
      <c r="FZ188">
        <v>0.02</v>
      </c>
      <c r="GA188">
        <v>0.04</v>
      </c>
      <c r="GB188">
        <v>-43.17866829268293</v>
      </c>
      <c r="GC188">
        <v>-0.7789693379790656</v>
      </c>
      <c r="GD188">
        <v>0.1263832912679486</v>
      </c>
      <c r="GE188">
        <v>0</v>
      </c>
      <c r="GF188">
        <v>914.1211470588233</v>
      </c>
      <c r="GG188">
        <v>-5.402734914096392</v>
      </c>
      <c r="GH188">
        <v>0.5823823856192744</v>
      </c>
      <c r="GI188">
        <v>0</v>
      </c>
      <c r="GJ188">
        <v>3.944230731707317</v>
      </c>
      <c r="GK188">
        <v>-1.378526550522652</v>
      </c>
      <c r="GL188">
        <v>0.136483220703539</v>
      </c>
      <c r="GM188">
        <v>0</v>
      </c>
      <c r="GN188">
        <v>0</v>
      </c>
      <c r="GO188">
        <v>3</v>
      </c>
      <c r="GP188" t="s">
        <v>459</v>
      </c>
      <c r="GQ188">
        <v>3.10177</v>
      </c>
      <c r="GR188">
        <v>2.72533</v>
      </c>
      <c r="GS188">
        <v>0.178864</v>
      </c>
      <c r="GT188">
        <v>0.182838</v>
      </c>
      <c r="GU188">
        <v>0.102641</v>
      </c>
      <c r="GV188">
        <v>0.0915257</v>
      </c>
      <c r="GW188">
        <v>21450.2</v>
      </c>
      <c r="GX188">
        <v>19409.1</v>
      </c>
      <c r="GY188">
        <v>26687.4</v>
      </c>
      <c r="GZ188">
        <v>23975.4</v>
      </c>
      <c r="HA188">
        <v>38330.7</v>
      </c>
      <c r="HB188">
        <v>32218.1</v>
      </c>
      <c r="HC188">
        <v>46601</v>
      </c>
      <c r="HD188">
        <v>37940.7</v>
      </c>
      <c r="HE188">
        <v>1.8672</v>
      </c>
      <c r="HF188">
        <v>1.8623</v>
      </c>
      <c r="HG188">
        <v>0.0945628</v>
      </c>
      <c r="HH188">
        <v>0</v>
      </c>
      <c r="HI188">
        <v>28.519</v>
      </c>
      <c r="HJ188">
        <v>999.9</v>
      </c>
      <c r="HK188">
        <v>45.4</v>
      </c>
      <c r="HL188">
        <v>31.4</v>
      </c>
      <c r="HM188">
        <v>23.0071</v>
      </c>
      <c r="HN188">
        <v>61.3221</v>
      </c>
      <c r="HO188">
        <v>20.2845</v>
      </c>
      <c r="HP188">
        <v>1</v>
      </c>
      <c r="HQ188">
        <v>0.160549</v>
      </c>
      <c r="HR188">
        <v>0.802285</v>
      </c>
      <c r="HS188">
        <v>20.2781</v>
      </c>
      <c r="HT188">
        <v>5.21085</v>
      </c>
      <c r="HU188">
        <v>11.98</v>
      </c>
      <c r="HV188">
        <v>4.96355</v>
      </c>
      <c r="HW188">
        <v>3.27448</v>
      </c>
      <c r="HX188">
        <v>9999</v>
      </c>
      <c r="HY188">
        <v>9999</v>
      </c>
      <c r="HZ188">
        <v>9999</v>
      </c>
      <c r="IA188">
        <v>2.6</v>
      </c>
      <c r="IB188">
        <v>1.86399</v>
      </c>
      <c r="IC188">
        <v>1.86006</v>
      </c>
      <c r="ID188">
        <v>1.85838</v>
      </c>
      <c r="IE188">
        <v>1.85977</v>
      </c>
      <c r="IF188">
        <v>1.85989</v>
      </c>
      <c r="IG188">
        <v>1.85837</v>
      </c>
      <c r="IH188">
        <v>1.85745</v>
      </c>
      <c r="II188">
        <v>1.85242</v>
      </c>
      <c r="IJ188">
        <v>0</v>
      </c>
      <c r="IK188">
        <v>0</v>
      </c>
      <c r="IL188">
        <v>0</v>
      </c>
      <c r="IM188">
        <v>0</v>
      </c>
      <c r="IN188" t="s">
        <v>443</v>
      </c>
      <c r="IO188" t="s">
        <v>444</v>
      </c>
      <c r="IP188" t="s">
        <v>445</v>
      </c>
      <c r="IQ188" t="s">
        <v>445</v>
      </c>
      <c r="IR188" t="s">
        <v>445</v>
      </c>
      <c r="IS188" t="s">
        <v>445</v>
      </c>
      <c r="IT188">
        <v>0</v>
      </c>
      <c r="IU188">
        <v>100</v>
      </c>
      <c r="IV188">
        <v>100</v>
      </c>
      <c r="IW188">
        <v>-0.9</v>
      </c>
      <c r="IX188">
        <v>0.2859</v>
      </c>
      <c r="IY188">
        <v>-1.085747647868322</v>
      </c>
      <c r="IZ188">
        <v>-0.001141660950335919</v>
      </c>
      <c r="JA188">
        <v>1.556549255047457E-06</v>
      </c>
      <c r="JB188">
        <v>-3.845636065895205E-10</v>
      </c>
      <c r="JC188">
        <v>0.01562767363184709</v>
      </c>
      <c r="JD188">
        <v>0.001629169780553792</v>
      </c>
      <c r="JE188">
        <v>0.0005448488767950686</v>
      </c>
      <c r="JF188">
        <v>-2.599574200195059E-06</v>
      </c>
      <c r="JG188">
        <v>2</v>
      </c>
      <c r="JH188">
        <v>2011</v>
      </c>
      <c r="JI188">
        <v>1</v>
      </c>
      <c r="JJ188">
        <v>26</v>
      </c>
      <c r="JK188">
        <v>197119.8</v>
      </c>
      <c r="JL188">
        <v>197120</v>
      </c>
      <c r="JM188">
        <v>2.71851</v>
      </c>
      <c r="JN188">
        <v>2.61108</v>
      </c>
      <c r="JO188">
        <v>1.49658</v>
      </c>
      <c r="JP188">
        <v>2.34497</v>
      </c>
      <c r="JQ188">
        <v>1.54907</v>
      </c>
      <c r="JR188">
        <v>2.47314</v>
      </c>
      <c r="JS188">
        <v>36.4814</v>
      </c>
      <c r="JT188">
        <v>24.1751</v>
      </c>
      <c r="JU188">
        <v>18</v>
      </c>
      <c r="JV188">
        <v>483.838</v>
      </c>
      <c r="JW188">
        <v>495.445</v>
      </c>
      <c r="JX188">
        <v>27.4057</v>
      </c>
      <c r="JY188">
        <v>29.3171</v>
      </c>
      <c r="JZ188">
        <v>30.0001</v>
      </c>
      <c r="KA188">
        <v>29.4679</v>
      </c>
      <c r="KB188">
        <v>29.448</v>
      </c>
      <c r="KC188">
        <v>54.5481</v>
      </c>
      <c r="KD188">
        <v>19.7034</v>
      </c>
      <c r="KE188">
        <v>54.1151</v>
      </c>
      <c r="KF188">
        <v>27.3755</v>
      </c>
      <c r="KG188">
        <v>1242.56</v>
      </c>
      <c r="KH188">
        <v>18.7229</v>
      </c>
      <c r="KI188">
        <v>101.89</v>
      </c>
      <c r="KJ188">
        <v>91.49039999999999</v>
      </c>
    </row>
    <row r="189" spans="1:296">
      <c r="A189">
        <v>171</v>
      </c>
      <c r="B189">
        <v>1758816798</v>
      </c>
      <c r="C189">
        <v>2774.400000095367</v>
      </c>
      <c r="D189" t="s">
        <v>788</v>
      </c>
      <c r="E189" t="s">
        <v>789</v>
      </c>
      <c r="F189">
        <v>5</v>
      </c>
      <c r="G189" t="s">
        <v>641</v>
      </c>
      <c r="H189">
        <v>1758816790.5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1247.647895723758</v>
      </c>
      <c r="AJ189">
        <v>1216.901575757576</v>
      </c>
      <c r="AK189">
        <v>3.426651818496614</v>
      </c>
      <c r="AL189">
        <v>65.11598374037986</v>
      </c>
      <c r="AM189">
        <f>(AO189 - AN189 + DX189*1E3/(8.314*(DZ189+273.15)) * AQ189/DW189 * AP189) * DW189/(100*DK189) * 1000/(1000 - AO189)</f>
        <v>0</v>
      </c>
      <c r="AN189">
        <v>18.60014051942857</v>
      </c>
      <c r="AO189">
        <v>22.20531696969696</v>
      </c>
      <c r="AP189">
        <v>-8.241441853904998E-05</v>
      </c>
      <c r="AQ189">
        <v>105.9411179864828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439</v>
      </c>
      <c r="AX189" t="s">
        <v>439</v>
      </c>
      <c r="AY189">
        <v>0</v>
      </c>
      <c r="AZ189">
        <v>0</v>
      </c>
      <c r="BA189">
        <f>1-AY189/AZ189</f>
        <v>0</v>
      </c>
      <c r="BB189">
        <v>0</v>
      </c>
      <c r="BC189" t="s">
        <v>439</v>
      </c>
      <c r="BD189" t="s">
        <v>439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439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3.93</v>
      </c>
      <c r="DL189">
        <v>0.5</v>
      </c>
      <c r="DM189" t="s">
        <v>440</v>
      </c>
      <c r="DN189">
        <v>2</v>
      </c>
      <c r="DO189" t="b">
        <v>1</v>
      </c>
      <c r="DP189">
        <v>1758816790.5</v>
      </c>
      <c r="DQ189">
        <v>1166.365555555556</v>
      </c>
      <c r="DR189">
        <v>1209.560740740741</v>
      </c>
      <c r="DS189">
        <v>22.21031481481482</v>
      </c>
      <c r="DT189">
        <v>18.47757777777777</v>
      </c>
      <c r="DU189">
        <v>1167.274074074074</v>
      </c>
      <c r="DV189">
        <v>21.92446296296296</v>
      </c>
      <c r="DW189">
        <v>499.999074074074</v>
      </c>
      <c r="DX189">
        <v>91.0774148148148</v>
      </c>
      <c r="DY189">
        <v>0.06742827777777778</v>
      </c>
      <c r="DZ189">
        <v>29.31452222222222</v>
      </c>
      <c r="EA189">
        <v>30.06324814814815</v>
      </c>
      <c r="EB189">
        <v>999.9000000000001</v>
      </c>
      <c r="EC189">
        <v>0</v>
      </c>
      <c r="ED189">
        <v>0</v>
      </c>
      <c r="EE189">
        <v>9991.69037037037</v>
      </c>
      <c r="EF189">
        <v>0</v>
      </c>
      <c r="EG189">
        <v>11.2321</v>
      </c>
      <c r="EH189">
        <v>-43.1953</v>
      </c>
      <c r="EI189">
        <v>1192.858888888889</v>
      </c>
      <c r="EJ189">
        <v>1232.332222222222</v>
      </c>
      <c r="EK189">
        <v>3.732731851851852</v>
      </c>
      <c r="EL189">
        <v>1209.560740740741</v>
      </c>
      <c r="EM189">
        <v>18.47757777777777</v>
      </c>
      <c r="EN189">
        <v>2.022857777777778</v>
      </c>
      <c r="EO189">
        <v>1.68289037037037</v>
      </c>
      <c r="EP189">
        <v>17.62438888888889</v>
      </c>
      <c r="EQ189">
        <v>14.73932222222222</v>
      </c>
      <c r="ER189">
        <v>1999.975185185185</v>
      </c>
      <c r="ES189">
        <v>0.9799997037037038</v>
      </c>
      <c r="ET189">
        <v>0.02000020740740741</v>
      </c>
      <c r="EU189">
        <v>0</v>
      </c>
      <c r="EV189">
        <v>913.2593333333332</v>
      </c>
      <c r="EW189">
        <v>5.00078</v>
      </c>
      <c r="EX189">
        <v>17874.13703703704</v>
      </c>
      <c r="EY189">
        <v>16379.42592592593</v>
      </c>
      <c r="EZ189">
        <v>39.79837037037036</v>
      </c>
      <c r="FA189">
        <v>40.62718518518518</v>
      </c>
      <c r="FB189">
        <v>40.24274074074074</v>
      </c>
      <c r="FC189">
        <v>40.31451851851851</v>
      </c>
      <c r="FD189">
        <v>41.05762962962962</v>
      </c>
      <c r="FE189">
        <v>1955.074444444444</v>
      </c>
      <c r="FF189">
        <v>39.90037037037037</v>
      </c>
      <c r="FG189">
        <v>0</v>
      </c>
      <c r="FH189">
        <v>1758816792.7</v>
      </c>
      <c r="FI189">
        <v>0</v>
      </c>
      <c r="FJ189">
        <v>913.2202000000001</v>
      </c>
      <c r="FK189">
        <v>-5.273538467514756</v>
      </c>
      <c r="FL189">
        <v>-101.6769229815543</v>
      </c>
      <c r="FM189">
        <v>17874.3</v>
      </c>
      <c r="FN189">
        <v>15</v>
      </c>
      <c r="FO189">
        <v>0</v>
      </c>
      <c r="FP189" t="s">
        <v>441</v>
      </c>
      <c r="FQ189">
        <v>1746989605.5</v>
      </c>
      <c r="FR189">
        <v>1746989593.5</v>
      </c>
      <c r="FS189">
        <v>0</v>
      </c>
      <c r="FT189">
        <v>-0.274</v>
      </c>
      <c r="FU189">
        <v>-0.002</v>
      </c>
      <c r="FV189">
        <v>2.549</v>
      </c>
      <c r="FW189">
        <v>0.129</v>
      </c>
      <c r="FX189">
        <v>420</v>
      </c>
      <c r="FY189">
        <v>17</v>
      </c>
      <c r="FZ189">
        <v>0.02</v>
      </c>
      <c r="GA189">
        <v>0.04</v>
      </c>
      <c r="GB189">
        <v>-43.21492500000001</v>
      </c>
      <c r="GC189">
        <v>0.03032870544090872</v>
      </c>
      <c r="GD189">
        <v>0.1096028962892861</v>
      </c>
      <c r="GE189">
        <v>1</v>
      </c>
      <c r="GF189">
        <v>913.5701176470589</v>
      </c>
      <c r="GG189">
        <v>-5.979954169705307</v>
      </c>
      <c r="GH189">
        <v>0.6295413253129806</v>
      </c>
      <c r="GI189">
        <v>0</v>
      </c>
      <c r="GJ189">
        <v>3.81331525</v>
      </c>
      <c r="GK189">
        <v>-1.450532645403393</v>
      </c>
      <c r="GL189">
        <v>0.1396822432520952</v>
      </c>
      <c r="GM189">
        <v>0</v>
      </c>
      <c r="GN189">
        <v>1</v>
      </c>
      <c r="GO189">
        <v>3</v>
      </c>
      <c r="GP189" t="s">
        <v>448</v>
      </c>
      <c r="GQ189">
        <v>3.10185</v>
      </c>
      <c r="GR189">
        <v>2.72557</v>
      </c>
      <c r="GS189">
        <v>0.180442</v>
      </c>
      <c r="GT189">
        <v>0.184382</v>
      </c>
      <c r="GU189">
        <v>0.102625</v>
      </c>
      <c r="GV189">
        <v>0.09193270000000001</v>
      </c>
      <c r="GW189">
        <v>21409.1</v>
      </c>
      <c r="GX189">
        <v>19372.5</v>
      </c>
      <c r="GY189">
        <v>26687.5</v>
      </c>
      <c r="GZ189">
        <v>23975.4</v>
      </c>
      <c r="HA189">
        <v>38331.6</v>
      </c>
      <c r="HB189">
        <v>32203.6</v>
      </c>
      <c r="HC189">
        <v>46601</v>
      </c>
      <c r="HD189">
        <v>37940.5</v>
      </c>
      <c r="HE189">
        <v>1.86758</v>
      </c>
      <c r="HF189">
        <v>1.86235</v>
      </c>
      <c r="HG189">
        <v>0.0947863</v>
      </c>
      <c r="HH189">
        <v>0</v>
      </c>
      <c r="HI189">
        <v>28.5127</v>
      </c>
      <c r="HJ189">
        <v>999.9</v>
      </c>
      <c r="HK189">
        <v>45.4</v>
      </c>
      <c r="HL189">
        <v>31.4</v>
      </c>
      <c r="HM189">
        <v>23.0029</v>
      </c>
      <c r="HN189">
        <v>61.4521</v>
      </c>
      <c r="HO189">
        <v>20.3125</v>
      </c>
      <c r="HP189">
        <v>1</v>
      </c>
      <c r="HQ189">
        <v>0.160605</v>
      </c>
      <c r="HR189">
        <v>0.815512</v>
      </c>
      <c r="HS189">
        <v>20.2782</v>
      </c>
      <c r="HT189">
        <v>5.20995</v>
      </c>
      <c r="HU189">
        <v>11.98</v>
      </c>
      <c r="HV189">
        <v>4.96325</v>
      </c>
      <c r="HW189">
        <v>3.2744</v>
      </c>
      <c r="HX189">
        <v>9999</v>
      </c>
      <c r="HY189">
        <v>9999</v>
      </c>
      <c r="HZ189">
        <v>9999</v>
      </c>
      <c r="IA189">
        <v>2.6</v>
      </c>
      <c r="IB189">
        <v>1.864</v>
      </c>
      <c r="IC189">
        <v>1.86009</v>
      </c>
      <c r="ID189">
        <v>1.85837</v>
      </c>
      <c r="IE189">
        <v>1.8598</v>
      </c>
      <c r="IF189">
        <v>1.85989</v>
      </c>
      <c r="IG189">
        <v>1.85837</v>
      </c>
      <c r="IH189">
        <v>1.85745</v>
      </c>
      <c r="II189">
        <v>1.85242</v>
      </c>
      <c r="IJ189">
        <v>0</v>
      </c>
      <c r="IK189">
        <v>0</v>
      </c>
      <c r="IL189">
        <v>0</v>
      </c>
      <c r="IM189">
        <v>0</v>
      </c>
      <c r="IN189" t="s">
        <v>443</v>
      </c>
      <c r="IO189" t="s">
        <v>444</v>
      </c>
      <c r="IP189" t="s">
        <v>445</v>
      </c>
      <c r="IQ189" t="s">
        <v>445</v>
      </c>
      <c r="IR189" t="s">
        <v>445</v>
      </c>
      <c r="IS189" t="s">
        <v>445</v>
      </c>
      <c r="IT189">
        <v>0</v>
      </c>
      <c r="IU189">
        <v>100</v>
      </c>
      <c r="IV189">
        <v>100</v>
      </c>
      <c r="IW189">
        <v>-0.89</v>
      </c>
      <c r="IX189">
        <v>0.2857</v>
      </c>
      <c r="IY189">
        <v>-1.085747647868322</v>
      </c>
      <c r="IZ189">
        <v>-0.001141660950335919</v>
      </c>
      <c r="JA189">
        <v>1.556549255047457E-06</v>
      </c>
      <c r="JB189">
        <v>-3.845636065895205E-10</v>
      </c>
      <c r="JC189">
        <v>0.01562767363184709</v>
      </c>
      <c r="JD189">
        <v>0.001629169780553792</v>
      </c>
      <c r="JE189">
        <v>0.0005448488767950686</v>
      </c>
      <c r="JF189">
        <v>-2.599574200195059E-06</v>
      </c>
      <c r="JG189">
        <v>2</v>
      </c>
      <c r="JH189">
        <v>2011</v>
      </c>
      <c r="JI189">
        <v>1</v>
      </c>
      <c r="JJ189">
        <v>26</v>
      </c>
      <c r="JK189">
        <v>197119.9</v>
      </c>
      <c r="JL189">
        <v>197120.1</v>
      </c>
      <c r="JM189">
        <v>2.7478</v>
      </c>
      <c r="JN189">
        <v>2.61841</v>
      </c>
      <c r="JO189">
        <v>1.49658</v>
      </c>
      <c r="JP189">
        <v>2.34497</v>
      </c>
      <c r="JQ189">
        <v>1.54907</v>
      </c>
      <c r="JR189">
        <v>2.38159</v>
      </c>
      <c r="JS189">
        <v>36.4814</v>
      </c>
      <c r="JT189">
        <v>24.1751</v>
      </c>
      <c r="JU189">
        <v>18</v>
      </c>
      <c r="JV189">
        <v>484.076</v>
      </c>
      <c r="JW189">
        <v>495.504</v>
      </c>
      <c r="JX189">
        <v>27.3443</v>
      </c>
      <c r="JY189">
        <v>29.3196</v>
      </c>
      <c r="JZ189">
        <v>30.0002</v>
      </c>
      <c r="KA189">
        <v>29.4704</v>
      </c>
      <c r="KB189">
        <v>29.4512</v>
      </c>
      <c r="KC189">
        <v>55.184</v>
      </c>
      <c r="KD189">
        <v>19.1206</v>
      </c>
      <c r="KE189">
        <v>54.1151</v>
      </c>
      <c r="KF189">
        <v>27.3156</v>
      </c>
      <c r="KG189">
        <v>1255.91</v>
      </c>
      <c r="KH189">
        <v>18.829</v>
      </c>
      <c r="KI189">
        <v>101.89</v>
      </c>
      <c r="KJ189">
        <v>91.4902</v>
      </c>
    </row>
    <row r="190" spans="1:296">
      <c r="A190">
        <v>172</v>
      </c>
      <c r="B190">
        <v>1758816803</v>
      </c>
      <c r="C190">
        <v>2779.400000095367</v>
      </c>
      <c r="D190" t="s">
        <v>790</v>
      </c>
      <c r="E190" t="s">
        <v>791</v>
      </c>
      <c r="F190">
        <v>5</v>
      </c>
      <c r="G190" t="s">
        <v>641</v>
      </c>
      <c r="H190">
        <v>1758816795.214286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1264.716971753069</v>
      </c>
      <c r="AJ190">
        <v>1233.928848484849</v>
      </c>
      <c r="AK190">
        <v>3.398663947646003</v>
      </c>
      <c r="AL190">
        <v>65.11598374037986</v>
      </c>
      <c r="AM190">
        <f>(AO190 - AN190 + DX190*1E3/(8.314*(DZ190+273.15)) * AQ190/DW190 * AP190) * DW190/(100*DK190) * 1000/(1000 - AO190)</f>
        <v>0</v>
      </c>
      <c r="AN190">
        <v>18.70932372967</v>
      </c>
      <c r="AO190">
        <v>22.20679212121213</v>
      </c>
      <c r="AP190">
        <v>4.978593617080449E-05</v>
      </c>
      <c r="AQ190">
        <v>105.9411179864828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439</v>
      </c>
      <c r="AX190" t="s">
        <v>439</v>
      </c>
      <c r="AY190">
        <v>0</v>
      </c>
      <c r="AZ190">
        <v>0</v>
      </c>
      <c r="BA190">
        <f>1-AY190/AZ190</f>
        <v>0</v>
      </c>
      <c r="BB190">
        <v>0</v>
      </c>
      <c r="BC190" t="s">
        <v>439</v>
      </c>
      <c r="BD190" t="s">
        <v>439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439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3.93</v>
      </c>
      <c r="DL190">
        <v>0.5</v>
      </c>
      <c r="DM190" t="s">
        <v>440</v>
      </c>
      <c r="DN190">
        <v>2</v>
      </c>
      <c r="DO190" t="b">
        <v>1</v>
      </c>
      <c r="DP190">
        <v>1758816795.214286</v>
      </c>
      <c r="DQ190">
        <v>1182.168214285714</v>
      </c>
      <c r="DR190">
        <v>1225.367857142857</v>
      </c>
      <c r="DS190">
        <v>22.20764285714285</v>
      </c>
      <c r="DT190">
        <v>18.58188928571429</v>
      </c>
      <c r="DU190">
        <v>1183.061785714286</v>
      </c>
      <c r="DV190">
        <v>21.92184285714286</v>
      </c>
      <c r="DW190">
        <v>499.9639642857143</v>
      </c>
      <c r="DX190">
        <v>91.07676428571429</v>
      </c>
      <c r="DY190">
        <v>0.06747432142857143</v>
      </c>
      <c r="DZ190">
        <v>29.29597857142857</v>
      </c>
      <c r="EA190">
        <v>30.05916071428571</v>
      </c>
      <c r="EB190">
        <v>999.9000000000002</v>
      </c>
      <c r="EC190">
        <v>0</v>
      </c>
      <c r="ED190">
        <v>0</v>
      </c>
      <c r="EE190">
        <v>9999.666785714287</v>
      </c>
      <c r="EF190">
        <v>0</v>
      </c>
      <c r="EG190">
        <v>11.2321</v>
      </c>
      <c r="EH190">
        <v>-43.19956428571429</v>
      </c>
      <c r="EI190">
        <v>1209.017142857143</v>
      </c>
      <c r="EJ190">
        <v>1248.569642857143</v>
      </c>
      <c r="EK190">
        <v>3.625742857142857</v>
      </c>
      <c r="EL190">
        <v>1225.367857142857</v>
      </c>
      <c r="EM190">
        <v>18.58188928571429</v>
      </c>
      <c r="EN190">
        <v>2.022599642857143</v>
      </c>
      <c r="EO190">
        <v>1.692378928571429</v>
      </c>
      <c r="EP190">
        <v>17.62236428571428</v>
      </c>
      <c r="EQ190">
        <v>14.82651428571429</v>
      </c>
      <c r="ER190">
        <v>1999.950714285714</v>
      </c>
      <c r="ES190">
        <v>0.9800015714285716</v>
      </c>
      <c r="ET190">
        <v>0.01999827857142858</v>
      </c>
      <c r="EU190">
        <v>0</v>
      </c>
      <c r="EV190">
        <v>912.8804642857142</v>
      </c>
      <c r="EW190">
        <v>5.00078</v>
      </c>
      <c r="EX190">
        <v>17865.75357142857</v>
      </c>
      <c r="EY190">
        <v>16379.23928571429</v>
      </c>
      <c r="EZ190">
        <v>39.79882142857143</v>
      </c>
      <c r="FA190">
        <v>40.62042857142858</v>
      </c>
      <c r="FB190">
        <v>40.21392857142856</v>
      </c>
      <c r="FC190">
        <v>40.30992857142856</v>
      </c>
      <c r="FD190">
        <v>41.05560714285713</v>
      </c>
      <c r="FE190">
        <v>1955.055</v>
      </c>
      <c r="FF190">
        <v>39.89535714285715</v>
      </c>
      <c r="FG190">
        <v>0</v>
      </c>
      <c r="FH190">
        <v>1758816798.1</v>
      </c>
      <c r="FI190">
        <v>0</v>
      </c>
      <c r="FJ190">
        <v>912.8326153846155</v>
      </c>
      <c r="FK190">
        <v>-5.745230770850288</v>
      </c>
      <c r="FL190">
        <v>-104.2188033464569</v>
      </c>
      <c r="FM190">
        <v>17865.36153846154</v>
      </c>
      <c r="FN190">
        <v>15</v>
      </c>
      <c r="FO190">
        <v>0</v>
      </c>
      <c r="FP190" t="s">
        <v>441</v>
      </c>
      <c r="FQ190">
        <v>1746989605.5</v>
      </c>
      <c r="FR190">
        <v>1746989593.5</v>
      </c>
      <c r="FS190">
        <v>0</v>
      </c>
      <c r="FT190">
        <v>-0.274</v>
      </c>
      <c r="FU190">
        <v>-0.002</v>
      </c>
      <c r="FV190">
        <v>2.549</v>
      </c>
      <c r="FW190">
        <v>0.129</v>
      </c>
      <c r="FX190">
        <v>420</v>
      </c>
      <c r="FY190">
        <v>17</v>
      </c>
      <c r="FZ190">
        <v>0.02</v>
      </c>
      <c r="GA190">
        <v>0.04</v>
      </c>
      <c r="GB190">
        <v>-43.18124634146341</v>
      </c>
      <c r="GC190">
        <v>0.1401386759581449</v>
      </c>
      <c r="GD190">
        <v>0.1099999425666391</v>
      </c>
      <c r="GE190">
        <v>1</v>
      </c>
      <c r="GF190">
        <v>913.0560294117647</v>
      </c>
      <c r="GG190">
        <v>-5.24896867968378</v>
      </c>
      <c r="GH190">
        <v>0.5559751097525488</v>
      </c>
      <c r="GI190">
        <v>0</v>
      </c>
      <c r="GJ190">
        <v>3.688785609756097</v>
      </c>
      <c r="GK190">
        <v>-1.373462090592333</v>
      </c>
      <c r="GL190">
        <v>0.1355277670595232</v>
      </c>
      <c r="GM190">
        <v>0</v>
      </c>
      <c r="GN190">
        <v>1</v>
      </c>
      <c r="GO190">
        <v>3</v>
      </c>
      <c r="GP190" t="s">
        <v>448</v>
      </c>
      <c r="GQ190">
        <v>3.1018</v>
      </c>
      <c r="GR190">
        <v>2.72568</v>
      </c>
      <c r="GS190">
        <v>0.181996</v>
      </c>
      <c r="GT190">
        <v>0.185917</v>
      </c>
      <c r="GU190">
        <v>0.10263</v>
      </c>
      <c r="GV190">
        <v>0.09226380000000001</v>
      </c>
      <c r="GW190">
        <v>21368.3</v>
      </c>
      <c r="GX190">
        <v>19335.8</v>
      </c>
      <c r="GY190">
        <v>26687.2</v>
      </c>
      <c r="GZ190">
        <v>23975.1</v>
      </c>
      <c r="HA190">
        <v>38331.5</v>
      </c>
      <c r="HB190">
        <v>32191.9</v>
      </c>
      <c r="HC190">
        <v>46600.9</v>
      </c>
      <c r="HD190">
        <v>37940.4</v>
      </c>
      <c r="HE190">
        <v>1.86707</v>
      </c>
      <c r="HF190">
        <v>1.86243</v>
      </c>
      <c r="HG190">
        <v>0.0952631</v>
      </c>
      <c r="HH190">
        <v>0</v>
      </c>
      <c r="HI190">
        <v>28.5035</v>
      </c>
      <c r="HJ190">
        <v>999.9</v>
      </c>
      <c r="HK190">
        <v>45.4</v>
      </c>
      <c r="HL190">
        <v>31.4</v>
      </c>
      <c r="HM190">
        <v>23.005</v>
      </c>
      <c r="HN190">
        <v>61.4921</v>
      </c>
      <c r="HO190">
        <v>20.2925</v>
      </c>
      <c r="HP190">
        <v>1</v>
      </c>
      <c r="HQ190">
        <v>0.160816</v>
      </c>
      <c r="HR190">
        <v>0.860526</v>
      </c>
      <c r="HS190">
        <v>20.2773</v>
      </c>
      <c r="HT190">
        <v>5.20726</v>
      </c>
      <c r="HU190">
        <v>11.98</v>
      </c>
      <c r="HV190">
        <v>4.9627</v>
      </c>
      <c r="HW190">
        <v>3.27383</v>
      </c>
      <c r="HX190">
        <v>9999</v>
      </c>
      <c r="HY190">
        <v>9999</v>
      </c>
      <c r="HZ190">
        <v>9999</v>
      </c>
      <c r="IA190">
        <v>2.6</v>
      </c>
      <c r="IB190">
        <v>1.864</v>
      </c>
      <c r="IC190">
        <v>1.86007</v>
      </c>
      <c r="ID190">
        <v>1.85838</v>
      </c>
      <c r="IE190">
        <v>1.85977</v>
      </c>
      <c r="IF190">
        <v>1.85989</v>
      </c>
      <c r="IG190">
        <v>1.85838</v>
      </c>
      <c r="IH190">
        <v>1.85746</v>
      </c>
      <c r="II190">
        <v>1.85242</v>
      </c>
      <c r="IJ190">
        <v>0</v>
      </c>
      <c r="IK190">
        <v>0</v>
      </c>
      <c r="IL190">
        <v>0</v>
      </c>
      <c r="IM190">
        <v>0</v>
      </c>
      <c r="IN190" t="s">
        <v>443</v>
      </c>
      <c r="IO190" t="s">
        <v>444</v>
      </c>
      <c r="IP190" t="s">
        <v>445</v>
      </c>
      <c r="IQ190" t="s">
        <v>445</v>
      </c>
      <c r="IR190" t="s">
        <v>445</v>
      </c>
      <c r="IS190" t="s">
        <v>445</v>
      </c>
      <c r="IT190">
        <v>0</v>
      </c>
      <c r="IU190">
        <v>100</v>
      </c>
      <c r="IV190">
        <v>100</v>
      </c>
      <c r="IW190">
        <v>-0.87</v>
      </c>
      <c r="IX190">
        <v>0.2858</v>
      </c>
      <c r="IY190">
        <v>-1.085747647868322</v>
      </c>
      <c r="IZ190">
        <v>-0.001141660950335919</v>
      </c>
      <c r="JA190">
        <v>1.556549255047457E-06</v>
      </c>
      <c r="JB190">
        <v>-3.845636065895205E-10</v>
      </c>
      <c r="JC190">
        <v>0.01562767363184709</v>
      </c>
      <c r="JD190">
        <v>0.001629169780553792</v>
      </c>
      <c r="JE190">
        <v>0.0005448488767950686</v>
      </c>
      <c r="JF190">
        <v>-2.599574200195059E-06</v>
      </c>
      <c r="JG190">
        <v>2</v>
      </c>
      <c r="JH190">
        <v>2011</v>
      </c>
      <c r="JI190">
        <v>1</v>
      </c>
      <c r="JJ190">
        <v>26</v>
      </c>
      <c r="JK190">
        <v>197120</v>
      </c>
      <c r="JL190">
        <v>197120.2</v>
      </c>
      <c r="JM190">
        <v>2.77588</v>
      </c>
      <c r="JN190">
        <v>2.6123</v>
      </c>
      <c r="JO190">
        <v>1.49658</v>
      </c>
      <c r="JP190">
        <v>2.34497</v>
      </c>
      <c r="JQ190">
        <v>1.54907</v>
      </c>
      <c r="JR190">
        <v>2.43896</v>
      </c>
      <c r="JS190">
        <v>36.4814</v>
      </c>
      <c r="JT190">
        <v>24.1751</v>
      </c>
      <c r="JU190">
        <v>18</v>
      </c>
      <c r="JV190">
        <v>483.807</v>
      </c>
      <c r="JW190">
        <v>495.575</v>
      </c>
      <c r="JX190">
        <v>27.2827</v>
      </c>
      <c r="JY190">
        <v>29.3217</v>
      </c>
      <c r="JZ190">
        <v>30.0003</v>
      </c>
      <c r="KA190">
        <v>29.4735</v>
      </c>
      <c r="KB190">
        <v>29.4537</v>
      </c>
      <c r="KC190">
        <v>55.7396</v>
      </c>
      <c r="KD190">
        <v>19.1206</v>
      </c>
      <c r="KE190">
        <v>54.1151</v>
      </c>
      <c r="KF190">
        <v>27.2561</v>
      </c>
      <c r="KG190">
        <v>1269.27</v>
      </c>
      <c r="KH190">
        <v>18.8161</v>
      </c>
      <c r="KI190">
        <v>101.89</v>
      </c>
      <c r="KJ190">
        <v>91.48950000000001</v>
      </c>
    </row>
    <row r="191" spans="1:296">
      <c r="A191">
        <v>173</v>
      </c>
      <c r="B191">
        <v>1758816808</v>
      </c>
      <c r="C191">
        <v>2784.400000095367</v>
      </c>
      <c r="D191" t="s">
        <v>792</v>
      </c>
      <c r="E191" t="s">
        <v>793</v>
      </c>
      <c r="F191">
        <v>5</v>
      </c>
      <c r="G191" t="s">
        <v>641</v>
      </c>
      <c r="H191">
        <v>1758816800.5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1281.987174615058</v>
      </c>
      <c r="AJ191">
        <v>1251.255151515151</v>
      </c>
      <c r="AK191">
        <v>3.462090921462136</v>
      </c>
      <c r="AL191">
        <v>65.11598374037986</v>
      </c>
      <c r="AM191">
        <f>(AO191 - AN191 + DX191*1E3/(8.314*(DZ191+273.15)) * AQ191/DW191 * AP191) * DW191/(100*DK191) * 1000/(1000 - AO191)</f>
        <v>0</v>
      </c>
      <c r="AN191">
        <v>18.76614145212518</v>
      </c>
      <c r="AO191">
        <v>22.19312909090908</v>
      </c>
      <c r="AP191">
        <v>-0.0002840179981194495</v>
      </c>
      <c r="AQ191">
        <v>105.9411179864828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439</v>
      </c>
      <c r="AX191" t="s">
        <v>439</v>
      </c>
      <c r="AY191">
        <v>0</v>
      </c>
      <c r="AZ191">
        <v>0</v>
      </c>
      <c r="BA191">
        <f>1-AY191/AZ191</f>
        <v>0</v>
      </c>
      <c r="BB191">
        <v>0</v>
      </c>
      <c r="BC191" t="s">
        <v>439</v>
      </c>
      <c r="BD191" t="s">
        <v>439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439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3.93</v>
      </c>
      <c r="DL191">
        <v>0.5</v>
      </c>
      <c r="DM191" t="s">
        <v>440</v>
      </c>
      <c r="DN191">
        <v>2</v>
      </c>
      <c r="DO191" t="b">
        <v>1</v>
      </c>
      <c r="DP191">
        <v>1758816800.5</v>
      </c>
      <c r="DQ191">
        <v>1199.92962962963</v>
      </c>
      <c r="DR191">
        <v>1243.041481481481</v>
      </c>
      <c r="DS191">
        <v>22.20437407407407</v>
      </c>
      <c r="DT191">
        <v>18.68215925925926</v>
      </c>
      <c r="DU191">
        <v>1200.806296296296</v>
      </c>
      <c r="DV191">
        <v>21.91864444444445</v>
      </c>
      <c r="DW191">
        <v>499.9536666666667</v>
      </c>
      <c r="DX191">
        <v>91.07648518518518</v>
      </c>
      <c r="DY191">
        <v>0.06761955925925926</v>
      </c>
      <c r="DZ191">
        <v>29.27408518518519</v>
      </c>
      <c r="EA191">
        <v>30.05492222222222</v>
      </c>
      <c r="EB191">
        <v>999.9000000000001</v>
      </c>
      <c r="EC191">
        <v>0</v>
      </c>
      <c r="ED191">
        <v>0</v>
      </c>
      <c r="EE191">
        <v>10008.10148148148</v>
      </c>
      <c r="EF191">
        <v>0</v>
      </c>
      <c r="EG191">
        <v>11.23131111111111</v>
      </c>
      <c r="EH191">
        <v>-43.1128925925926</v>
      </c>
      <c r="EI191">
        <v>1227.177777777778</v>
      </c>
      <c r="EJ191">
        <v>1266.707407407407</v>
      </c>
      <c r="EK191">
        <v>3.522203333333333</v>
      </c>
      <c r="EL191">
        <v>1243.041481481481</v>
      </c>
      <c r="EM191">
        <v>18.68215925925926</v>
      </c>
      <c r="EN191">
        <v>2.022296296296296</v>
      </c>
      <c r="EO191">
        <v>1.701505925925926</v>
      </c>
      <c r="EP191">
        <v>17.61998148148148</v>
      </c>
      <c r="EQ191">
        <v>14.91005925925926</v>
      </c>
      <c r="ER191">
        <v>1999.951851851852</v>
      </c>
      <c r="ES191">
        <v>0.9800020740740741</v>
      </c>
      <c r="ET191">
        <v>0.01999774814814815</v>
      </c>
      <c r="EU191">
        <v>0</v>
      </c>
      <c r="EV191">
        <v>912.3704444444445</v>
      </c>
      <c r="EW191">
        <v>5.00078</v>
      </c>
      <c r="EX191">
        <v>17856.76296296296</v>
      </c>
      <c r="EY191">
        <v>16379.25555555556</v>
      </c>
      <c r="EZ191">
        <v>39.79366666666666</v>
      </c>
      <c r="FA191">
        <v>40.62259259259259</v>
      </c>
      <c r="FB191">
        <v>40.26818518518517</v>
      </c>
      <c r="FC191">
        <v>40.31222222222222</v>
      </c>
      <c r="FD191">
        <v>41.06233333333333</v>
      </c>
      <c r="FE191">
        <v>1955.057037037037</v>
      </c>
      <c r="FF191">
        <v>39.89444444444445</v>
      </c>
      <c r="FG191">
        <v>0</v>
      </c>
      <c r="FH191">
        <v>1758816802.9</v>
      </c>
      <c r="FI191">
        <v>0</v>
      </c>
      <c r="FJ191">
        <v>912.3422307692309</v>
      </c>
      <c r="FK191">
        <v>-5.016752143727229</v>
      </c>
      <c r="FL191">
        <v>-103.1487177876481</v>
      </c>
      <c r="FM191">
        <v>17857.18076923077</v>
      </c>
      <c r="FN191">
        <v>15</v>
      </c>
      <c r="FO191">
        <v>0</v>
      </c>
      <c r="FP191" t="s">
        <v>441</v>
      </c>
      <c r="FQ191">
        <v>1746989605.5</v>
      </c>
      <c r="FR191">
        <v>1746989593.5</v>
      </c>
      <c r="FS191">
        <v>0</v>
      </c>
      <c r="FT191">
        <v>-0.274</v>
      </c>
      <c r="FU191">
        <v>-0.002</v>
      </c>
      <c r="FV191">
        <v>2.549</v>
      </c>
      <c r="FW191">
        <v>0.129</v>
      </c>
      <c r="FX191">
        <v>420</v>
      </c>
      <c r="FY191">
        <v>17</v>
      </c>
      <c r="FZ191">
        <v>0.02</v>
      </c>
      <c r="GA191">
        <v>0.04</v>
      </c>
      <c r="GB191">
        <v>-43.17377317073171</v>
      </c>
      <c r="GC191">
        <v>0.7498975609755986</v>
      </c>
      <c r="GD191">
        <v>0.1150133608874612</v>
      </c>
      <c r="GE191">
        <v>0</v>
      </c>
      <c r="GF191">
        <v>912.6526470588236</v>
      </c>
      <c r="GG191">
        <v>-5.560091672077689</v>
      </c>
      <c r="GH191">
        <v>0.5838805217403746</v>
      </c>
      <c r="GI191">
        <v>0</v>
      </c>
      <c r="GJ191">
        <v>3.584619024390244</v>
      </c>
      <c r="GK191">
        <v>-1.196849477351907</v>
      </c>
      <c r="GL191">
        <v>0.1188395717908746</v>
      </c>
      <c r="GM191">
        <v>0</v>
      </c>
      <c r="GN191">
        <v>0</v>
      </c>
      <c r="GO191">
        <v>3</v>
      </c>
      <c r="GP191" t="s">
        <v>459</v>
      </c>
      <c r="GQ191">
        <v>3.10191</v>
      </c>
      <c r="GR191">
        <v>2.72621</v>
      </c>
      <c r="GS191">
        <v>0.183558</v>
      </c>
      <c r="GT191">
        <v>0.187425</v>
      </c>
      <c r="GU191">
        <v>0.102573</v>
      </c>
      <c r="GV191">
        <v>0.0923737</v>
      </c>
      <c r="GW191">
        <v>21327.4</v>
      </c>
      <c r="GX191">
        <v>19299.9</v>
      </c>
      <c r="GY191">
        <v>26687.2</v>
      </c>
      <c r="GZ191">
        <v>23975.1</v>
      </c>
      <c r="HA191">
        <v>38334</v>
      </c>
      <c r="HB191">
        <v>32188.1</v>
      </c>
      <c r="HC191">
        <v>46600.7</v>
      </c>
      <c r="HD191">
        <v>37940.4</v>
      </c>
      <c r="HE191">
        <v>1.86693</v>
      </c>
      <c r="HF191">
        <v>1.86285</v>
      </c>
      <c r="HG191">
        <v>0.0945479</v>
      </c>
      <c r="HH191">
        <v>0</v>
      </c>
      <c r="HI191">
        <v>28.4944</v>
      </c>
      <c r="HJ191">
        <v>999.9</v>
      </c>
      <c r="HK191">
        <v>45.4</v>
      </c>
      <c r="HL191">
        <v>31.4</v>
      </c>
      <c r="HM191">
        <v>23.007</v>
      </c>
      <c r="HN191">
        <v>61.4421</v>
      </c>
      <c r="HO191">
        <v>20.0641</v>
      </c>
      <c r="HP191">
        <v>1</v>
      </c>
      <c r="HQ191">
        <v>0.161181</v>
      </c>
      <c r="HR191">
        <v>0.877241</v>
      </c>
      <c r="HS191">
        <v>20.2778</v>
      </c>
      <c r="HT191">
        <v>5.2098</v>
      </c>
      <c r="HU191">
        <v>11.98</v>
      </c>
      <c r="HV191">
        <v>4.9631</v>
      </c>
      <c r="HW191">
        <v>3.27443</v>
      </c>
      <c r="HX191">
        <v>9999</v>
      </c>
      <c r="HY191">
        <v>9999</v>
      </c>
      <c r="HZ191">
        <v>9999</v>
      </c>
      <c r="IA191">
        <v>2.6</v>
      </c>
      <c r="IB191">
        <v>1.864</v>
      </c>
      <c r="IC191">
        <v>1.86009</v>
      </c>
      <c r="ID191">
        <v>1.85838</v>
      </c>
      <c r="IE191">
        <v>1.85975</v>
      </c>
      <c r="IF191">
        <v>1.85989</v>
      </c>
      <c r="IG191">
        <v>1.85838</v>
      </c>
      <c r="IH191">
        <v>1.85745</v>
      </c>
      <c r="II191">
        <v>1.85242</v>
      </c>
      <c r="IJ191">
        <v>0</v>
      </c>
      <c r="IK191">
        <v>0</v>
      </c>
      <c r="IL191">
        <v>0</v>
      </c>
      <c r="IM191">
        <v>0</v>
      </c>
      <c r="IN191" t="s">
        <v>443</v>
      </c>
      <c r="IO191" t="s">
        <v>444</v>
      </c>
      <c r="IP191" t="s">
        <v>445</v>
      </c>
      <c r="IQ191" t="s">
        <v>445</v>
      </c>
      <c r="IR191" t="s">
        <v>445</v>
      </c>
      <c r="IS191" t="s">
        <v>445</v>
      </c>
      <c r="IT191">
        <v>0</v>
      </c>
      <c r="IU191">
        <v>100</v>
      </c>
      <c r="IV191">
        <v>100</v>
      </c>
      <c r="IW191">
        <v>-0.86</v>
      </c>
      <c r="IX191">
        <v>0.2854</v>
      </c>
      <c r="IY191">
        <v>-1.085747647868322</v>
      </c>
      <c r="IZ191">
        <v>-0.001141660950335919</v>
      </c>
      <c r="JA191">
        <v>1.556549255047457E-06</v>
      </c>
      <c r="JB191">
        <v>-3.845636065895205E-10</v>
      </c>
      <c r="JC191">
        <v>0.01562767363184709</v>
      </c>
      <c r="JD191">
        <v>0.001629169780553792</v>
      </c>
      <c r="JE191">
        <v>0.0005448488767950686</v>
      </c>
      <c r="JF191">
        <v>-2.599574200195059E-06</v>
      </c>
      <c r="JG191">
        <v>2</v>
      </c>
      <c r="JH191">
        <v>2011</v>
      </c>
      <c r="JI191">
        <v>1</v>
      </c>
      <c r="JJ191">
        <v>26</v>
      </c>
      <c r="JK191">
        <v>197120</v>
      </c>
      <c r="JL191">
        <v>197120.2</v>
      </c>
      <c r="JM191">
        <v>2.80762</v>
      </c>
      <c r="JN191">
        <v>2.60132</v>
      </c>
      <c r="JO191">
        <v>1.49658</v>
      </c>
      <c r="JP191">
        <v>2.34497</v>
      </c>
      <c r="JQ191">
        <v>1.54907</v>
      </c>
      <c r="JR191">
        <v>2.48657</v>
      </c>
      <c r="JS191">
        <v>36.5051</v>
      </c>
      <c r="JT191">
        <v>24.1751</v>
      </c>
      <c r="JU191">
        <v>18</v>
      </c>
      <c r="JV191">
        <v>483.739</v>
      </c>
      <c r="JW191">
        <v>495.876</v>
      </c>
      <c r="JX191">
        <v>27.2247</v>
      </c>
      <c r="JY191">
        <v>29.3242</v>
      </c>
      <c r="JZ191">
        <v>30.0002</v>
      </c>
      <c r="KA191">
        <v>29.4761</v>
      </c>
      <c r="KB191">
        <v>29.4559</v>
      </c>
      <c r="KC191">
        <v>56.3688</v>
      </c>
      <c r="KD191">
        <v>18.8425</v>
      </c>
      <c r="KE191">
        <v>54.1151</v>
      </c>
      <c r="KF191">
        <v>27.202</v>
      </c>
      <c r="KG191">
        <v>1289.3</v>
      </c>
      <c r="KH191">
        <v>18.9041</v>
      </c>
      <c r="KI191">
        <v>101.89</v>
      </c>
      <c r="KJ191">
        <v>91.4894</v>
      </c>
    </row>
    <row r="192" spans="1:296">
      <c r="A192">
        <v>174</v>
      </c>
      <c r="B192">
        <v>1758816813</v>
      </c>
      <c r="C192">
        <v>2789.400000095367</v>
      </c>
      <c r="D192" t="s">
        <v>794</v>
      </c>
      <c r="E192" t="s">
        <v>795</v>
      </c>
      <c r="F192">
        <v>5</v>
      </c>
      <c r="G192" t="s">
        <v>641</v>
      </c>
      <c r="H192">
        <v>1758816805.214286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1298.971528087963</v>
      </c>
      <c r="AJ192">
        <v>1268.388787878787</v>
      </c>
      <c r="AK192">
        <v>3.407325909247992</v>
      </c>
      <c r="AL192">
        <v>65.11598374037986</v>
      </c>
      <c r="AM192">
        <f>(AO192 - AN192 + DX192*1E3/(8.314*(DZ192+273.15)) * AQ192/DW192 * AP192) * DW192/(100*DK192) * 1000/(1000 - AO192)</f>
        <v>0</v>
      </c>
      <c r="AN192">
        <v>18.79806127256194</v>
      </c>
      <c r="AO192">
        <v>22.15134909090909</v>
      </c>
      <c r="AP192">
        <v>-0.00888861972954442</v>
      </c>
      <c r="AQ192">
        <v>105.9411179864828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439</v>
      </c>
      <c r="AX192" t="s">
        <v>439</v>
      </c>
      <c r="AY192">
        <v>0</v>
      </c>
      <c r="AZ192">
        <v>0</v>
      </c>
      <c r="BA192">
        <f>1-AY192/AZ192</f>
        <v>0</v>
      </c>
      <c r="BB192">
        <v>0</v>
      </c>
      <c r="BC192" t="s">
        <v>439</v>
      </c>
      <c r="BD192" t="s">
        <v>439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439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3.93</v>
      </c>
      <c r="DL192">
        <v>0.5</v>
      </c>
      <c r="DM192" t="s">
        <v>440</v>
      </c>
      <c r="DN192">
        <v>2</v>
      </c>
      <c r="DO192" t="b">
        <v>1</v>
      </c>
      <c r="DP192">
        <v>1758816805.214286</v>
      </c>
      <c r="DQ192">
        <v>1215.7775</v>
      </c>
      <c r="DR192">
        <v>1258.800714285714</v>
      </c>
      <c r="DS192">
        <v>22.19239285714286</v>
      </c>
      <c r="DT192">
        <v>18.74673571428571</v>
      </c>
      <c r="DU192">
        <v>1216.640357142858</v>
      </c>
      <c r="DV192">
        <v>21.90691785714285</v>
      </c>
      <c r="DW192">
        <v>500.0170357142858</v>
      </c>
      <c r="DX192">
        <v>91.07588571428573</v>
      </c>
      <c r="DY192">
        <v>0.067711225</v>
      </c>
      <c r="DZ192">
        <v>29.25538928571428</v>
      </c>
      <c r="EA192">
        <v>30.046675</v>
      </c>
      <c r="EB192">
        <v>999.9000000000002</v>
      </c>
      <c r="EC192">
        <v>0</v>
      </c>
      <c r="ED192">
        <v>0</v>
      </c>
      <c r="EE192">
        <v>10011.0325</v>
      </c>
      <c r="EF192">
        <v>0</v>
      </c>
      <c r="EG192">
        <v>11.32056428571429</v>
      </c>
      <c r="EH192">
        <v>-43.02407857142857</v>
      </c>
      <c r="EI192">
        <v>1243.370357142857</v>
      </c>
      <c r="EJ192">
        <v>1282.851071428571</v>
      </c>
      <c r="EK192">
        <v>3.445657857142856</v>
      </c>
      <c r="EL192">
        <v>1258.800714285714</v>
      </c>
      <c r="EM192">
        <v>18.74673571428571</v>
      </c>
      <c r="EN192">
        <v>2.021192857142857</v>
      </c>
      <c r="EO192">
        <v>1.707376071428572</v>
      </c>
      <c r="EP192">
        <v>17.611325</v>
      </c>
      <c r="EQ192">
        <v>14.96360357142857</v>
      </c>
      <c r="ER192">
        <v>1999.9525</v>
      </c>
      <c r="ES192">
        <v>0.979998357142857</v>
      </c>
      <c r="ET192">
        <v>0.02000161428571428</v>
      </c>
      <c r="EU192">
        <v>0</v>
      </c>
      <c r="EV192">
        <v>912.0074999999998</v>
      </c>
      <c r="EW192">
        <v>5.00078</v>
      </c>
      <c r="EX192">
        <v>17848.76428571429</v>
      </c>
      <c r="EY192">
        <v>16379.23928571429</v>
      </c>
      <c r="EZ192">
        <v>39.81221428571428</v>
      </c>
      <c r="FA192">
        <v>40.62042857142858</v>
      </c>
      <c r="FB192">
        <v>40.24299999999999</v>
      </c>
      <c r="FC192">
        <v>40.31896428571428</v>
      </c>
      <c r="FD192">
        <v>41.09132142857142</v>
      </c>
      <c r="FE192">
        <v>1955.048214285714</v>
      </c>
      <c r="FF192">
        <v>39.90321428571429</v>
      </c>
      <c r="FG192">
        <v>0</v>
      </c>
      <c r="FH192">
        <v>1758816807.7</v>
      </c>
      <c r="FI192">
        <v>0</v>
      </c>
      <c r="FJ192">
        <v>911.9790384615384</v>
      </c>
      <c r="FK192">
        <v>-4.714700862159809</v>
      </c>
      <c r="FL192">
        <v>-102.3521367150928</v>
      </c>
      <c r="FM192">
        <v>17848.88461538462</v>
      </c>
      <c r="FN192">
        <v>15</v>
      </c>
      <c r="FO192">
        <v>0</v>
      </c>
      <c r="FP192" t="s">
        <v>441</v>
      </c>
      <c r="FQ192">
        <v>1746989605.5</v>
      </c>
      <c r="FR192">
        <v>1746989593.5</v>
      </c>
      <c r="FS192">
        <v>0</v>
      </c>
      <c r="FT192">
        <v>-0.274</v>
      </c>
      <c r="FU192">
        <v>-0.002</v>
      </c>
      <c r="FV192">
        <v>2.549</v>
      </c>
      <c r="FW192">
        <v>0.129</v>
      </c>
      <c r="FX192">
        <v>420</v>
      </c>
      <c r="FY192">
        <v>17</v>
      </c>
      <c r="FZ192">
        <v>0.02</v>
      </c>
      <c r="GA192">
        <v>0.04</v>
      </c>
      <c r="GB192">
        <v>-43.066575</v>
      </c>
      <c r="GC192">
        <v>1.071311819887516</v>
      </c>
      <c r="GD192">
        <v>0.138516330715912</v>
      </c>
      <c r="GE192">
        <v>0</v>
      </c>
      <c r="GF192">
        <v>912.2269705882353</v>
      </c>
      <c r="GG192">
        <v>-4.643590532981823</v>
      </c>
      <c r="GH192">
        <v>0.488370790021994</v>
      </c>
      <c r="GI192">
        <v>0</v>
      </c>
      <c r="GJ192">
        <v>3.49909925</v>
      </c>
      <c r="GK192">
        <v>-0.9891191369606097</v>
      </c>
      <c r="GL192">
        <v>0.0965209179501392</v>
      </c>
      <c r="GM192">
        <v>0</v>
      </c>
      <c r="GN192">
        <v>0</v>
      </c>
      <c r="GO192">
        <v>3</v>
      </c>
      <c r="GP192" t="s">
        <v>459</v>
      </c>
      <c r="GQ192">
        <v>3.1017</v>
      </c>
      <c r="GR192">
        <v>2.72587</v>
      </c>
      <c r="GS192">
        <v>0.185099</v>
      </c>
      <c r="GT192">
        <v>0.18895</v>
      </c>
      <c r="GU192">
        <v>0.102439</v>
      </c>
      <c r="GV192">
        <v>0.0925945</v>
      </c>
      <c r="GW192">
        <v>21287</v>
      </c>
      <c r="GX192">
        <v>19263.6</v>
      </c>
      <c r="GY192">
        <v>26687</v>
      </c>
      <c r="GZ192">
        <v>23974.9</v>
      </c>
      <c r="HA192">
        <v>38339.7</v>
      </c>
      <c r="HB192">
        <v>32180.3</v>
      </c>
      <c r="HC192">
        <v>46600.4</v>
      </c>
      <c r="HD192">
        <v>37940.3</v>
      </c>
      <c r="HE192">
        <v>1.8667</v>
      </c>
      <c r="HF192">
        <v>1.86302</v>
      </c>
      <c r="HG192">
        <v>0.0954047</v>
      </c>
      <c r="HH192">
        <v>0</v>
      </c>
      <c r="HI192">
        <v>28.4847</v>
      </c>
      <c r="HJ192">
        <v>999.9</v>
      </c>
      <c r="HK192">
        <v>45.4</v>
      </c>
      <c r="HL192">
        <v>31.4</v>
      </c>
      <c r="HM192">
        <v>23.0059</v>
      </c>
      <c r="HN192">
        <v>61.0921</v>
      </c>
      <c r="HO192">
        <v>20.1002</v>
      </c>
      <c r="HP192">
        <v>1</v>
      </c>
      <c r="HQ192">
        <v>0.161405</v>
      </c>
      <c r="HR192">
        <v>0.8543190000000001</v>
      </c>
      <c r="HS192">
        <v>20.278</v>
      </c>
      <c r="HT192">
        <v>5.2101</v>
      </c>
      <c r="HU192">
        <v>11.98</v>
      </c>
      <c r="HV192">
        <v>4.9636</v>
      </c>
      <c r="HW192">
        <v>3.27443</v>
      </c>
      <c r="HX192">
        <v>9999</v>
      </c>
      <c r="HY192">
        <v>9999</v>
      </c>
      <c r="HZ192">
        <v>9999</v>
      </c>
      <c r="IA192">
        <v>2.6</v>
      </c>
      <c r="IB192">
        <v>1.86399</v>
      </c>
      <c r="IC192">
        <v>1.86008</v>
      </c>
      <c r="ID192">
        <v>1.85838</v>
      </c>
      <c r="IE192">
        <v>1.85976</v>
      </c>
      <c r="IF192">
        <v>1.85989</v>
      </c>
      <c r="IG192">
        <v>1.85838</v>
      </c>
      <c r="IH192">
        <v>1.85746</v>
      </c>
      <c r="II192">
        <v>1.85242</v>
      </c>
      <c r="IJ192">
        <v>0</v>
      </c>
      <c r="IK192">
        <v>0</v>
      </c>
      <c r="IL192">
        <v>0</v>
      </c>
      <c r="IM192">
        <v>0</v>
      </c>
      <c r="IN192" t="s">
        <v>443</v>
      </c>
      <c r="IO192" t="s">
        <v>444</v>
      </c>
      <c r="IP192" t="s">
        <v>445</v>
      </c>
      <c r="IQ192" t="s">
        <v>445</v>
      </c>
      <c r="IR192" t="s">
        <v>445</v>
      </c>
      <c r="IS192" t="s">
        <v>445</v>
      </c>
      <c r="IT192">
        <v>0</v>
      </c>
      <c r="IU192">
        <v>100</v>
      </c>
      <c r="IV192">
        <v>100</v>
      </c>
      <c r="IW192">
        <v>-0.84</v>
      </c>
      <c r="IX192">
        <v>0.2845</v>
      </c>
      <c r="IY192">
        <v>-1.085747647868322</v>
      </c>
      <c r="IZ192">
        <v>-0.001141660950335919</v>
      </c>
      <c r="JA192">
        <v>1.556549255047457E-06</v>
      </c>
      <c r="JB192">
        <v>-3.845636065895205E-10</v>
      </c>
      <c r="JC192">
        <v>0.01562767363184709</v>
      </c>
      <c r="JD192">
        <v>0.001629169780553792</v>
      </c>
      <c r="JE192">
        <v>0.0005448488767950686</v>
      </c>
      <c r="JF192">
        <v>-2.599574200195059E-06</v>
      </c>
      <c r="JG192">
        <v>2</v>
      </c>
      <c r="JH192">
        <v>2011</v>
      </c>
      <c r="JI192">
        <v>1</v>
      </c>
      <c r="JJ192">
        <v>26</v>
      </c>
      <c r="JK192">
        <v>197120.1</v>
      </c>
      <c r="JL192">
        <v>197120.3</v>
      </c>
      <c r="JM192">
        <v>2.83447</v>
      </c>
      <c r="JN192">
        <v>2.60498</v>
      </c>
      <c r="JO192">
        <v>1.49658</v>
      </c>
      <c r="JP192">
        <v>2.34497</v>
      </c>
      <c r="JQ192">
        <v>1.54907</v>
      </c>
      <c r="JR192">
        <v>2.45361</v>
      </c>
      <c r="JS192">
        <v>36.4814</v>
      </c>
      <c r="JT192">
        <v>24.1751</v>
      </c>
      <c r="JU192">
        <v>18</v>
      </c>
      <c r="JV192">
        <v>483.621</v>
      </c>
      <c r="JW192">
        <v>496.013</v>
      </c>
      <c r="JX192">
        <v>27.1746</v>
      </c>
      <c r="JY192">
        <v>29.3268</v>
      </c>
      <c r="JZ192">
        <v>30.0003</v>
      </c>
      <c r="KA192">
        <v>29.478</v>
      </c>
      <c r="KB192">
        <v>29.4584</v>
      </c>
      <c r="KC192">
        <v>56.9244</v>
      </c>
      <c r="KD192">
        <v>18.5449</v>
      </c>
      <c r="KE192">
        <v>54.1151</v>
      </c>
      <c r="KF192">
        <v>27.1637</v>
      </c>
      <c r="KG192">
        <v>1302.66</v>
      </c>
      <c r="KH192">
        <v>19.009</v>
      </c>
      <c r="KI192">
        <v>101.889</v>
      </c>
      <c r="KJ192">
        <v>91.48909999999999</v>
      </c>
    </row>
    <row r="193" spans="1:296">
      <c r="A193">
        <v>175</v>
      </c>
      <c r="B193">
        <v>1758816818</v>
      </c>
      <c r="C193">
        <v>2794.400000095367</v>
      </c>
      <c r="D193" t="s">
        <v>796</v>
      </c>
      <c r="E193" t="s">
        <v>797</v>
      </c>
      <c r="F193">
        <v>5</v>
      </c>
      <c r="G193" t="s">
        <v>641</v>
      </c>
      <c r="H193">
        <v>1758816810.5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1316.32471650145</v>
      </c>
      <c r="AJ193">
        <v>1285.434181818181</v>
      </c>
      <c r="AK193">
        <v>3.41933840488612</v>
      </c>
      <c r="AL193">
        <v>65.11598374037986</v>
      </c>
      <c r="AM193">
        <f>(AO193 - AN193 + DX193*1E3/(8.314*(DZ193+273.15)) * AQ193/DW193 * AP193) * DW193/(100*DK193) * 1000/(1000 - AO193)</f>
        <v>0</v>
      </c>
      <c r="AN193">
        <v>18.8824883528522</v>
      </c>
      <c r="AO193">
        <v>22.11749575757575</v>
      </c>
      <c r="AP193">
        <v>-0.006427261336496599</v>
      </c>
      <c r="AQ193">
        <v>105.9411179864828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439</v>
      </c>
      <c r="AX193" t="s">
        <v>439</v>
      </c>
      <c r="AY193">
        <v>0</v>
      </c>
      <c r="AZ193">
        <v>0</v>
      </c>
      <c r="BA193">
        <f>1-AY193/AZ193</f>
        <v>0</v>
      </c>
      <c r="BB193">
        <v>0</v>
      </c>
      <c r="BC193" t="s">
        <v>439</v>
      </c>
      <c r="BD193" t="s">
        <v>439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439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3.93</v>
      </c>
      <c r="DL193">
        <v>0.5</v>
      </c>
      <c r="DM193" t="s">
        <v>440</v>
      </c>
      <c r="DN193">
        <v>2</v>
      </c>
      <c r="DO193" t="b">
        <v>1</v>
      </c>
      <c r="DP193">
        <v>1758816810.5</v>
      </c>
      <c r="DQ193">
        <v>1233.546666666667</v>
      </c>
      <c r="DR193">
        <v>1276.537777777778</v>
      </c>
      <c r="DS193">
        <v>22.16675185185186</v>
      </c>
      <c r="DT193">
        <v>18.81019259259259</v>
      </c>
      <c r="DU193">
        <v>1234.393703703704</v>
      </c>
      <c r="DV193">
        <v>21.88182962962963</v>
      </c>
      <c r="DW193">
        <v>500.0458888888888</v>
      </c>
      <c r="DX193">
        <v>91.07722962962963</v>
      </c>
      <c r="DY193">
        <v>0.06773570740740741</v>
      </c>
      <c r="DZ193">
        <v>29.23327777777778</v>
      </c>
      <c r="EA193">
        <v>30.0396037037037</v>
      </c>
      <c r="EB193">
        <v>999.9000000000001</v>
      </c>
      <c r="EC193">
        <v>0</v>
      </c>
      <c r="ED193">
        <v>0</v>
      </c>
      <c r="EE193">
        <v>10011.52740740741</v>
      </c>
      <c r="EF193">
        <v>0</v>
      </c>
      <c r="EG193">
        <v>11.80792222222222</v>
      </c>
      <c r="EH193">
        <v>-42.99175185185185</v>
      </c>
      <c r="EI193">
        <v>1261.51</v>
      </c>
      <c r="EJ193">
        <v>1301.011111111111</v>
      </c>
      <c r="EK193">
        <v>3.356559259259259</v>
      </c>
      <c r="EL193">
        <v>1276.537777777778</v>
      </c>
      <c r="EM193">
        <v>18.81019259259259</v>
      </c>
      <c r="EN193">
        <v>2.018887037037037</v>
      </c>
      <c r="EO193">
        <v>1.713181481481481</v>
      </c>
      <c r="EP193">
        <v>17.59322592592592</v>
      </c>
      <c r="EQ193">
        <v>15.01632592592592</v>
      </c>
      <c r="ER193">
        <v>1999.97962962963</v>
      </c>
      <c r="ES193">
        <v>0.9799955185185185</v>
      </c>
      <c r="ET193">
        <v>0.02000457037037037</v>
      </c>
      <c r="EU193">
        <v>0</v>
      </c>
      <c r="EV193">
        <v>911.5336666666665</v>
      </c>
      <c r="EW193">
        <v>5.00078</v>
      </c>
      <c r="EX193">
        <v>17840.2</v>
      </c>
      <c r="EY193">
        <v>16379.44074074074</v>
      </c>
      <c r="EZ193">
        <v>39.80529629629628</v>
      </c>
      <c r="FA193">
        <v>40.62485185185184</v>
      </c>
      <c r="FB193">
        <v>40.25203703703703</v>
      </c>
      <c r="FC193">
        <v>40.3192962962963</v>
      </c>
      <c r="FD193">
        <v>41.08077777777777</v>
      </c>
      <c r="FE193">
        <v>1955.07</v>
      </c>
      <c r="FF193">
        <v>39.90814814814815</v>
      </c>
      <c r="FG193">
        <v>0</v>
      </c>
      <c r="FH193">
        <v>1758816813.1</v>
      </c>
      <c r="FI193">
        <v>0</v>
      </c>
      <c r="FJ193">
        <v>911.4518400000001</v>
      </c>
      <c r="FK193">
        <v>-5.359538469240754</v>
      </c>
      <c r="FL193">
        <v>-97.86153850386694</v>
      </c>
      <c r="FM193">
        <v>17839.512</v>
      </c>
      <c r="FN193">
        <v>15</v>
      </c>
      <c r="FO193">
        <v>0</v>
      </c>
      <c r="FP193" t="s">
        <v>441</v>
      </c>
      <c r="FQ193">
        <v>1746989605.5</v>
      </c>
      <c r="FR193">
        <v>1746989593.5</v>
      </c>
      <c r="FS193">
        <v>0</v>
      </c>
      <c r="FT193">
        <v>-0.274</v>
      </c>
      <c r="FU193">
        <v>-0.002</v>
      </c>
      <c r="FV193">
        <v>2.549</v>
      </c>
      <c r="FW193">
        <v>0.129</v>
      </c>
      <c r="FX193">
        <v>420</v>
      </c>
      <c r="FY193">
        <v>17</v>
      </c>
      <c r="FZ193">
        <v>0.02</v>
      </c>
      <c r="GA193">
        <v>0.04</v>
      </c>
      <c r="GB193">
        <v>-43.03211951219512</v>
      </c>
      <c r="GC193">
        <v>0.5757052264807032</v>
      </c>
      <c r="GD193">
        <v>0.1207958451464287</v>
      </c>
      <c r="GE193">
        <v>0</v>
      </c>
      <c r="GF193">
        <v>911.7565294117646</v>
      </c>
      <c r="GG193">
        <v>-5.214484341372913</v>
      </c>
      <c r="GH193">
        <v>0.5443813669334762</v>
      </c>
      <c r="GI193">
        <v>0</v>
      </c>
      <c r="GJ193">
        <v>3.403223414634147</v>
      </c>
      <c r="GK193">
        <v>-0.9916252264808416</v>
      </c>
      <c r="GL193">
        <v>0.0990936010734605</v>
      </c>
      <c r="GM193">
        <v>0</v>
      </c>
      <c r="GN193">
        <v>0</v>
      </c>
      <c r="GO193">
        <v>3</v>
      </c>
      <c r="GP193" t="s">
        <v>459</v>
      </c>
      <c r="GQ193">
        <v>3.10181</v>
      </c>
      <c r="GR193">
        <v>2.72575</v>
      </c>
      <c r="GS193">
        <v>0.186633</v>
      </c>
      <c r="GT193">
        <v>0.190463</v>
      </c>
      <c r="GU193">
        <v>0.102337</v>
      </c>
      <c r="GV193">
        <v>0.0929186</v>
      </c>
      <c r="GW193">
        <v>21246.8</v>
      </c>
      <c r="GX193">
        <v>19227.8</v>
      </c>
      <c r="GY193">
        <v>26686.8</v>
      </c>
      <c r="GZ193">
        <v>23975.1</v>
      </c>
      <c r="HA193">
        <v>38344.1</v>
      </c>
      <c r="HB193">
        <v>32168.8</v>
      </c>
      <c r="HC193">
        <v>46600.2</v>
      </c>
      <c r="HD193">
        <v>37940.1</v>
      </c>
      <c r="HE193">
        <v>1.86663</v>
      </c>
      <c r="HF193">
        <v>1.86315</v>
      </c>
      <c r="HG193">
        <v>0.0955015</v>
      </c>
      <c r="HH193">
        <v>0</v>
      </c>
      <c r="HI193">
        <v>28.4749</v>
      </c>
      <c r="HJ193">
        <v>999.9</v>
      </c>
      <c r="HK193">
        <v>45.4</v>
      </c>
      <c r="HL193">
        <v>31.4</v>
      </c>
      <c r="HM193">
        <v>23.0054</v>
      </c>
      <c r="HN193">
        <v>61.5521</v>
      </c>
      <c r="HO193">
        <v>20.1923</v>
      </c>
      <c r="HP193">
        <v>1</v>
      </c>
      <c r="HQ193">
        <v>0.161649</v>
      </c>
      <c r="HR193">
        <v>0.84384</v>
      </c>
      <c r="HS193">
        <v>20.2782</v>
      </c>
      <c r="HT193">
        <v>5.21025</v>
      </c>
      <c r="HU193">
        <v>11.98</v>
      </c>
      <c r="HV193">
        <v>4.96325</v>
      </c>
      <c r="HW193">
        <v>3.2745</v>
      </c>
      <c r="HX193">
        <v>9999</v>
      </c>
      <c r="HY193">
        <v>9999</v>
      </c>
      <c r="HZ193">
        <v>9999</v>
      </c>
      <c r="IA193">
        <v>2.6</v>
      </c>
      <c r="IB193">
        <v>1.86399</v>
      </c>
      <c r="IC193">
        <v>1.86008</v>
      </c>
      <c r="ID193">
        <v>1.8584</v>
      </c>
      <c r="IE193">
        <v>1.85977</v>
      </c>
      <c r="IF193">
        <v>1.85989</v>
      </c>
      <c r="IG193">
        <v>1.85838</v>
      </c>
      <c r="IH193">
        <v>1.85747</v>
      </c>
      <c r="II193">
        <v>1.85242</v>
      </c>
      <c r="IJ193">
        <v>0</v>
      </c>
      <c r="IK193">
        <v>0</v>
      </c>
      <c r="IL193">
        <v>0</v>
      </c>
      <c r="IM193">
        <v>0</v>
      </c>
      <c r="IN193" t="s">
        <v>443</v>
      </c>
      <c r="IO193" t="s">
        <v>444</v>
      </c>
      <c r="IP193" t="s">
        <v>445</v>
      </c>
      <c r="IQ193" t="s">
        <v>445</v>
      </c>
      <c r="IR193" t="s">
        <v>445</v>
      </c>
      <c r="IS193" t="s">
        <v>445</v>
      </c>
      <c r="IT193">
        <v>0</v>
      </c>
      <c r="IU193">
        <v>100</v>
      </c>
      <c r="IV193">
        <v>100</v>
      </c>
      <c r="IW193">
        <v>-0.82</v>
      </c>
      <c r="IX193">
        <v>0.2839</v>
      </c>
      <c r="IY193">
        <v>-1.085747647868322</v>
      </c>
      <c r="IZ193">
        <v>-0.001141660950335919</v>
      </c>
      <c r="JA193">
        <v>1.556549255047457E-06</v>
      </c>
      <c r="JB193">
        <v>-3.845636065895205E-10</v>
      </c>
      <c r="JC193">
        <v>0.01562767363184709</v>
      </c>
      <c r="JD193">
        <v>0.001629169780553792</v>
      </c>
      <c r="JE193">
        <v>0.0005448488767950686</v>
      </c>
      <c r="JF193">
        <v>-2.599574200195059E-06</v>
      </c>
      <c r="JG193">
        <v>2</v>
      </c>
      <c r="JH193">
        <v>2011</v>
      </c>
      <c r="JI193">
        <v>1</v>
      </c>
      <c r="JJ193">
        <v>26</v>
      </c>
      <c r="JK193">
        <v>197120.2</v>
      </c>
      <c r="JL193">
        <v>197120.4</v>
      </c>
      <c r="JM193">
        <v>2.86621</v>
      </c>
      <c r="JN193">
        <v>2.6123</v>
      </c>
      <c r="JO193">
        <v>1.49658</v>
      </c>
      <c r="JP193">
        <v>2.34497</v>
      </c>
      <c r="JQ193">
        <v>1.54907</v>
      </c>
      <c r="JR193">
        <v>2.38159</v>
      </c>
      <c r="JS193">
        <v>36.4814</v>
      </c>
      <c r="JT193">
        <v>24.1751</v>
      </c>
      <c r="JU193">
        <v>18</v>
      </c>
      <c r="JV193">
        <v>483.596</v>
      </c>
      <c r="JW193">
        <v>496.117</v>
      </c>
      <c r="JX193">
        <v>27.1361</v>
      </c>
      <c r="JY193">
        <v>29.329</v>
      </c>
      <c r="JZ193">
        <v>30.0003</v>
      </c>
      <c r="KA193">
        <v>29.4805</v>
      </c>
      <c r="KB193">
        <v>29.4609</v>
      </c>
      <c r="KC193">
        <v>57.5429</v>
      </c>
      <c r="KD193">
        <v>17.9759</v>
      </c>
      <c r="KE193">
        <v>54.1151</v>
      </c>
      <c r="KF193">
        <v>27.1254</v>
      </c>
      <c r="KG193">
        <v>1322.7</v>
      </c>
      <c r="KH193">
        <v>19.1232</v>
      </c>
      <c r="KI193">
        <v>101.888</v>
      </c>
      <c r="KJ193">
        <v>91.489</v>
      </c>
    </row>
    <row r="194" spans="1:296">
      <c r="A194">
        <v>176</v>
      </c>
      <c r="B194">
        <v>1758816823</v>
      </c>
      <c r="C194">
        <v>2799.400000095367</v>
      </c>
      <c r="D194" t="s">
        <v>798</v>
      </c>
      <c r="E194" t="s">
        <v>799</v>
      </c>
      <c r="F194">
        <v>5</v>
      </c>
      <c r="G194" t="s">
        <v>641</v>
      </c>
      <c r="H194">
        <v>1758816815.214286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1333.55512256905</v>
      </c>
      <c r="AJ194">
        <v>1302.63509090909</v>
      </c>
      <c r="AK194">
        <v>3.444095260038029</v>
      </c>
      <c r="AL194">
        <v>65.11598374037986</v>
      </c>
      <c r="AM194">
        <f>(AO194 - AN194 + DX194*1E3/(8.314*(DZ194+273.15)) * AQ194/DW194 * AP194) * DW194/(100*DK194) * 1000/(1000 - AO194)</f>
        <v>0</v>
      </c>
      <c r="AN194">
        <v>19.00259949237477</v>
      </c>
      <c r="AO194">
        <v>22.10603575757575</v>
      </c>
      <c r="AP194">
        <v>-0.0003692159129346853</v>
      </c>
      <c r="AQ194">
        <v>105.9411179864828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439</v>
      </c>
      <c r="AX194" t="s">
        <v>439</v>
      </c>
      <c r="AY194">
        <v>0</v>
      </c>
      <c r="AZ194">
        <v>0</v>
      </c>
      <c r="BA194">
        <f>1-AY194/AZ194</f>
        <v>0</v>
      </c>
      <c r="BB194">
        <v>0</v>
      </c>
      <c r="BC194" t="s">
        <v>439</v>
      </c>
      <c r="BD194" t="s">
        <v>439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439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3.93</v>
      </c>
      <c r="DL194">
        <v>0.5</v>
      </c>
      <c r="DM194" t="s">
        <v>440</v>
      </c>
      <c r="DN194">
        <v>2</v>
      </c>
      <c r="DO194" t="b">
        <v>1</v>
      </c>
      <c r="DP194">
        <v>1758816815.214286</v>
      </c>
      <c r="DQ194">
        <v>1249.373928571428</v>
      </c>
      <c r="DR194">
        <v>1292.345</v>
      </c>
      <c r="DS194">
        <v>22.13783571428571</v>
      </c>
      <c r="DT194">
        <v>18.88133571428571</v>
      </c>
      <c r="DU194">
        <v>1250.206785714286</v>
      </c>
      <c r="DV194">
        <v>21.85353928571428</v>
      </c>
      <c r="DW194">
        <v>500.0516071428571</v>
      </c>
      <c r="DX194">
        <v>91.07927857142856</v>
      </c>
      <c r="DY194">
        <v>0.06762507857142858</v>
      </c>
      <c r="DZ194">
        <v>29.21245357142856</v>
      </c>
      <c r="EA194">
        <v>30.03226071428572</v>
      </c>
      <c r="EB194">
        <v>999.9000000000002</v>
      </c>
      <c r="EC194">
        <v>0</v>
      </c>
      <c r="ED194">
        <v>0</v>
      </c>
      <c r="EE194">
        <v>10014.91357142857</v>
      </c>
      <c r="EF194">
        <v>0</v>
      </c>
      <c r="EG194">
        <v>12.30430357142857</v>
      </c>
      <c r="EH194">
        <v>-42.97039999999999</v>
      </c>
      <c r="EI194">
        <v>1277.657857142857</v>
      </c>
      <c r="EJ194">
        <v>1317.217142857143</v>
      </c>
      <c r="EK194">
        <v>3.256502499999999</v>
      </c>
      <c r="EL194">
        <v>1292.345</v>
      </c>
      <c r="EM194">
        <v>18.88133571428571</v>
      </c>
      <c r="EN194">
        <v>2.016298571428571</v>
      </c>
      <c r="EO194">
        <v>1.719699642857143</v>
      </c>
      <c r="EP194">
        <v>17.57289642857143</v>
      </c>
      <c r="EQ194">
        <v>15.07525714285714</v>
      </c>
      <c r="ER194">
        <v>1999.975</v>
      </c>
      <c r="ES194">
        <v>0.979993285714286</v>
      </c>
      <c r="ET194">
        <v>0.02000689285714286</v>
      </c>
      <c r="EU194">
        <v>0</v>
      </c>
      <c r="EV194">
        <v>911.0371428571427</v>
      </c>
      <c r="EW194">
        <v>5.00078</v>
      </c>
      <c r="EX194">
        <v>17832.21785714286</v>
      </c>
      <c r="EY194">
        <v>16379.39285714286</v>
      </c>
      <c r="EZ194">
        <v>39.81</v>
      </c>
      <c r="FA194">
        <v>40.62035714285715</v>
      </c>
      <c r="FB194">
        <v>40.22064285714284</v>
      </c>
      <c r="FC194">
        <v>40.31678571428571</v>
      </c>
      <c r="FD194">
        <v>41.09339285714285</v>
      </c>
      <c r="FE194">
        <v>1955.0625</v>
      </c>
      <c r="FF194">
        <v>39.91107142857143</v>
      </c>
      <c r="FG194">
        <v>0</v>
      </c>
      <c r="FH194">
        <v>1758816817.9</v>
      </c>
      <c r="FI194">
        <v>0</v>
      </c>
      <c r="FJ194">
        <v>910.9598400000001</v>
      </c>
      <c r="FK194">
        <v>-7.537076909271695</v>
      </c>
      <c r="FL194">
        <v>-100.8923075403876</v>
      </c>
      <c r="FM194">
        <v>17831.308</v>
      </c>
      <c r="FN194">
        <v>15</v>
      </c>
      <c r="FO194">
        <v>0</v>
      </c>
      <c r="FP194" t="s">
        <v>441</v>
      </c>
      <c r="FQ194">
        <v>1746989605.5</v>
      </c>
      <c r="FR194">
        <v>1746989593.5</v>
      </c>
      <c r="FS194">
        <v>0</v>
      </c>
      <c r="FT194">
        <v>-0.274</v>
      </c>
      <c r="FU194">
        <v>-0.002</v>
      </c>
      <c r="FV194">
        <v>2.549</v>
      </c>
      <c r="FW194">
        <v>0.129</v>
      </c>
      <c r="FX194">
        <v>420</v>
      </c>
      <c r="FY194">
        <v>17</v>
      </c>
      <c r="FZ194">
        <v>0.02</v>
      </c>
      <c r="GA194">
        <v>0.04</v>
      </c>
      <c r="GB194">
        <v>-43.009135</v>
      </c>
      <c r="GC194">
        <v>0.2024667917449018</v>
      </c>
      <c r="GD194">
        <v>0.105620262142261</v>
      </c>
      <c r="GE194">
        <v>1</v>
      </c>
      <c r="GF194">
        <v>911.3359117647059</v>
      </c>
      <c r="GG194">
        <v>-6.170802142795567</v>
      </c>
      <c r="GH194">
        <v>0.6421812263751295</v>
      </c>
      <c r="GI194">
        <v>0</v>
      </c>
      <c r="GJ194">
        <v>3.31241325</v>
      </c>
      <c r="GK194">
        <v>-1.240291294559114</v>
      </c>
      <c r="GL194">
        <v>0.1212583085274469</v>
      </c>
      <c r="GM194">
        <v>0</v>
      </c>
      <c r="GN194">
        <v>1</v>
      </c>
      <c r="GO194">
        <v>3</v>
      </c>
      <c r="GP194" t="s">
        <v>448</v>
      </c>
      <c r="GQ194">
        <v>3.102</v>
      </c>
      <c r="GR194">
        <v>2.7254</v>
      </c>
      <c r="GS194">
        <v>0.18815</v>
      </c>
      <c r="GT194">
        <v>0.191946</v>
      </c>
      <c r="GU194">
        <v>0.102304</v>
      </c>
      <c r="GV194">
        <v>0.0933073</v>
      </c>
      <c r="GW194">
        <v>21207</v>
      </c>
      <c r="GX194">
        <v>19192.3</v>
      </c>
      <c r="GY194">
        <v>26686.6</v>
      </c>
      <c r="GZ194">
        <v>23974.7</v>
      </c>
      <c r="HA194">
        <v>38345.5</v>
      </c>
      <c r="HB194">
        <v>32154.8</v>
      </c>
      <c r="HC194">
        <v>46600</v>
      </c>
      <c r="HD194">
        <v>37939.8</v>
      </c>
      <c r="HE194">
        <v>1.8667</v>
      </c>
      <c r="HF194">
        <v>1.86305</v>
      </c>
      <c r="HG194">
        <v>0.0953972</v>
      </c>
      <c r="HH194">
        <v>0</v>
      </c>
      <c r="HI194">
        <v>28.4631</v>
      </c>
      <c r="HJ194">
        <v>999.9</v>
      </c>
      <c r="HK194">
        <v>45.4</v>
      </c>
      <c r="HL194">
        <v>31.4</v>
      </c>
      <c r="HM194">
        <v>23.0049</v>
      </c>
      <c r="HN194">
        <v>61.2021</v>
      </c>
      <c r="HO194">
        <v>20.2484</v>
      </c>
      <c r="HP194">
        <v>1</v>
      </c>
      <c r="HQ194">
        <v>0.161806</v>
      </c>
      <c r="HR194">
        <v>0.838306</v>
      </c>
      <c r="HS194">
        <v>20.2779</v>
      </c>
      <c r="HT194">
        <v>5.20875</v>
      </c>
      <c r="HU194">
        <v>11.98</v>
      </c>
      <c r="HV194">
        <v>4.9629</v>
      </c>
      <c r="HW194">
        <v>3.27423</v>
      </c>
      <c r="HX194">
        <v>9999</v>
      </c>
      <c r="HY194">
        <v>9999</v>
      </c>
      <c r="HZ194">
        <v>9999</v>
      </c>
      <c r="IA194">
        <v>2.6</v>
      </c>
      <c r="IB194">
        <v>1.86399</v>
      </c>
      <c r="IC194">
        <v>1.86007</v>
      </c>
      <c r="ID194">
        <v>1.85838</v>
      </c>
      <c r="IE194">
        <v>1.85979</v>
      </c>
      <c r="IF194">
        <v>1.85989</v>
      </c>
      <c r="IG194">
        <v>1.85837</v>
      </c>
      <c r="IH194">
        <v>1.85746</v>
      </c>
      <c r="II194">
        <v>1.85242</v>
      </c>
      <c r="IJ194">
        <v>0</v>
      </c>
      <c r="IK194">
        <v>0</v>
      </c>
      <c r="IL194">
        <v>0</v>
      </c>
      <c r="IM194">
        <v>0</v>
      </c>
      <c r="IN194" t="s">
        <v>443</v>
      </c>
      <c r="IO194" t="s">
        <v>444</v>
      </c>
      <c r="IP194" t="s">
        <v>445</v>
      </c>
      <c r="IQ194" t="s">
        <v>445</v>
      </c>
      <c r="IR194" t="s">
        <v>445</v>
      </c>
      <c r="IS194" t="s">
        <v>445</v>
      </c>
      <c r="IT194">
        <v>0</v>
      </c>
      <c r="IU194">
        <v>100</v>
      </c>
      <c r="IV194">
        <v>100</v>
      </c>
      <c r="IW194">
        <v>-0.8</v>
      </c>
      <c r="IX194">
        <v>0.2836</v>
      </c>
      <c r="IY194">
        <v>-1.085747647868322</v>
      </c>
      <c r="IZ194">
        <v>-0.001141660950335919</v>
      </c>
      <c r="JA194">
        <v>1.556549255047457E-06</v>
      </c>
      <c r="JB194">
        <v>-3.845636065895205E-10</v>
      </c>
      <c r="JC194">
        <v>0.01562767363184709</v>
      </c>
      <c r="JD194">
        <v>0.001629169780553792</v>
      </c>
      <c r="JE194">
        <v>0.0005448488767950686</v>
      </c>
      <c r="JF194">
        <v>-2.599574200195059E-06</v>
      </c>
      <c r="JG194">
        <v>2</v>
      </c>
      <c r="JH194">
        <v>2011</v>
      </c>
      <c r="JI194">
        <v>1</v>
      </c>
      <c r="JJ194">
        <v>26</v>
      </c>
      <c r="JK194">
        <v>197120.3</v>
      </c>
      <c r="JL194">
        <v>197120.5</v>
      </c>
      <c r="JM194">
        <v>2.89307</v>
      </c>
      <c r="JN194">
        <v>2.61597</v>
      </c>
      <c r="JO194">
        <v>1.49658</v>
      </c>
      <c r="JP194">
        <v>2.34497</v>
      </c>
      <c r="JQ194">
        <v>1.54907</v>
      </c>
      <c r="JR194">
        <v>2.40845</v>
      </c>
      <c r="JS194">
        <v>36.4814</v>
      </c>
      <c r="JT194">
        <v>24.1751</v>
      </c>
      <c r="JU194">
        <v>18</v>
      </c>
      <c r="JV194">
        <v>483.657</v>
      </c>
      <c r="JW194">
        <v>496.072</v>
      </c>
      <c r="JX194">
        <v>27.1023</v>
      </c>
      <c r="JY194">
        <v>29.3318</v>
      </c>
      <c r="JZ194">
        <v>30.0002</v>
      </c>
      <c r="KA194">
        <v>29.4826</v>
      </c>
      <c r="KB194">
        <v>29.4635</v>
      </c>
      <c r="KC194">
        <v>58.0934</v>
      </c>
      <c r="KD194">
        <v>17.7052</v>
      </c>
      <c r="KE194">
        <v>54.1151</v>
      </c>
      <c r="KF194">
        <v>27.093</v>
      </c>
      <c r="KG194">
        <v>1336.06</v>
      </c>
      <c r="KH194">
        <v>19.124</v>
      </c>
      <c r="KI194">
        <v>101.888</v>
      </c>
      <c r="KJ194">
        <v>91.488</v>
      </c>
    </row>
    <row r="195" spans="1:296">
      <c r="A195">
        <v>177</v>
      </c>
      <c r="B195">
        <v>1758816828</v>
      </c>
      <c r="C195">
        <v>2804.400000095367</v>
      </c>
      <c r="D195" t="s">
        <v>800</v>
      </c>
      <c r="E195" t="s">
        <v>801</v>
      </c>
      <c r="F195">
        <v>5</v>
      </c>
      <c r="G195" t="s">
        <v>641</v>
      </c>
      <c r="H195">
        <v>1758816820.5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1350.72047220685</v>
      </c>
      <c r="AJ195">
        <v>1319.802727272727</v>
      </c>
      <c r="AK195">
        <v>3.424060492145334</v>
      </c>
      <c r="AL195">
        <v>65.11598374037986</v>
      </c>
      <c r="AM195">
        <f>(AO195 - AN195 + DX195*1E3/(8.314*(DZ195+273.15)) * AQ195/DW195 * AP195) * DW195/(100*DK195) * 1000/(1000 - AO195)</f>
        <v>0</v>
      </c>
      <c r="AN195">
        <v>19.09596006191585</v>
      </c>
      <c r="AO195">
        <v>22.09978727272727</v>
      </c>
      <c r="AP195">
        <v>-0.0001712856926325592</v>
      </c>
      <c r="AQ195">
        <v>105.9411179864828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439</v>
      </c>
      <c r="AX195" t="s">
        <v>439</v>
      </c>
      <c r="AY195">
        <v>0</v>
      </c>
      <c r="AZ195">
        <v>0</v>
      </c>
      <c r="BA195">
        <f>1-AY195/AZ195</f>
        <v>0</v>
      </c>
      <c r="BB195">
        <v>0</v>
      </c>
      <c r="BC195" t="s">
        <v>439</v>
      </c>
      <c r="BD195" t="s">
        <v>439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439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3.93</v>
      </c>
      <c r="DL195">
        <v>0.5</v>
      </c>
      <c r="DM195" t="s">
        <v>440</v>
      </c>
      <c r="DN195">
        <v>2</v>
      </c>
      <c r="DO195" t="b">
        <v>1</v>
      </c>
      <c r="DP195">
        <v>1758816820.5</v>
      </c>
      <c r="DQ195">
        <v>1267.109259259259</v>
      </c>
      <c r="DR195">
        <v>1310.097777777778</v>
      </c>
      <c r="DS195">
        <v>22.11320740740741</v>
      </c>
      <c r="DT195">
        <v>18.98209629629629</v>
      </c>
      <c r="DU195">
        <v>1267.925185185185</v>
      </c>
      <c r="DV195">
        <v>21.82943333333333</v>
      </c>
      <c r="DW195">
        <v>500.0122222222222</v>
      </c>
      <c r="DX195">
        <v>91.08209629629629</v>
      </c>
      <c r="DY195">
        <v>0.06752672222222221</v>
      </c>
      <c r="DZ195">
        <v>29.18779259259259</v>
      </c>
      <c r="EA195">
        <v>30.02694814814815</v>
      </c>
      <c r="EB195">
        <v>999.9000000000001</v>
      </c>
      <c r="EC195">
        <v>0</v>
      </c>
      <c r="ED195">
        <v>0</v>
      </c>
      <c r="EE195">
        <v>10010.41592592592</v>
      </c>
      <c r="EF195">
        <v>0</v>
      </c>
      <c r="EG195">
        <v>12.80938148148148</v>
      </c>
      <c r="EH195">
        <v>-42.98764074074074</v>
      </c>
      <c r="EI195">
        <v>1295.762222222222</v>
      </c>
      <c r="EJ195">
        <v>1335.448518518519</v>
      </c>
      <c r="EK195">
        <v>3.131106666666667</v>
      </c>
      <c r="EL195">
        <v>1310.097777777778</v>
      </c>
      <c r="EM195">
        <v>18.98209629629629</v>
      </c>
      <c r="EN195">
        <v>2.014116666666667</v>
      </c>
      <c r="EO195">
        <v>1.72893</v>
      </c>
      <c r="EP195">
        <v>17.55575185185185</v>
      </c>
      <c r="EQ195">
        <v>15.15848888888889</v>
      </c>
      <c r="ER195">
        <v>2000.011481481481</v>
      </c>
      <c r="ES195">
        <v>0.9799933333333334</v>
      </c>
      <c r="ET195">
        <v>0.02000686666666666</v>
      </c>
      <c r="EU195">
        <v>0</v>
      </c>
      <c r="EV195">
        <v>910.4659629629629</v>
      </c>
      <c r="EW195">
        <v>5.00078</v>
      </c>
      <c r="EX195">
        <v>17823.55185185185</v>
      </c>
      <c r="EY195">
        <v>16379.69259259259</v>
      </c>
      <c r="EZ195">
        <v>39.80296296296296</v>
      </c>
      <c r="FA195">
        <v>40.62251851851852</v>
      </c>
      <c r="FB195">
        <v>40.13622222222222</v>
      </c>
      <c r="FC195">
        <v>40.30770370370369</v>
      </c>
      <c r="FD195">
        <v>41.09462962962962</v>
      </c>
      <c r="FE195">
        <v>1955.101111111111</v>
      </c>
      <c r="FF195">
        <v>39.91</v>
      </c>
      <c r="FG195">
        <v>0</v>
      </c>
      <c r="FH195">
        <v>1758816822.7</v>
      </c>
      <c r="FI195">
        <v>0</v>
      </c>
      <c r="FJ195">
        <v>910.4242399999999</v>
      </c>
      <c r="FK195">
        <v>-6.777538466025882</v>
      </c>
      <c r="FL195">
        <v>-106.1846154347323</v>
      </c>
      <c r="FM195">
        <v>17823.228</v>
      </c>
      <c r="FN195">
        <v>15</v>
      </c>
      <c r="FO195">
        <v>0</v>
      </c>
      <c r="FP195" t="s">
        <v>441</v>
      </c>
      <c r="FQ195">
        <v>1746989605.5</v>
      </c>
      <c r="FR195">
        <v>1746989593.5</v>
      </c>
      <c r="FS195">
        <v>0</v>
      </c>
      <c r="FT195">
        <v>-0.274</v>
      </c>
      <c r="FU195">
        <v>-0.002</v>
      </c>
      <c r="FV195">
        <v>2.549</v>
      </c>
      <c r="FW195">
        <v>0.129</v>
      </c>
      <c r="FX195">
        <v>420</v>
      </c>
      <c r="FY195">
        <v>17</v>
      </c>
      <c r="FZ195">
        <v>0.02</v>
      </c>
      <c r="GA195">
        <v>0.04</v>
      </c>
      <c r="GB195">
        <v>-42.95393249999999</v>
      </c>
      <c r="GC195">
        <v>-0.09670131332071785</v>
      </c>
      <c r="GD195">
        <v>0.0860763190067397</v>
      </c>
      <c r="GE195">
        <v>1</v>
      </c>
      <c r="GF195">
        <v>910.8074705882353</v>
      </c>
      <c r="GG195">
        <v>-6.590068761283924</v>
      </c>
      <c r="GH195">
        <v>0.6822636300578135</v>
      </c>
      <c r="GI195">
        <v>0</v>
      </c>
      <c r="GJ195">
        <v>3.20864075</v>
      </c>
      <c r="GK195">
        <v>-1.438527242026268</v>
      </c>
      <c r="GL195">
        <v>0.1386162449784927</v>
      </c>
      <c r="GM195">
        <v>0</v>
      </c>
      <c r="GN195">
        <v>1</v>
      </c>
      <c r="GO195">
        <v>3</v>
      </c>
      <c r="GP195" t="s">
        <v>448</v>
      </c>
      <c r="GQ195">
        <v>3.10196</v>
      </c>
      <c r="GR195">
        <v>2.72583</v>
      </c>
      <c r="GS195">
        <v>0.189661</v>
      </c>
      <c r="GT195">
        <v>0.193447</v>
      </c>
      <c r="GU195">
        <v>0.102291</v>
      </c>
      <c r="GV195">
        <v>0.09359290000000001</v>
      </c>
      <c r="GW195">
        <v>21167.5</v>
      </c>
      <c r="GX195">
        <v>19156.5</v>
      </c>
      <c r="GY195">
        <v>26686.5</v>
      </c>
      <c r="GZ195">
        <v>23974.6</v>
      </c>
      <c r="HA195">
        <v>38346</v>
      </c>
      <c r="HB195">
        <v>32144.5</v>
      </c>
      <c r="HC195">
        <v>46599.6</v>
      </c>
      <c r="HD195">
        <v>37939.5</v>
      </c>
      <c r="HE195">
        <v>1.86655</v>
      </c>
      <c r="HF195">
        <v>1.86303</v>
      </c>
      <c r="HG195">
        <v>0.09626899999999999</v>
      </c>
      <c r="HH195">
        <v>0</v>
      </c>
      <c r="HI195">
        <v>28.4509</v>
      </c>
      <c r="HJ195">
        <v>999.9</v>
      </c>
      <c r="HK195">
        <v>45.4</v>
      </c>
      <c r="HL195">
        <v>31.4</v>
      </c>
      <c r="HM195">
        <v>23.0037</v>
      </c>
      <c r="HN195">
        <v>61.0921</v>
      </c>
      <c r="HO195">
        <v>20.1082</v>
      </c>
      <c r="HP195">
        <v>1</v>
      </c>
      <c r="HQ195">
        <v>0.161984</v>
      </c>
      <c r="HR195">
        <v>0.8021</v>
      </c>
      <c r="HS195">
        <v>20.2783</v>
      </c>
      <c r="HT195">
        <v>5.2107</v>
      </c>
      <c r="HU195">
        <v>11.98</v>
      </c>
      <c r="HV195">
        <v>4.96325</v>
      </c>
      <c r="HW195">
        <v>3.2745</v>
      </c>
      <c r="HX195">
        <v>9999</v>
      </c>
      <c r="HY195">
        <v>9999</v>
      </c>
      <c r="HZ195">
        <v>9999</v>
      </c>
      <c r="IA195">
        <v>2.6</v>
      </c>
      <c r="IB195">
        <v>1.86399</v>
      </c>
      <c r="IC195">
        <v>1.86008</v>
      </c>
      <c r="ID195">
        <v>1.85837</v>
      </c>
      <c r="IE195">
        <v>1.85979</v>
      </c>
      <c r="IF195">
        <v>1.85989</v>
      </c>
      <c r="IG195">
        <v>1.85837</v>
      </c>
      <c r="IH195">
        <v>1.85746</v>
      </c>
      <c r="II195">
        <v>1.85242</v>
      </c>
      <c r="IJ195">
        <v>0</v>
      </c>
      <c r="IK195">
        <v>0</v>
      </c>
      <c r="IL195">
        <v>0</v>
      </c>
      <c r="IM195">
        <v>0</v>
      </c>
      <c r="IN195" t="s">
        <v>443</v>
      </c>
      <c r="IO195" t="s">
        <v>444</v>
      </c>
      <c r="IP195" t="s">
        <v>445</v>
      </c>
      <c r="IQ195" t="s">
        <v>445</v>
      </c>
      <c r="IR195" t="s">
        <v>445</v>
      </c>
      <c r="IS195" t="s">
        <v>445</v>
      </c>
      <c r="IT195">
        <v>0</v>
      </c>
      <c r="IU195">
        <v>100</v>
      </c>
      <c r="IV195">
        <v>100</v>
      </c>
      <c r="IW195">
        <v>-0.79</v>
      </c>
      <c r="IX195">
        <v>0.2835</v>
      </c>
      <c r="IY195">
        <v>-1.085747647868322</v>
      </c>
      <c r="IZ195">
        <v>-0.001141660950335919</v>
      </c>
      <c r="JA195">
        <v>1.556549255047457E-06</v>
      </c>
      <c r="JB195">
        <v>-3.845636065895205E-10</v>
      </c>
      <c r="JC195">
        <v>0.01562767363184709</v>
      </c>
      <c r="JD195">
        <v>0.001629169780553792</v>
      </c>
      <c r="JE195">
        <v>0.0005448488767950686</v>
      </c>
      <c r="JF195">
        <v>-2.599574200195059E-06</v>
      </c>
      <c r="JG195">
        <v>2</v>
      </c>
      <c r="JH195">
        <v>2011</v>
      </c>
      <c r="JI195">
        <v>1</v>
      </c>
      <c r="JJ195">
        <v>26</v>
      </c>
      <c r="JK195">
        <v>197120.4</v>
      </c>
      <c r="JL195">
        <v>197120.6</v>
      </c>
      <c r="JM195">
        <v>2.92358</v>
      </c>
      <c r="JN195">
        <v>2.6062</v>
      </c>
      <c r="JO195">
        <v>1.49658</v>
      </c>
      <c r="JP195">
        <v>2.34497</v>
      </c>
      <c r="JQ195">
        <v>1.54907</v>
      </c>
      <c r="JR195">
        <v>2.48291</v>
      </c>
      <c r="JS195">
        <v>36.5051</v>
      </c>
      <c r="JT195">
        <v>24.1751</v>
      </c>
      <c r="JU195">
        <v>18</v>
      </c>
      <c r="JV195">
        <v>483.588</v>
      </c>
      <c r="JW195">
        <v>496.076</v>
      </c>
      <c r="JX195">
        <v>27.0748</v>
      </c>
      <c r="JY195">
        <v>29.3343</v>
      </c>
      <c r="JZ195">
        <v>30.0003</v>
      </c>
      <c r="KA195">
        <v>29.4851</v>
      </c>
      <c r="KB195">
        <v>29.466</v>
      </c>
      <c r="KC195">
        <v>58.7087</v>
      </c>
      <c r="KD195">
        <v>17.7052</v>
      </c>
      <c r="KE195">
        <v>54.1151</v>
      </c>
      <c r="KF195">
        <v>27.0743</v>
      </c>
      <c r="KG195">
        <v>1356.21</v>
      </c>
      <c r="KH195">
        <v>19.1791</v>
      </c>
      <c r="KI195">
        <v>101.887</v>
      </c>
      <c r="KJ195">
        <v>91.4875</v>
      </c>
    </row>
    <row r="196" spans="1:296">
      <c r="A196">
        <v>178</v>
      </c>
      <c r="B196">
        <v>1758816833</v>
      </c>
      <c r="C196">
        <v>2809.400000095367</v>
      </c>
      <c r="D196" t="s">
        <v>802</v>
      </c>
      <c r="E196" t="s">
        <v>803</v>
      </c>
      <c r="F196">
        <v>5</v>
      </c>
      <c r="G196" t="s">
        <v>641</v>
      </c>
      <c r="H196">
        <v>1758816825.214286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1367.843119965399</v>
      </c>
      <c r="AJ196">
        <v>1336.914484848485</v>
      </c>
      <c r="AK196">
        <v>3.429994928447197</v>
      </c>
      <c r="AL196">
        <v>65.11598374037986</v>
      </c>
      <c r="AM196">
        <f>(AO196 - AN196 + DX196*1E3/(8.314*(DZ196+273.15)) * AQ196/DW196 * AP196) * DW196/(100*DK196) * 1000/(1000 - AO196)</f>
        <v>0</v>
      </c>
      <c r="AN196">
        <v>19.12750012315076</v>
      </c>
      <c r="AO196">
        <v>22.08242606060605</v>
      </c>
      <c r="AP196">
        <v>-0.0006278376611861923</v>
      </c>
      <c r="AQ196">
        <v>105.9411179864828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439</v>
      </c>
      <c r="AX196" t="s">
        <v>439</v>
      </c>
      <c r="AY196">
        <v>0</v>
      </c>
      <c r="AZ196">
        <v>0</v>
      </c>
      <c r="BA196">
        <f>1-AY196/AZ196</f>
        <v>0</v>
      </c>
      <c r="BB196">
        <v>0</v>
      </c>
      <c r="BC196" t="s">
        <v>439</v>
      </c>
      <c r="BD196" t="s">
        <v>439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439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3.93</v>
      </c>
      <c r="DL196">
        <v>0.5</v>
      </c>
      <c r="DM196" t="s">
        <v>440</v>
      </c>
      <c r="DN196">
        <v>2</v>
      </c>
      <c r="DO196" t="b">
        <v>1</v>
      </c>
      <c r="DP196">
        <v>1758816825.214286</v>
      </c>
      <c r="DQ196">
        <v>1282.9375</v>
      </c>
      <c r="DR196">
        <v>1325.8825</v>
      </c>
      <c r="DS196">
        <v>22.10120714285714</v>
      </c>
      <c r="DT196">
        <v>19.06023928571429</v>
      </c>
      <c r="DU196">
        <v>1283.738571428572</v>
      </c>
      <c r="DV196">
        <v>21.81768571428571</v>
      </c>
      <c r="DW196">
        <v>500.0079285714286</v>
      </c>
      <c r="DX196">
        <v>91.08344642857142</v>
      </c>
      <c r="DY196">
        <v>0.06760972142857143</v>
      </c>
      <c r="DZ196">
        <v>29.16740357142857</v>
      </c>
      <c r="EA196">
        <v>30.02175714285714</v>
      </c>
      <c r="EB196">
        <v>999.9000000000002</v>
      </c>
      <c r="EC196">
        <v>0</v>
      </c>
      <c r="ED196">
        <v>0</v>
      </c>
      <c r="EE196">
        <v>10003.49821428572</v>
      </c>
      <c r="EF196">
        <v>0</v>
      </c>
      <c r="EG196">
        <v>12.82683214285714</v>
      </c>
      <c r="EH196">
        <v>-42.94391071428571</v>
      </c>
      <c r="EI196">
        <v>1311.9325</v>
      </c>
      <c r="EJ196">
        <v>1351.646071428572</v>
      </c>
      <c r="EK196">
        <v>3.040956428571429</v>
      </c>
      <c r="EL196">
        <v>1325.8825</v>
      </c>
      <c r="EM196">
        <v>19.06023928571429</v>
      </c>
      <c r="EN196">
        <v>2.013053571428572</v>
      </c>
      <c r="EO196">
        <v>1.736072857142857</v>
      </c>
      <c r="EP196">
        <v>17.54738571428571</v>
      </c>
      <c r="EQ196">
        <v>15.22270714285714</v>
      </c>
      <c r="ER196">
        <v>2000.007857142857</v>
      </c>
      <c r="ES196">
        <v>0.9799934642857143</v>
      </c>
      <c r="ET196">
        <v>0.02000673571428571</v>
      </c>
      <c r="EU196">
        <v>0</v>
      </c>
      <c r="EV196">
        <v>910.0289285714285</v>
      </c>
      <c r="EW196">
        <v>5.00078</v>
      </c>
      <c r="EX196">
        <v>17815.04285714286</v>
      </c>
      <c r="EY196">
        <v>16379.66785714286</v>
      </c>
      <c r="EZ196">
        <v>39.80775</v>
      </c>
      <c r="FA196">
        <v>40.61142857142857</v>
      </c>
      <c r="FB196">
        <v>40.23178571428571</v>
      </c>
      <c r="FC196">
        <v>40.31224999999999</v>
      </c>
      <c r="FD196">
        <v>41.12028571428569</v>
      </c>
      <c r="FE196">
        <v>1955.097857142857</v>
      </c>
      <c r="FF196">
        <v>39.91</v>
      </c>
      <c r="FG196">
        <v>0</v>
      </c>
      <c r="FH196">
        <v>1758816828.1</v>
      </c>
      <c r="FI196">
        <v>0</v>
      </c>
      <c r="FJ196">
        <v>909.9609615384616</v>
      </c>
      <c r="FK196">
        <v>-4.583829070376174</v>
      </c>
      <c r="FL196">
        <v>-106.7282051567506</v>
      </c>
      <c r="FM196">
        <v>17814.03076923077</v>
      </c>
      <c r="FN196">
        <v>15</v>
      </c>
      <c r="FO196">
        <v>0</v>
      </c>
      <c r="FP196" t="s">
        <v>441</v>
      </c>
      <c r="FQ196">
        <v>1746989605.5</v>
      </c>
      <c r="FR196">
        <v>1746989593.5</v>
      </c>
      <c r="FS196">
        <v>0</v>
      </c>
      <c r="FT196">
        <v>-0.274</v>
      </c>
      <c r="FU196">
        <v>-0.002</v>
      </c>
      <c r="FV196">
        <v>2.549</v>
      </c>
      <c r="FW196">
        <v>0.129</v>
      </c>
      <c r="FX196">
        <v>420</v>
      </c>
      <c r="FY196">
        <v>17</v>
      </c>
      <c r="FZ196">
        <v>0.02</v>
      </c>
      <c r="GA196">
        <v>0.04</v>
      </c>
      <c r="GB196">
        <v>-42.9683</v>
      </c>
      <c r="GC196">
        <v>0.4842689895470325</v>
      </c>
      <c r="GD196">
        <v>0.07991500057606975</v>
      </c>
      <c r="GE196">
        <v>1</v>
      </c>
      <c r="GF196">
        <v>910.2575882352941</v>
      </c>
      <c r="GG196">
        <v>-5.660168070390246</v>
      </c>
      <c r="GH196">
        <v>0.604956834514905</v>
      </c>
      <c r="GI196">
        <v>0</v>
      </c>
      <c r="GJ196">
        <v>3.100500243902439</v>
      </c>
      <c r="GK196">
        <v>-1.189480348432052</v>
      </c>
      <c r="GL196">
        <v>0.1194677003493822</v>
      </c>
      <c r="GM196">
        <v>0</v>
      </c>
      <c r="GN196">
        <v>1</v>
      </c>
      <c r="GO196">
        <v>3</v>
      </c>
      <c r="GP196" t="s">
        <v>448</v>
      </c>
      <c r="GQ196">
        <v>3.10175</v>
      </c>
      <c r="GR196">
        <v>2.72593</v>
      </c>
      <c r="GS196">
        <v>0.191155</v>
      </c>
      <c r="GT196">
        <v>0.194907</v>
      </c>
      <c r="GU196">
        <v>0.102221</v>
      </c>
      <c r="GV196">
        <v>0.0936486</v>
      </c>
      <c r="GW196">
        <v>21128.3</v>
      </c>
      <c r="GX196">
        <v>19121.7</v>
      </c>
      <c r="GY196">
        <v>26686.4</v>
      </c>
      <c r="GZ196">
        <v>23974.4</v>
      </c>
      <c r="HA196">
        <v>38349.1</v>
      </c>
      <c r="HB196">
        <v>32142.3</v>
      </c>
      <c r="HC196">
        <v>46599.5</v>
      </c>
      <c r="HD196">
        <v>37939</v>
      </c>
      <c r="HE196">
        <v>1.86637</v>
      </c>
      <c r="HF196">
        <v>1.86343</v>
      </c>
      <c r="HG196">
        <v>0.0969395</v>
      </c>
      <c r="HH196">
        <v>0</v>
      </c>
      <c r="HI196">
        <v>28.4412</v>
      </c>
      <c r="HJ196">
        <v>999.9</v>
      </c>
      <c r="HK196">
        <v>45.4</v>
      </c>
      <c r="HL196">
        <v>31.4</v>
      </c>
      <c r="HM196">
        <v>23.0029</v>
      </c>
      <c r="HN196">
        <v>61.3721</v>
      </c>
      <c r="HO196">
        <v>20.0521</v>
      </c>
      <c r="HP196">
        <v>1</v>
      </c>
      <c r="HQ196">
        <v>0.16202</v>
      </c>
      <c r="HR196">
        <v>0.793028</v>
      </c>
      <c r="HS196">
        <v>20.2785</v>
      </c>
      <c r="HT196">
        <v>5.2101</v>
      </c>
      <c r="HU196">
        <v>11.98</v>
      </c>
      <c r="HV196">
        <v>4.963</v>
      </c>
      <c r="HW196">
        <v>3.2744</v>
      </c>
      <c r="HX196">
        <v>9999</v>
      </c>
      <c r="HY196">
        <v>9999</v>
      </c>
      <c r="HZ196">
        <v>9999</v>
      </c>
      <c r="IA196">
        <v>2.6</v>
      </c>
      <c r="IB196">
        <v>1.864</v>
      </c>
      <c r="IC196">
        <v>1.86006</v>
      </c>
      <c r="ID196">
        <v>1.85837</v>
      </c>
      <c r="IE196">
        <v>1.85976</v>
      </c>
      <c r="IF196">
        <v>1.85988</v>
      </c>
      <c r="IG196">
        <v>1.85837</v>
      </c>
      <c r="IH196">
        <v>1.85745</v>
      </c>
      <c r="II196">
        <v>1.85242</v>
      </c>
      <c r="IJ196">
        <v>0</v>
      </c>
      <c r="IK196">
        <v>0</v>
      </c>
      <c r="IL196">
        <v>0</v>
      </c>
      <c r="IM196">
        <v>0</v>
      </c>
      <c r="IN196" t="s">
        <v>443</v>
      </c>
      <c r="IO196" t="s">
        <v>444</v>
      </c>
      <c r="IP196" t="s">
        <v>445</v>
      </c>
      <c r="IQ196" t="s">
        <v>445</v>
      </c>
      <c r="IR196" t="s">
        <v>445</v>
      </c>
      <c r="IS196" t="s">
        <v>445</v>
      </c>
      <c r="IT196">
        <v>0</v>
      </c>
      <c r="IU196">
        <v>100</v>
      </c>
      <c r="IV196">
        <v>100</v>
      </c>
      <c r="IW196">
        <v>-0.78</v>
      </c>
      <c r="IX196">
        <v>0.283</v>
      </c>
      <c r="IY196">
        <v>-1.085747647868322</v>
      </c>
      <c r="IZ196">
        <v>-0.001141660950335919</v>
      </c>
      <c r="JA196">
        <v>1.556549255047457E-06</v>
      </c>
      <c r="JB196">
        <v>-3.845636065895205E-10</v>
      </c>
      <c r="JC196">
        <v>0.01562767363184709</v>
      </c>
      <c r="JD196">
        <v>0.001629169780553792</v>
      </c>
      <c r="JE196">
        <v>0.0005448488767950686</v>
      </c>
      <c r="JF196">
        <v>-2.599574200195059E-06</v>
      </c>
      <c r="JG196">
        <v>2</v>
      </c>
      <c r="JH196">
        <v>2011</v>
      </c>
      <c r="JI196">
        <v>1</v>
      </c>
      <c r="JJ196">
        <v>26</v>
      </c>
      <c r="JK196">
        <v>197120.5</v>
      </c>
      <c r="JL196">
        <v>197120.7</v>
      </c>
      <c r="JM196">
        <v>2.95166</v>
      </c>
      <c r="JN196">
        <v>2.60254</v>
      </c>
      <c r="JO196">
        <v>1.49658</v>
      </c>
      <c r="JP196">
        <v>2.34497</v>
      </c>
      <c r="JQ196">
        <v>1.54907</v>
      </c>
      <c r="JR196">
        <v>2.48291</v>
      </c>
      <c r="JS196">
        <v>36.5051</v>
      </c>
      <c r="JT196">
        <v>24.1838</v>
      </c>
      <c r="JU196">
        <v>18</v>
      </c>
      <c r="JV196">
        <v>483.504</v>
      </c>
      <c r="JW196">
        <v>496.363</v>
      </c>
      <c r="JX196">
        <v>27.0577</v>
      </c>
      <c r="JY196">
        <v>29.3366</v>
      </c>
      <c r="JZ196">
        <v>30.0002</v>
      </c>
      <c r="KA196">
        <v>29.4877</v>
      </c>
      <c r="KB196">
        <v>29.4685</v>
      </c>
      <c r="KC196">
        <v>59.2509</v>
      </c>
      <c r="KD196">
        <v>17.4282</v>
      </c>
      <c r="KE196">
        <v>54.1151</v>
      </c>
      <c r="KF196">
        <v>27.0538</v>
      </c>
      <c r="KG196">
        <v>1369.58</v>
      </c>
      <c r="KH196">
        <v>19.2617</v>
      </c>
      <c r="KI196">
        <v>101.887</v>
      </c>
      <c r="KJ196">
        <v>91.48650000000001</v>
      </c>
    </row>
    <row r="197" spans="1:296">
      <c r="A197">
        <v>179</v>
      </c>
      <c r="B197">
        <v>1758816838</v>
      </c>
      <c r="C197">
        <v>2814.400000095367</v>
      </c>
      <c r="D197" t="s">
        <v>804</v>
      </c>
      <c r="E197" t="s">
        <v>805</v>
      </c>
      <c r="F197">
        <v>5</v>
      </c>
      <c r="G197" t="s">
        <v>641</v>
      </c>
      <c r="H197">
        <v>1758816830.5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1385.128227084099</v>
      </c>
      <c r="AJ197">
        <v>1354.137272727273</v>
      </c>
      <c r="AK197">
        <v>3.453152223385442</v>
      </c>
      <c r="AL197">
        <v>65.11598374037986</v>
      </c>
      <c r="AM197">
        <f>(AO197 - AN197 + DX197*1E3/(8.314*(DZ197+273.15)) * AQ197/DW197 * AP197) * DW197/(100*DK197) * 1000/(1000 - AO197)</f>
        <v>0</v>
      </c>
      <c r="AN197">
        <v>19.15305931244918</v>
      </c>
      <c r="AO197">
        <v>22.04010242424242</v>
      </c>
      <c r="AP197">
        <v>-0.008717940533022115</v>
      </c>
      <c r="AQ197">
        <v>105.9411179864828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439</v>
      </c>
      <c r="AX197" t="s">
        <v>439</v>
      </c>
      <c r="AY197">
        <v>0</v>
      </c>
      <c r="AZ197">
        <v>0</v>
      </c>
      <c r="BA197">
        <f>1-AY197/AZ197</f>
        <v>0</v>
      </c>
      <c r="BB197">
        <v>0</v>
      </c>
      <c r="BC197" t="s">
        <v>439</v>
      </c>
      <c r="BD197" t="s">
        <v>439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439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3.93</v>
      </c>
      <c r="DL197">
        <v>0.5</v>
      </c>
      <c r="DM197" t="s">
        <v>440</v>
      </c>
      <c r="DN197">
        <v>2</v>
      </c>
      <c r="DO197" t="b">
        <v>1</v>
      </c>
      <c r="DP197">
        <v>1758816830.5</v>
      </c>
      <c r="DQ197">
        <v>1300.708888888889</v>
      </c>
      <c r="DR197">
        <v>1343.615925925926</v>
      </c>
      <c r="DS197">
        <v>22.08383333333333</v>
      </c>
      <c r="DT197">
        <v>19.11985925925926</v>
      </c>
      <c r="DU197">
        <v>1301.491851851852</v>
      </c>
      <c r="DV197">
        <v>21.80067777777778</v>
      </c>
      <c r="DW197">
        <v>499.9683703703703</v>
      </c>
      <c r="DX197">
        <v>91.08432592592595</v>
      </c>
      <c r="DY197">
        <v>0.06777465555555556</v>
      </c>
      <c r="DZ197">
        <v>29.14679629629629</v>
      </c>
      <c r="EA197">
        <v>30.01872222222223</v>
      </c>
      <c r="EB197">
        <v>999.9000000000001</v>
      </c>
      <c r="EC197">
        <v>0</v>
      </c>
      <c r="ED197">
        <v>0</v>
      </c>
      <c r="EE197">
        <v>9999.143703703703</v>
      </c>
      <c r="EF197">
        <v>0</v>
      </c>
      <c r="EG197">
        <v>12.47550740740741</v>
      </c>
      <c r="EH197">
        <v>-42.90640740740741</v>
      </c>
      <c r="EI197">
        <v>1330.081851851852</v>
      </c>
      <c r="EJ197">
        <v>1369.806666666667</v>
      </c>
      <c r="EK197">
        <v>2.963968148148148</v>
      </c>
      <c r="EL197">
        <v>1343.615925925926</v>
      </c>
      <c r="EM197">
        <v>19.11985925925926</v>
      </c>
      <c r="EN197">
        <v>2.011490370370371</v>
      </c>
      <c r="EO197">
        <v>1.74151962962963</v>
      </c>
      <c r="EP197">
        <v>17.53507777777778</v>
      </c>
      <c r="EQ197">
        <v>15.27152592592593</v>
      </c>
      <c r="ER197">
        <v>2000.012592592592</v>
      </c>
      <c r="ES197">
        <v>0.9799937777777779</v>
      </c>
      <c r="ET197">
        <v>0.02000642222222222</v>
      </c>
      <c r="EU197">
        <v>0</v>
      </c>
      <c r="EV197">
        <v>909.5434074074074</v>
      </c>
      <c r="EW197">
        <v>5.00078</v>
      </c>
      <c r="EX197">
        <v>17805.62222222222</v>
      </c>
      <c r="EY197">
        <v>16379.71111111111</v>
      </c>
      <c r="EZ197">
        <v>39.81229629629629</v>
      </c>
      <c r="FA197">
        <v>40.61333333333333</v>
      </c>
      <c r="FB197">
        <v>40.2984074074074</v>
      </c>
      <c r="FC197">
        <v>40.31455555555555</v>
      </c>
      <c r="FD197">
        <v>41.12251851851852</v>
      </c>
      <c r="FE197">
        <v>1955.102592592593</v>
      </c>
      <c r="FF197">
        <v>39.91</v>
      </c>
      <c r="FG197">
        <v>0</v>
      </c>
      <c r="FH197">
        <v>1758816832.9</v>
      </c>
      <c r="FI197">
        <v>0</v>
      </c>
      <c r="FJ197">
        <v>909.5638461538462</v>
      </c>
      <c r="FK197">
        <v>-5.409367526061488</v>
      </c>
      <c r="FL197">
        <v>-110.1128205258047</v>
      </c>
      <c r="FM197">
        <v>17805.54615384615</v>
      </c>
      <c r="FN197">
        <v>15</v>
      </c>
      <c r="FO197">
        <v>0</v>
      </c>
      <c r="FP197" t="s">
        <v>441</v>
      </c>
      <c r="FQ197">
        <v>1746989605.5</v>
      </c>
      <c r="FR197">
        <v>1746989593.5</v>
      </c>
      <c r="FS197">
        <v>0</v>
      </c>
      <c r="FT197">
        <v>-0.274</v>
      </c>
      <c r="FU197">
        <v>-0.002</v>
      </c>
      <c r="FV197">
        <v>2.549</v>
      </c>
      <c r="FW197">
        <v>0.129</v>
      </c>
      <c r="FX197">
        <v>420</v>
      </c>
      <c r="FY197">
        <v>17</v>
      </c>
      <c r="FZ197">
        <v>0.02</v>
      </c>
      <c r="GA197">
        <v>0.04</v>
      </c>
      <c r="GB197">
        <v>-42.9382731707317</v>
      </c>
      <c r="GC197">
        <v>0.3932571428570537</v>
      </c>
      <c r="GD197">
        <v>0.08334769379339921</v>
      </c>
      <c r="GE197">
        <v>1</v>
      </c>
      <c r="GF197">
        <v>909.7897352941176</v>
      </c>
      <c r="GG197">
        <v>-5.263819713541673</v>
      </c>
      <c r="GH197">
        <v>0.5698304344701407</v>
      </c>
      <c r="GI197">
        <v>0</v>
      </c>
      <c r="GJ197">
        <v>3.012275365853659</v>
      </c>
      <c r="GK197">
        <v>-0.8758143554006991</v>
      </c>
      <c r="GL197">
        <v>0.08832205310051698</v>
      </c>
      <c r="GM197">
        <v>0</v>
      </c>
      <c r="GN197">
        <v>1</v>
      </c>
      <c r="GO197">
        <v>3</v>
      </c>
      <c r="GP197" t="s">
        <v>448</v>
      </c>
      <c r="GQ197">
        <v>3.10192</v>
      </c>
      <c r="GR197">
        <v>2.72591</v>
      </c>
      <c r="GS197">
        <v>0.192642</v>
      </c>
      <c r="GT197">
        <v>0.196361</v>
      </c>
      <c r="GU197">
        <v>0.102081</v>
      </c>
      <c r="GV197">
        <v>0.093824</v>
      </c>
      <c r="GW197">
        <v>21089.3</v>
      </c>
      <c r="GX197">
        <v>19086.9</v>
      </c>
      <c r="GY197">
        <v>26686.2</v>
      </c>
      <c r="GZ197">
        <v>23974.1</v>
      </c>
      <c r="HA197">
        <v>38355</v>
      </c>
      <c r="HB197">
        <v>32135.7</v>
      </c>
      <c r="HC197">
        <v>46599.1</v>
      </c>
      <c r="HD197">
        <v>37938.5</v>
      </c>
      <c r="HE197">
        <v>1.86655</v>
      </c>
      <c r="HF197">
        <v>1.86318</v>
      </c>
      <c r="HG197">
        <v>0.0971109</v>
      </c>
      <c r="HH197">
        <v>0</v>
      </c>
      <c r="HI197">
        <v>28.4315</v>
      </c>
      <c r="HJ197">
        <v>999.9</v>
      </c>
      <c r="HK197">
        <v>45.4</v>
      </c>
      <c r="HL197">
        <v>31.4</v>
      </c>
      <c r="HM197">
        <v>23.0022</v>
      </c>
      <c r="HN197">
        <v>61.2621</v>
      </c>
      <c r="HO197">
        <v>20.0681</v>
      </c>
      <c r="HP197">
        <v>1</v>
      </c>
      <c r="HQ197">
        <v>0.162464</v>
      </c>
      <c r="HR197">
        <v>0.796874</v>
      </c>
      <c r="HS197">
        <v>20.2784</v>
      </c>
      <c r="HT197">
        <v>5.2095</v>
      </c>
      <c r="HU197">
        <v>11.98</v>
      </c>
      <c r="HV197">
        <v>4.9628</v>
      </c>
      <c r="HW197">
        <v>3.27435</v>
      </c>
      <c r="HX197">
        <v>9999</v>
      </c>
      <c r="HY197">
        <v>9999</v>
      </c>
      <c r="HZ197">
        <v>9999</v>
      </c>
      <c r="IA197">
        <v>2.6</v>
      </c>
      <c r="IB197">
        <v>1.86399</v>
      </c>
      <c r="IC197">
        <v>1.86008</v>
      </c>
      <c r="ID197">
        <v>1.85837</v>
      </c>
      <c r="IE197">
        <v>1.85979</v>
      </c>
      <c r="IF197">
        <v>1.85989</v>
      </c>
      <c r="IG197">
        <v>1.85838</v>
      </c>
      <c r="IH197">
        <v>1.85745</v>
      </c>
      <c r="II197">
        <v>1.85242</v>
      </c>
      <c r="IJ197">
        <v>0</v>
      </c>
      <c r="IK197">
        <v>0</v>
      </c>
      <c r="IL197">
        <v>0</v>
      </c>
      <c r="IM197">
        <v>0</v>
      </c>
      <c r="IN197" t="s">
        <v>443</v>
      </c>
      <c r="IO197" t="s">
        <v>444</v>
      </c>
      <c r="IP197" t="s">
        <v>445</v>
      </c>
      <c r="IQ197" t="s">
        <v>445</v>
      </c>
      <c r="IR197" t="s">
        <v>445</v>
      </c>
      <c r="IS197" t="s">
        <v>445</v>
      </c>
      <c r="IT197">
        <v>0</v>
      </c>
      <c r="IU197">
        <v>100</v>
      </c>
      <c r="IV197">
        <v>100</v>
      </c>
      <c r="IW197">
        <v>-0.76</v>
      </c>
      <c r="IX197">
        <v>0.2821</v>
      </c>
      <c r="IY197">
        <v>-1.085747647868322</v>
      </c>
      <c r="IZ197">
        <v>-0.001141660950335919</v>
      </c>
      <c r="JA197">
        <v>1.556549255047457E-06</v>
      </c>
      <c r="JB197">
        <v>-3.845636065895205E-10</v>
      </c>
      <c r="JC197">
        <v>0.01562767363184709</v>
      </c>
      <c r="JD197">
        <v>0.001629169780553792</v>
      </c>
      <c r="JE197">
        <v>0.0005448488767950686</v>
      </c>
      <c r="JF197">
        <v>-2.599574200195059E-06</v>
      </c>
      <c r="JG197">
        <v>2</v>
      </c>
      <c r="JH197">
        <v>2011</v>
      </c>
      <c r="JI197">
        <v>1</v>
      </c>
      <c r="JJ197">
        <v>26</v>
      </c>
      <c r="JK197">
        <v>197120.5</v>
      </c>
      <c r="JL197">
        <v>197120.7</v>
      </c>
      <c r="JM197">
        <v>2.98218</v>
      </c>
      <c r="JN197">
        <v>2.60376</v>
      </c>
      <c r="JO197">
        <v>1.49658</v>
      </c>
      <c r="JP197">
        <v>2.34497</v>
      </c>
      <c r="JQ197">
        <v>1.54907</v>
      </c>
      <c r="JR197">
        <v>2.46094</v>
      </c>
      <c r="JS197">
        <v>36.5051</v>
      </c>
      <c r="JT197">
        <v>24.1838</v>
      </c>
      <c r="JU197">
        <v>18</v>
      </c>
      <c r="JV197">
        <v>483.625</v>
      </c>
      <c r="JW197">
        <v>496.218</v>
      </c>
      <c r="JX197">
        <v>27.0399</v>
      </c>
      <c r="JY197">
        <v>29.3391</v>
      </c>
      <c r="JZ197">
        <v>30.0003</v>
      </c>
      <c r="KA197">
        <v>29.4902</v>
      </c>
      <c r="KB197">
        <v>29.471</v>
      </c>
      <c r="KC197">
        <v>59.87</v>
      </c>
      <c r="KD197">
        <v>17.145</v>
      </c>
      <c r="KE197">
        <v>54.1151</v>
      </c>
      <c r="KF197">
        <v>27.0343</v>
      </c>
      <c r="KG197">
        <v>1389.61</v>
      </c>
      <c r="KH197">
        <v>19.361</v>
      </c>
      <c r="KI197">
        <v>101.886</v>
      </c>
      <c r="KJ197">
        <v>91.48520000000001</v>
      </c>
    </row>
    <row r="198" spans="1:296">
      <c r="A198">
        <v>180</v>
      </c>
      <c r="B198">
        <v>1758816843</v>
      </c>
      <c r="C198">
        <v>2819.400000095367</v>
      </c>
      <c r="D198" t="s">
        <v>806</v>
      </c>
      <c r="E198" t="s">
        <v>807</v>
      </c>
      <c r="F198">
        <v>5</v>
      </c>
      <c r="G198" t="s">
        <v>641</v>
      </c>
      <c r="H198">
        <v>1758816835.214286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1402.418119627102</v>
      </c>
      <c r="AJ198">
        <v>1371.361939393939</v>
      </c>
      <c r="AK198">
        <v>3.451031605583003</v>
      </c>
      <c r="AL198">
        <v>65.11598374037986</v>
      </c>
      <c r="AM198">
        <f>(AO198 - AN198 + DX198*1E3/(8.314*(DZ198+273.15)) * AQ198/DW198 * AP198) * DW198/(100*DK198) * 1000/(1000 - AO198)</f>
        <v>0</v>
      </c>
      <c r="AN198">
        <v>19.25396607595784</v>
      </c>
      <c r="AO198">
        <v>22.01666606060606</v>
      </c>
      <c r="AP198">
        <v>-0.001805034727905774</v>
      </c>
      <c r="AQ198">
        <v>105.9411179864828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439</v>
      </c>
      <c r="AX198" t="s">
        <v>439</v>
      </c>
      <c r="AY198">
        <v>0</v>
      </c>
      <c r="AZ198">
        <v>0</v>
      </c>
      <c r="BA198">
        <f>1-AY198/AZ198</f>
        <v>0</v>
      </c>
      <c r="BB198">
        <v>0</v>
      </c>
      <c r="BC198" t="s">
        <v>439</v>
      </c>
      <c r="BD198" t="s">
        <v>439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439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3.93</v>
      </c>
      <c r="DL198">
        <v>0.5</v>
      </c>
      <c r="DM198" t="s">
        <v>440</v>
      </c>
      <c r="DN198">
        <v>2</v>
      </c>
      <c r="DO198" t="b">
        <v>1</v>
      </c>
      <c r="DP198">
        <v>1758816835.214286</v>
      </c>
      <c r="DQ198">
        <v>1316.572857142857</v>
      </c>
      <c r="DR198">
        <v>1359.481785714286</v>
      </c>
      <c r="DS198">
        <v>22.05907142857143</v>
      </c>
      <c r="DT198">
        <v>19.170075</v>
      </c>
      <c r="DU198">
        <v>1317.340714285714</v>
      </c>
      <c r="DV198">
        <v>21.77643571428571</v>
      </c>
      <c r="DW198">
        <v>499.9949642857143</v>
      </c>
      <c r="DX198">
        <v>91.08485</v>
      </c>
      <c r="DY198">
        <v>0.06783666785714286</v>
      </c>
      <c r="DZ198">
        <v>29.12988571428571</v>
      </c>
      <c r="EA198">
        <v>30.01315357142857</v>
      </c>
      <c r="EB198">
        <v>999.9000000000002</v>
      </c>
      <c r="EC198">
        <v>0</v>
      </c>
      <c r="ED198">
        <v>0</v>
      </c>
      <c r="EE198">
        <v>9996.317142857142</v>
      </c>
      <c r="EF198">
        <v>0</v>
      </c>
      <c r="EG198">
        <v>11.94603214285715</v>
      </c>
      <c r="EH198">
        <v>-42.90840357142856</v>
      </c>
      <c r="EI198">
        <v>1346.270357142857</v>
      </c>
      <c r="EJ198">
        <v>1386.053571428571</v>
      </c>
      <c r="EK198">
        <v>2.888983214285715</v>
      </c>
      <c r="EL198">
        <v>1359.481785714286</v>
      </c>
      <c r="EM198">
        <v>19.170075</v>
      </c>
      <c r="EN198">
        <v>2.009246071428571</v>
      </c>
      <c r="EO198">
        <v>1.746103214285715</v>
      </c>
      <c r="EP198">
        <v>17.51737857142857</v>
      </c>
      <c r="EQ198">
        <v>15.31242142857143</v>
      </c>
      <c r="ER198">
        <v>1999.994642857143</v>
      </c>
      <c r="ES198">
        <v>0.979993892857143</v>
      </c>
      <c r="ET198">
        <v>0.02000630714285714</v>
      </c>
      <c r="EU198">
        <v>0</v>
      </c>
      <c r="EV198">
        <v>909.0392142857144</v>
      </c>
      <c r="EW198">
        <v>5.00078</v>
      </c>
      <c r="EX198">
        <v>17797.05714285714</v>
      </c>
      <c r="EY198">
        <v>16379.55714285714</v>
      </c>
      <c r="EZ198">
        <v>39.81007142857143</v>
      </c>
      <c r="FA198">
        <v>40.62042857142858</v>
      </c>
      <c r="FB198">
        <v>40.32349999999999</v>
      </c>
      <c r="FC198">
        <v>40.31885714285714</v>
      </c>
      <c r="FD198">
        <v>41.12260714285713</v>
      </c>
      <c r="FE198">
        <v>1955.084642857143</v>
      </c>
      <c r="FF198">
        <v>39.91</v>
      </c>
      <c r="FG198">
        <v>0</v>
      </c>
      <c r="FH198">
        <v>1758816837.7</v>
      </c>
      <c r="FI198">
        <v>0</v>
      </c>
      <c r="FJ198">
        <v>909.0998846153847</v>
      </c>
      <c r="FK198">
        <v>-5.61384615043016</v>
      </c>
      <c r="FL198">
        <v>-108.5094018094518</v>
      </c>
      <c r="FM198">
        <v>17796.77307692307</v>
      </c>
      <c r="FN198">
        <v>15</v>
      </c>
      <c r="FO198">
        <v>0</v>
      </c>
      <c r="FP198" t="s">
        <v>441</v>
      </c>
      <c r="FQ198">
        <v>1746989605.5</v>
      </c>
      <c r="FR198">
        <v>1746989593.5</v>
      </c>
      <c r="FS198">
        <v>0</v>
      </c>
      <c r="FT198">
        <v>-0.274</v>
      </c>
      <c r="FU198">
        <v>-0.002</v>
      </c>
      <c r="FV198">
        <v>2.549</v>
      </c>
      <c r="FW198">
        <v>0.129</v>
      </c>
      <c r="FX198">
        <v>420</v>
      </c>
      <c r="FY198">
        <v>17</v>
      </c>
      <c r="FZ198">
        <v>0.02</v>
      </c>
      <c r="GA198">
        <v>0.04</v>
      </c>
      <c r="GB198">
        <v>-42.90492500000001</v>
      </c>
      <c r="GC198">
        <v>0.09768180112582521</v>
      </c>
      <c r="GD198">
        <v>0.08161037541268906</v>
      </c>
      <c r="GE198">
        <v>1</v>
      </c>
      <c r="GF198">
        <v>909.3460882352941</v>
      </c>
      <c r="GG198">
        <v>-5.85703590687211</v>
      </c>
      <c r="GH198">
        <v>0.6249450972425145</v>
      </c>
      <c r="GI198">
        <v>0</v>
      </c>
      <c r="GJ198">
        <v>2.93139225</v>
      </c>
      <c r="GK198">
        <v>-0.9005003752345281</v>
      </c>
      <c r="GL198">
        <v>0.08898552088647624</v>
      </c>
      <c r="GM198">
        <v>0</v>
      </c>
      <c r="GN198">
        <v>1</v>
      </c>
      <c r="GO198">
        <v>3</v>
      </c>
      <c r="GP198" t="s">
        <v>448</v>
      </c>
      <c r="GQ198">
        <v>3.10179</v>
      </c>
      <c r="GR198">
        <v>2.72592</v>
      </c>
      <c r="GS198">
        <v>0.194118</v>
      </c>
      <c r="GT198">
        <v>0.197828</v>
      </c>
      <c r="GU198">
        <v>0.102014</v>
      </c>
      <c r="GV198">
        <v>0.09418169999999999</v>
      </c>
      <c r="GW198">
        <v>21050.7</v>
      </c>
      <c r="GX198">
        <v>19051.9</v>
      </c>
      <c r="GY198">
        <v>26686.2</v>
      </c>
      <c r="GZ198">
        <v>23974</v>
      </c>
      <c r="HA198">
        <v>38358</v>
      </c>
      <c r="HB198">
        <v>32122.5</v>
      </c>
      <c r="HC198">
        <v>46599</v>
      </c>
      <c r="HD198">
        <v>37937.7</v>
      </c>
      <c r="HE198">
        <v>1.8663</v>
      </c>
      <c r="HF198">
        <v>1.8635</v>
      </c>
      <c r="HG198">
        <v>0.096634</v>
      </c>
      <c r="HH198">
        <v>0</v>
      </c>
      <c r="HI198">
        <v>28.4217</v>
      </c>
      <c r="HJ198">
        <v>999.9</v>
      </c>
      <c r="HK198">
        <v>45.3</v>
      </c>
      <c r="HL198">
        <v>31.4</v>
      </c>
      <c r="HM198">
        <v>22.9541</v>
      </c>
      <c r="HN198">
        <v>61.3021</v>
      </c>
      <c r="HO198">
        <v>20.2644</v>
      </c>
      <c r="HP198">
        <v>1</v>
      </c>
      <c r="HQ198">
        <v>0.162586</v>
      </c>
      <c r="HR198">
        <v>0.776103</v>
      </c>
      <c r="HS198">
        <v>20.2786</v>
      </c>
      <c r="HT198">
        <v>5.2104</v>
      </c>
      <c r="HU198">
        <v>11.98</v>
      </c>
      <c r="HV198">
        <v>4.963</v>
      </c>
      <c r="HW198">
        <v>3.27458</v>
      </c>
      <c r="HX198">
        <v>9999</v>
      </c>
      <c r="HY198">
        <v>9999</v>
      </c>
      <c r="HZ198">
        <v>9999</v>
      </c>
      <c r="IA198">
        <v>2.6</v>
      </c>
      <c r="IB198">
        <v>1.86399</v>
      </c>
      <c r="IC198">
        <v>1.86006</v>
      </c>
      <c r="ID198">
        <v>1.85837</v>
      </c>
      <c r="IE198">
        <v>1.85979</v>
      </c>
      <c r="IF198">
        <v>1.85989</v>
      </c>
      <c r="IG198">
        <v>1.85837</v>
      </c>
      <c r="IH198">
        <v>1.85745</v>
      </c>
      <c r="II198">
        <v>1.85242</v>
      </c>
      <c r="IJ198">
        <v>0</v>
      </c>
      <c r="IK198">
        <v>0</v>
      </c>
      <c r="IL198">
        <v>0</v>
      </c>
      <c r="IM198">
        <v>0</v>
      </c>
      <c r="IN198" t="s">
        <v>443</v>
      </c>
      <c r="IO198" t="s">
        <v>444</v>
      </c>
      <c r="IP198" t="s">
        <v>445</v>
      </c>
      <c r="IQ198" t="s">
        <v>445</v>
      </c>
      <c r="IR198" t="s">
        <v>445</v>
      </c>
      <c r="IS198" t="s">
        <v>445</v>
      </c>
      <c r="IT198">
        <v>0</v>
      </c>
      <c r="IU198">
        <v>100</v>
      </c>
      <c r="IV198">
        <v>100</v>
      </c>
      <c r="IW198">
        <v>-0.75</v>
      </c>
      <c r="IX198">
        <v>0.2817</v>
      </c>
      <c r="IY198">
        <v>-1.085747647868322</v>
      </c>
      <c r="IZ198">
        <v>-0.001141660950335919</v>
      </c>
      <c r="JA198">
        <v>1.556549255047457E-06</v>
      </c>
      <c r="JB198">
        <v>-3.845636065895205E-10</v>
      </c>
      <c r="JC198">
        <v>0.01562767363184709</v>
      </c>
      <c r="JD198">
        <v>0.001629169780553792</v>
      </c>
      <c r="JE198">
        <v>0.0005448488767950686</v>
      </c>
      <c r="JF198">
        <v>-2.599574200195059E-06</v>
      </c>
      <c r="JG198">
        <v>2</v>
      </c>
      <c r="JH198">
        <v>2011</v>
      </c>
      <c r="JI198">
        <v>1</v>
      </c>
      <c r="JJ198">
        <v>26</v>
      </c>
      <c r="JK198">
        <v>197120.6</v>
      </c>
      <c r="JL198">
        <v>197120.8</v>
      </c>
      <c r="JM198">
        <v>3.00903</v>
      </c>
      <c r="JN198">
        <v>2.61353</v>
      </c>
      <c r="JO198">
        <v>1.49658</v>
      </c>
      <c r="JP198">
        <v>2.34497</v>
      </c>
      <c r="JQ198">
        <v>1.54907</v>
      </c>
      <c r="JR198">
        <v>2.35718</v>
      </c>
      <c r="JS198">
        <v>36.5051</v>
      </c>
      <c r="JT198">
        <v>24.1751</v>
      </c>
      <c r="JU198">
        <v>18</v>
      </c>
      <c r="JV198">
        <v>483.495</v>
      </c>
      <c r="JW198">
        <v>496.455</v>
      </c>
      <c r="JX198">
        <v>27.0234</v>
      </c>
      <c r="JY198">
        <v>29.3416</v>
      </c>
      <c r="JZ198">
        <v>30.0003</v>
      </c>
      <c r="KA198">
        <v>29.4924</v>
      </c>
      <c r="KB198">
        <v>29.4735</v>
      </c>
      <c r="KC198">
        <v>60.4107</v>
      </c>
      <c r="KD198">
        <v>16.548</v>
      </c>
      <c r="KE198">
        <v>54.1151</v>
      </c>
      <c r="KF198">
        <v>27.0228</v>
      </c>
      <c r="KG198">
        <v>1403.16</v>
      </c>
      <c r="KH198">
        <v>19.4502</v>
      </c>
      <c r="KI198">
        <v>101.886</v>
      </c>
      <c r="KJ198">
        <v>91.4838</v>
      </c>
    </row>
    <row r="199" spans="1:296">
      <c r="A199">
        <v>181</v>
      </c>
      <c r="B199">
        <v>1758816848</v>
      </c>
      <c r="C199">
        <v>2824.400000095367</v>
      </c>
      <c r="D199" t="s">
        <v>808</v>
      </c>
      <c r="E199" t="s">
        <v>809</v>
      </c>
      <c r="F199">
        <v>5</v>
      </c>
      <c r="G199" t="s">
        <v>641</v>
      </c>
      <c r="H199">
        <v>1758816840.5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1419.422290244522</v>
      </c>
      <c r="AJ199">
        <v>1388.440727272727</v>
      </c>
      <c r="AK199">
        <v>3.425273207676241</v>
      </c>
      <c r="AL199">
        <v>65.11598374037986</v>
      </c>
      <c r="AM199">
        <f>(AO199 - AN199 + DX199*1E3/(8.314*(DZ199+273.15)) * AQ199/DW199 * AP199) * DW199/(100*DK199) * 1000/(1000 - AO199)</f>
        <v>0</v>
      </c>
      <c r="AN199">
        <v>19.33044763227168</v>
      </c>
      <c r="AO199">
        <v>22.00246303030303</v>
      </c>
      <c r="AP199">
        <v>-0.000746057566709854</v>
      </c>
      <c r="AQ199">
        <v>105.9411179864828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439</v>
      </c>
      <c r="AX199" t="s">
        <v>439</v>
      </c>
      <c r="AY199">
        <v>0</v>
      </c>
      <c r="AZ199">
        <v>0</v>
      </c>
      <c r="BA199">
        <f>1-AY199/AZ199</f>
        <v>0</v>
      </c>
      <c r="BB199">
        <v>0</v>
      </c>
      <c r="BC199" t="s">
        <v>439</v>
      </c>
      <c r="BD199" t="s">
        <v>439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439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3.93</v>
      </c>
      <c r="DL199">
        <v>0.5</v>
      </c>
      <c r="DM199" t="s">
        <v>440</v>
      </c>
      <c r="DN199">
        <v>2</v>
      </c>
      <c r="DO199" t="b">
        <v>1</v>
      </c>
      <c r="DP199">
        <v>1758816840.5</v>
      </c>
      <c r="DQ199">
        <v>1334.378148148148</v>
      </c>
      <c r="DR199">
        <v>1377.212222222222</v>
      </c>
      <c r="DS199">
        <v>22.0297037037037</v>
      </c>
      <c r="DT199">
        <v>19.23795185185185</v>
      </c>
      <c r="DU199">
        <v>1335.127777777778</v>
      </c>
      <c r="DV199">
        <v>21.74768148148148</v>
      </c>
      <c r="DW199">
        <v>500.008</v>
      </c>
      <c r="DX199">
        <v>91.0845888888889</v>
      </c>
      <c r="DY199">
        <v>0.0677916851851852</v>
      </c>
      <c r="DZ199">
        <v>29.11025185185185</v>
      </c>
      <c r="EA199">
        <v>30.00444074074074</v>
      </c>
      <c r="EB199">
        <v>999.9000000000001</v>
      </c>
      <c r="EC199">
        <v>0</v>
      </c>
      <c r="ED199">
        <v>0</v>
      </c>
      <c r="EE199">
        <v>10008.00962962963</v>
      </c>
      <c r="EF199">
        <v>0</v>
      </c>
      <c r="EG199">
        <v>11.40670370370371</v>
      </c>
      <c r="EH199">
        <v>-42.8346037037037</v>
      </c>
      <c r="EI199">
        <v>1364.435185185185</v>
      </c>
      <c r="EJ199">
        <v>1404.228518518519</v>
      </c>
      <c r="EK199">
        <v>2.79174</v>
      </c>
      <c r="EL199">
        <v>1377.212222222222</v>
      </c>
      <c r="EM199">
        <v>19.23795185185185</v>
      </c>
      <c r="EN199">
        <v>2.006565185185185</v>
      </c>
      <c r="EO199">
        <v>1.752281481481481</v>
      </c>
      <c r="EP199">
        <v>17.49623333333333</v>
      </c>
      <c r="EQ199">
        <v>15.36737777777778</v>
      </c>
      <c r="ER199">
        <v>1999.982222222222</v>
      </c>
      <c r="ES199">
        <v>0.9799941111111112</v>
      </c>
      <c r="ET199">
        <v>0.02000608518518518</v>
      </c>
      <c r="EU199">
        <v>0</v>
      </c>
      <c r="EV199">
        <v>908.509037037037</v>
      </c>
      <c r="EW199">
        <v>5.00078</v>
      </c>
      <c r="EX199">
        <v>17787.68888888889</v>
      </c>
      <c r="EY199">
        <v>16379.45925925926</v>
      </c>
      <c r="EZ199">
        <v>39.81462962962963</v>
      </c>
      <c r="FA199">
        <v>40.63181481481482</v>
      </c>
      <c r="FB199">
        <v>40.31462962962963</v>
      </c>
      <c r="FC199">
        <v>40.32381481481481</v>
      </c>
      <c r="FD199">
        <v>41.11085185185184</v>
      </c>
      <c r="FE199">
        <v>1955.072222222222</v>
      </c>
      <c r="FF199">
        <v>39.91</v>
      </c>
      <c r="FG199">
        <v>0</v>
      </c>
      <c r="FH199">
        <v>1758816843.1</v>
      </c>
      <c r="FI199">
        <v>0</v>
      </c>
      <c r="FJ199">
        <v>908.5286799999999</v>
      </c>
      <c r="FK199">
        <v>-5.604153843343866</v>
      </c>
      <c r="FL199">
        <v>-106.530769401156</v>
      </c>
      <c r="FM199">
        <v>17786.652</v>
      </c>
      <c r="FN199">
        <v>15</v>
      </c>
      <c r="FO199">
        <v>0</v>
      </c>
      <c r="FP199" t="s">
        <v>441</v>
      </c>
      <c r="FQ199">
        <v>1746989605.5</v>
      </c>
      <c r="FR199">
        <v>1746989593.5</v>
      </c>
      <c r="FS199">
        <v>0</v>
      </c>
      <c r="FT199">
        <v>-0.274</v>
      </c>
      <c r="FU199">
        <v>-0.002</v>
      </c>
      <c r="FV199">
        <v>2.549</v>
      </c>
      <c r="FW199">
        <v>0.129</v>
      </c>
      <c r="FX199">
        <v>420</v>
      </c>
      <c r="FY199">
        <v>17</v>
      </c>
      <c r="FZ199">
        <v>0.02</v>
      </c>
      <c r="GA199">
        <v>0.04</v>
      </c>
      <c r="GB199">
        <v>-42.8674325</v>
      </c>
      <c r="GC199">
        <v>0.7870120075048254</v>
      </c>
      <c r="GD199">
        <v>0.1249056431621488</v>
      </c>
      <c r="GE199">
        <v>0</v>
      </c>
      <c r="GF199">
        <v>908.9266176470588</v>
      </c>
      <c r="GG199">
        <v>-5.708708932920313</v>
      </c>
      <c r="GH199">
        <v>0.6162392590499747</v>
      </c>
      <c r="GI199">
        <v>0</v>
      </c>
      <c r="GJ199">
        <v>2.848127</v>
      </c>
      <c r="GK199">
        <v>-1.11597478424015</v>
      </c>
      <c r="GL199">
        <v>0.109066394003836</v>
      </c>
      <c r="GM199">
        <v>0</v>
      </c>
      <c r="GN199">
        <v>0</v>
      </c>
      <c r="GO199">
        <v>3</v>
      </c>
      <c r="GP199" t="s">
        <v>459</v>
      </c>
      <c r="GQ199">
        <v>3.10205</v>
      </c>
      <c r="GR199">
        <v>2.72571</v>
      </c>
      <c r="GS199">
        <v>0.195577</v>
      </c>
      <c r="GT199">
        <v>0.199255</v>
      </c>
      <c r="GU199">
        <v>0.101969</v>
      </c>
      <c r="GV199">
        <v>0.09446019999999999</v>
      </c>
      <c r="GW199">
        <v>21012.3</v>
      </c>
      <c r="GX199">
        <v>19017.9</v>
      </c>
      <c r="GY199">
        <v>26685.7</v>
      </c>
      <c r="GZ199">
        <v>23973.7</v>
      </c>
      <c r="HA199">
        <v>38359.6</v>
      </c>
      <c r="HB199">
        <v>32112.6</v>
      </c>
      <c r="HC199">
        <v>46598.4</v>
      </c>
      <c r="HD199">
        <v>37937.6</v>
      </c>
      <c r="HE199">
        <v>1.86677</v>
      </c>
      <c r="HF199">
        <v>1.86343</v>
      </c>
      <c r="HG199">
        <v>0.0968128</v>
      </c>
      <c r="HH199">
        <v>0</v>
      </c>
      <c r="HI199">
        <v>28.4123</v>
      </c>
      <c r="HJ199">
        <v>999.9</v>
      </c>
      <c r="HK199">
        <v>45.3</v>
      </c>
      <c r="HL199">
        <v>31.4</v>
      </c>
      <c r="HM199">
        <v>22.9522</v>
      </c>
      <c r="HN199">
        <v>60.4421</v>
      </c>
      <c r="HO199">
        <v>20.2043</v>
      </c>
      <c r="HP199">
        <v>1</v>
      </c>
      <c r="HQ199">
        <v>0.162538</v>
      </c>
      <c r="HR199">
        <v>-1.16058</v>
      </c>
      <c r="HS199">
        <v>20.27</v>
      </c>
      <c r="HT199">
        <v>5.2101</v>
      </c>
      <c r="HU199">
        <v>11.98</v>
      </c>
      <c r="HV199">
        <v>4.96295</v>
      </c>
      <c r="HW199">
        <v>3.27443</v>
      </c>
      <c r="HX199">
        <v>9999</v>
      </c>
      <c r="HY199">
        <v>9999</v>
      </c>
      <c r="HZ199">
        <v>9999</v>
      </c>
      <c r="IA199">
        <v>2.6</v>
      </c>
      <c r="IB199">
        <v>1.86399</v>
      </c>
      <c r="IC199">
        <v>1.86008</v>
      </c>
      <c r="ID199">
        <v>1.85838</v>
      </c>
      <c r="IE199">
        <v>1.85978</v>
      </c>
      <c r="IF199">
        <v>1.85989</v>
      </c>
      <c r="IG199">
        <v>1.85837</v>
      </c>
      <c r="IH199">
        <v>1.85745</v>
      </c>
      <c r="II199">
        <v>1.85242</v>
      </c>
      <c r="IJ199">
        <v>0</v>
      </c>
      <c r="IK199">
        <v>0</v>
      </c>
      <c r="IL199">
        <v>0</v>
      </c>
      <c r="IM199">
        <v>0</v>
      </c>
      <c r="IN199" t="s">
        <v>443</v>
      </c>
      <c r="IO199" t="s">
        <v>444</v>
      </c>
      <c r="IP199" t="s">
        <v>445</v>
      </c>
      <c r="IQ199" t="s">
        <v>445</v>
      </c>
      <c r="IR199" t="s">
        <v>445</v>
      </c>
      <c r="IS199" t="s">
        <v>445</v>
      </c>
      <c r="IT199">
        <v>0</v>
      </c>
      <c r="IU199">
        <v>100</v>
      </c>
      <c r="IV199">
        <v>100</v>
      </c>
      <c r="IW199">
        <v>-0.72</v>
      </c>
      <c r="IX199">
        <v>0.2815</v>
      </c>
      <c r="IY199">
        <v>-1.085747647868322</v>
      </c>
      <c r="IZ199">
        <v>-0.001141660950335919</v>
      </c>
      <c r="JA199">
        <v>1.556549255047457E-06</v>
      </c>
      <c r="JB199">
        <v>-3.845636065895205E-10</v>
      </c>
      <c r="JC199">
        <v>0.01562767363184709</v>
      </c>
      <c r="JD199">
        <v>0.001629169780553792</v>
      </c>
      <c r="JE199">
        <v>0.0005448488767950686</v>
      </c>
      <c r="JF199">
        <v>-2.599574200195059E-06</v>
      </c>
      <c r="JG199">
        <v>2</v>
      </c>
      <c r="JH199">
        <v>2011</v>
      </c>
      <c r="JI199">
        <v>1</v>
      </c>
      <c r="JJ199">
        <v>26</v>
      </c>
      <c r="JK199">
        <v>197120.7</v>
      </c>
      <c r="JL199">
        <v>197120.9</v>
      </c>
      <c r="JM199">
        <v>3.03955</v>
      </c>
      <c r="JN199">
        <v>2.6123</v>
      </c>
      <c r="JO199">
        <v>1.49658</v>
      </c>
      <c r="JP199">
        <v>2.34497</v>
      </c>
      <c r="JQ199">
        <v>1.54907</v>
      </c>
      <c r="JR199">
        <v>2.43896</v>
      </c>
      <c r="JS199">
        <v>36.5051</v>
      </c>
      <c r="JT199">
        <v>24.1751</v>
      </c>
      <c r="JU199">
        <v>18</v>
      </c>
      <c r="JV199">
        <v>483.795</v>
      </c>
      <c r="JW199">
        <v>496.422</v>
      </c>
      <c r="JX199">
        <v>27.1565</v>
      </c>
      <c r="JY199">
        <v>29.3441</v>
      </c>
      <c r="JZ199">
        <v>30.0002</v>
      </c>
      <c r="KA199">
        <v>29.4953</v>
      </c>
      <c r="KB199">
        <v>29.4756</v>
      </c>
      <c r="KC199">
        <v>61.0238</v>
      </c>
      <c r="KD199">
        <v>16.2763</v>
      </c>
      <c r="KE199">
        <v>54.4959</v>
      </c>
      <c r="KF199">
        <v>27.6144</v>
      </c>
      <c r="KG199">
        <v>1423.22</v>
      </c>
      <c r="KH199">
        <v>19.5439</v>
      </c>
      <c r="KI199">
        <v>101.884</v>
      </c>
      <c r="KJ199">
        <v>91.4834</v>
      </c>
    </row>
    <row r="200" spans="1:296">
      <c r="A200">
        <v>182</v>
      </c>
      <c r="B200">
        <v>1758816853</v>
      </c>
      <c r="C200">
        <v>2829.400000095367</v>
      </c>
      <c r="D200" t="s">
        <v>810</v>
      </c>
      <c r="E200" t="s">
        <v>811</v>
      </c>
      <c r="F200">
        <v>5</v>
      </c>
      <c r="G200" t="s">
        <v>641</v>
      </c>
      <c r="H200">
        <v>1758816845.214286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1437.063822748413</v>
      </c>
      <c r="AJ200">
        <v>1405.728363636363</v>
      </c>
      <c r="AK200">
        <v>3.48291025480363</v>
      </c>
      <c r="AL200">
        <v>65.11598374037986</v>
      </c>
      <c r="AM200">
        <f>(AO200 - AN200 + DX200*1E3/(8.314*(DZ200+273.15)) * AQ200/DW200 * AP200) * DW200/(100*DK200) * 1000/(1000 - AO200)</f>
        <v>0</v>
      </c>
      <c r="AN200">
        <v>19.4478115974169</v>
      </c>
      <c r="AO200">
        <v>22.01140727272728</v>
      </c>
      <c r="AP200">
        <v>0.00052039238046805</v>
      </c>
      <c r="AQ200">
        <v>105.9411179864828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439</v>
      </c>
      <c r="AX200" t="s">
        <v>439</v>
      </c>
      <c r="AY200">
        <v>0</v>
      </c>
      <c r="AZ200">
        <v>0</v>
      </c>
      <c r="BA200">
        <f>1-AY200/AZ200</f>
        <v>0</v>
      </c>
      <c r="BB200">
        <v>0</v>
      </c>
      <c r="BC200" t="s">
        <v>439</v>
      </c>
      <c r="BD200" t="s">
        <v>439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439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3.93</v>
      </c>
      <c r="DL200">
        <v>0.5</v>
      </c>
      <c r="DM200" t="s">
        <v>440</v>
      </c>
      <c r="DN200">
        <v>2</v>
      </c>
      <c r="DO200" t="b">
        <v>1</v>
      </c>
      <c r="DP200">
        <v>1758816845.214286</v>
      </c>
      <c r="DQ200">
        <v>1350.232142857143</v>
      </c>
      <c r="DR200">
        <v>1393.087142857143</v>
      </c>
      <c r="DS200">
        <v>22.012875</v>
      </c>
      <c r="DT200">
        <v>19.3265</v>
      </c>
      <c r="DU200">
        <v>1350.967142857143</v>
      </c>
      <c r="DV200">
        <v>21.73120357142857</v>
      </c>
      <c r="DW200">
        <v>500.1049642857143</v>
      </c>
      <c r="DX200">
        <v>91.08439285714287</v>
      </c>
      <c r="DY200">
        <v>0.06748603571428571</v>
      </c>
      <c r="DZ200">
        <v>29.09369285714286</v>
      </c>
      <c r="EA200">
        <v>29.99915357142856</v>
      </c>
      <c r="EB200">
        <v>999.9000000000002</v>
      </c>
      <c r="EC200">
        <v>0</v>
      </c>
      <c r="ED200">
        <v>0</v>
      </c>
      <c r="EE200">
        <v>10009.95285714286</v>
      </c>
      <c r="EF200">
        <v>0</v>
      </c>
      <c r="EG200">
        <v>11.22498928571429</v>
      </c>
      <c r="EH200">
        <v>-42.85508571428571</v>
      </c>
      <c r="EI200">
        <v>1380.622857142858</v>
      </c>
      <c r="EJ200">
        <v>1420.543571428572</v>
      </c>
      <c r="EK200">
        <v>2.686354285714286</v>
      </c>
      <c r="EL200">
        <v>1393.087142857143</v>
      </c>
      <c r="EM200">
        <v>19.3265</v>
      </c>
      <c r="EN200">
        <v>2.005028214285714</v>
      </c>
      <c r="EO200">
        <v>1.760343928571428</v>
      </c>
      <c r="EP200">
        <v>17.48408928571429</v>
      </c>
      <c r="EQ200">
        <v>15.43888571428571</v>
      </c>
      <c r="ER200">
        <v>1999.996785714286</v>
      </c>
      <c r="ES200">
        <v>0.9799944285714288</v>
      </c>
      <c r="ET200">
        <v>0.02000576428571428</v>
      </c>
      <c r="EU200">
        <v>0</v>
      </c>
      <c r="EV200">
        <v>908.0918571428572</v>
      </c>
      <c r="EW200">
        <v>5.00078</v>
      </c>
      <c r="EX200">
        <v>17779.02142857142</v>
      </c>
      <c r="EY200">
        <v>16379.575</v>
      </c>
      <c r="EZ200">
        <v>39.81678571428571</v>
      </c>
      <c r="FA200">
        <v>40.63378571428571</v>
      </c>
      <c r="FB200">
        <v>40.30324999999999</v>
      </c>
      <c r="FC200">
        <v>40.32114285714285</v>
      </c>
      <c r="FD200">
        <v>41.11128571428571</v>
      </c>
      <c r="FE200">
        <v>1955.086785714286</v>
      </c>
      <c r="FF200">
        <v>39.91</v>
      </c>
      <c r="FG200">
        <v>0</v>
      </c>
      <c r="FH200">
        <v>1758816847.9</v>
      </c>
      <c r="FI200">
        <v>0</v>
      </c>
      <c r="FJ200">
        <v>908.05868</v>
      </c>
      <c r="FK200">
        <v>-5.538923058650436</v>
      </c>
      <c r="FL200">
        <v>-112.4153844948963</v>
      </c>
      <c r="FM200">
        <v>17777.668</v>
      </c>
      <c r="FN200">
        <v>15</v>
      </c>
      <c r="FO200">
        <v>0</v>
      </c>
      <c r="FP200" t="s">
        <v>441</v>
      </c>
      <c r="FQ200">
        <v>1746989605.5</v>
      </c>
      <c r="FR200">
        <v>1746989593.5</v>
      </c>
      <c r="FS200">
        <v>0</v>
      </c>
      <c r="FT200">
        <v>-0.274</v>
      </c>
      <c r="FU200">
        <v>-0.002</v>
      </c>
      <c r="FV200">
        <v>2.549</v>
      </c>
      <c r="FW200">
        <v>0.129</v>
      </c>
      <c r="FX200">
        <v>420</v>
      </c>
      <c r="FY200">
        <v>17</v>
      </c>
      <c r="FZ200">
        <v>0.02</v>
      </c>
      <c r="GA200">
        <v>0.04</v>
      </c>
      <c r="GB200">
        <v>-42.87131219512194</v>
      </c>
      <c r="GC200">
        <v>0.1181184668989172</v>
      </c>
      <c r="GD200">
        <v>0.1410364270453492</v>
      </c>
      <c r="GE200">
        <v>1</v>
      </c>
      <c r="GF200">
        <v>908.3889411764704</v>
      </c>
      <c r="GG200">
        <v>-5.8913063354805</v>
      </c>
      <c r="GH200">
        <v>0.6259231742548053</v>
      </c>
      <c r="GI200">
        <v>0</v>
      </c>
      <c r="GJ200">
        <v>2.747117073170732</v>
      </c>
      <c r="GK200">
        <v>-1.31143588850174</v>
      </c>
      <c r="GL200">
        <v>0.1295565501021098</v>
      </c>
      <c r="GM200">
        <v>0</v>
      </c>
      <c r="GN200">
        <v>1</v>
      </c>
      <c r="GO200">
        <v>3</v>
      </c>
      <c r="GP200" t="s">
        <v>448</v>
      </c>
      <c r="GQ200">
        <v>3.10174</v>
      </c>
      <c r="GR200">
        <v>2.72533</v>
      </c>
      <c r="GS200">
        <v>0.197032</v>
      </c>
      <c r="GT200">
        <v>0.200687</v>
      </c>
      <c r="GU200">
        <v>0.102004</v>
      </c>
      <c r="GV200">
        <v>0.0948934</v>
      </c>
      <c r="GW200">
        <v>20974.2</v>
      </c>
      <c r="GX200">
        <v>18983.8</v>
      </c>
      <c r="GY200">
        <v>26685.6</v>
      </c>
      <c r="GZ200">
        <v>23973.7</v>
      </c>
      <c r="HA200">
        <v>38358.3</v>
      </c>
      <c r="HB200">
        <v>32097</v>
      </c>
      <c r="HC200">
        <v>46598.4</v>
      </c>
      <c r="HD200">
        <v>37937.2</v>
      </c>
      <c r="HE200">
        <v>1.86598</v>
      </c>
      <c r="HF200">
        <v>1.86435</v>
      </c>
      <c r="HG200">
        <v>0.0984371</v>
      </c>
      <c r="HH200">
        <v>0</v>
      </c>
      <c r="HI200">
        <v>28.4032</v>
      </c>
      <c r="HJ200">
        <v>999.9</v>
      </c>
      <c r="HK200">
        <v>45.4</v>
      </c>
      <c r="HL200">
        <v>31.4</v>
      </c>
      <c r="HM200">
        <v>23.0055</v>
      </c>
      <c r="HN200">
        <v>61.0521</v>
      </c>
      <c r="HO200">
        <v>20.008</v>
      </c>
      <c r="HP200">
        <v>1</v>
      </c>
      <c r="HQ200">
        <v>0.162241</v>
      </c>
      <c r="HR200">
        <v>-0.545694</v>
      </c>
      <c r="HS200">
        <v>20.2787</v>
      </c>
      <c r="HT200">
        <v>5.20845</v>
      </c>
      <c r="HU200">
        <v>11.98</v>
      </c>
      <c r="HV200">
        <v>4.96265</v>
      </c>
      <c r="HW200">
        <v>3.27413</v>
      </c>
      <c r="HX200">
        <v>9999</v>
      </c>
      <c r="HY200">
        <v>9999</v>
      </c>
      <c r="HZ200">
        <v>9999</v>
      </c>
      <c r="IA200">
        <v>2.6</v>
      </c>
      <c r="IB200">
        <v>1.86399</v>
      </c>
      <c r="IC200">
        <v>1.86007</v>
      </c>
      <c r="ID200">
        <v>1.85837</v>
      </c>
      <c r="IE200">
        <v>1.85979</v>
      </c>
      <c r="IF200">
        <v>1.85989</v>
      </c>
      <c r="IG200">
        <v>1.85838</v>
      </c>
      <c r="IH200">
        <v>1.85745</v>
      </c>
      <c r="II200">
        <v>1.85242</v>
      </c>
      <c r="IJ200">
        <v>0</v>
      </c>
      <c r="IK200">
        <v>0</v>
      </c>
      <c r="IL200">
        <v>0</v>
      </c>
      <c r="IM200">
        <v>0</v>
      </c>
      <c r="IN200" t="s">
        <v>443</v>
      </c>
      <c r="IO200" t="s">
        <v>444</v>
      </c>
      <c r="IP200" t="s">
        <v>445</v>
      </c>
      <c r="IQ200" t="s">
        <v>445</v>
      </c>
      <c r="IR200" t="s">
        <v>445</v>
      </c>
      <c r="IS200" t="s">
        <v>445</v>
      </c>
      <c r="IT200">
        <v>0</v>
      </c>
      <c r="IU200">
        <v>100</v>
      </c>
      <c r="IV200">
        <v>100</v>
      </c>
      <c r="IW200">
        <v>-0.71</v>
      </c>
      <c r="IX200">
        <v>0.2817</v>
      </c>
      <c r="IY200">
        <v>-1.085747647868322</v>
      </c>
      <c r="IZ200">
        <v>-0.001141660950335919</v>
      </c>
      <c r="JA200">
        <v>1.556549255047457E-06</v>
      </c>
      <c r="JB200">
        <v>-3.845636065895205E-10</v>
      </c>
      <c r="JC200">
        <v>0.01562767363184709</v>
      </c>
      <c r="JD200">
        <v>0.001629169780553792</v>
      </c>
      <c r="JE200">
        <v>0.0005448488767950686</v>
      </c>
      <c r="JF200">
        <v>-2.599574200195059E-06</v>
      </c>
      <c r="JG200">
        <v>2</v>
      </c>
      <c r="JH200">
        <v>2011</v>
      </c>
      <c r="JI200">
        <v>1</v>
      </c>
      <c r="JJ200">
        <v>26</v>
      </c>
      <c r="JK200">
        <v>197120.8</v>
      </c>
      <c r="JL200">
        <v>197121</v>
      </c>
      <c r="JM200">
        <v>3.06641</v>
      </c>
      <c r="JN200">
        <v>2.60376</v>
      </c>
      <c r="JO200">
        <v>1.49658</v>
      </c>
      <c r="JP200">
        <v>2.34497</v>
      </c>
      <c r="JQ200">
        <v>1.54907</v>
      </c>
      <c r="JR200">
        <v>2.49023</v>
      </c>
      <c r="JS200">
        <v>36.5287</v>
      </c>
      <c r="JT200">
        <v>24.1838</v>
      </c>
      <c r="JU200">
        <v>18</v>
      </c>
      <c r="JV200">
        <v>483.344</v>
      </c>
      <c r="JW200">
        <v>497.063</v>
      </c>
      <c r="JX200">
        <v>27.6099</v>
      </c>
      <c r="JY200">
        <v>29.3467</v>
      </c>
      <c r="JZ200">
        <v>29.9999</v>
      </c>
      <c r="KA200">
        <v>29.4975</v>
      </c>
      <c r="KB200">
        <v>29.4786</v>
      </c>
      <c r="KC200">
        <v>61.557</v>
      </c>
      <c r="KD200">
        <v>16.2763</v>
      </c>
      <c r="KE200">
        <v>54.4959</v>
      </c>
      <c r="KF200">
        <v>27.6194</v>
      </c>
      <c r="KG200">
        <v>1436.59</v>
      </c>
      <c r="KH200">
        <v>19.4891</v>
      </c>
      <c r="KI200">
        <v>101.884</v>
      </c>
      <c r="KJ200">
        <v>91.48260000000001</v>
      </c>
    </row>
    <row r="201" spans="1:296">
      <c r="A201">
        <v>183</v>
      </c>
      <c r="B201">
        <v>1758816858</v>
      </c>
      <c r="C201">
        <v>2834.400000095367</v>
      </c>
      <c r="D201" t="s">
        <v>812</v>
      </c>
      <c r="E201" t="s">
        <v>813</v>
      </c>
      <c r="F201">
        <v>5</v>
      </c>
      <c r="G201" t="s">
        <v>641</v>
      </c>
      <c r="H201">
        <v>1758816850.5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1454.134676941661</v>
      </c>
      <c r="AJ201">
        <v>1422.989636363636</v>
      </c>
      <c r="AK201">
        <v>3.449154575917541</v>
      </c>
      <c r="AL201">
        <v>65.11598374037986</v>
      </c>
      <c r="AM201">
        <f>(AO201 - AN201 + DX201*1E3/(8.314*(DZ201+273.15)) * AQ201/DW201 * AP201) * DW201/(100*DK201) * 1000/(1000 - AO201)</f>
        <v>0</v>
      </c>
      <c r="AN201">
        <v>19.51734729506396</v>
      </c>
      <c r="AO201">
        <v>22.02994242424242</v>
      </c>
      <c r="AP201">
        <v>0.0003437516456030983</v>
      </c>
      <c r="AQ201">
        <v>105.9411179864828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439</v>
      </c>
      <c r="AX201" t="s">
        <v>439</v>
      </c>
      <c r="AY201">
        <v>0</v>
      </c>
      <c r="AZ201">
        <v>0</v>
      </c>
      <c r="BA201">
        <f>1-AY201/AZ201</f>
        <v>0</v>
      </c>
      <c r="BB201">
        <v>0</v>
      </c>
      <c r="BC201" t="s">
        <v>439</v>
      </c>
      <c r="BD201" t="s">
        <v>439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439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3.93</v>
      </c>
      <c r="DL201">
        <v>0.5</v>
      </c>
      <c r="DM201" t="s">
        <v>440</v>
      </c>
      <c r="DN201">
        <v>2</v>
      </c>
      <c r="DO201" t="b">
        <v>1</v>
      </c>
      <c r="DP201">
        <v>1758816850.5</v>
      </c>
      <c r="DQ201">
        <v>1368.018148148148</v>
      </c>
      <c r="DR201">
        <v>1410.802962962963</v>
      </c>
      <c r="DS201">
        <v>22.01222592592593</v>
      </c>
      <c r="DT201">
        <v>19.42308148148149</v>
      </c>
      <c r="DU201">
        <v>1368.735925925926</v>
      </c>
      <c r="DV201">
        <v>21.73057037037037</v>
      </c>
      <c r="DW201">
        <v>500.0461111111111</v>
      </c>
      <c r="DX201">
        <v>91.08295185185186</v>
      </c>
      <c r="DY201">
        <v>0.06746996296296297</v>
      </c>
      <c r="DZ201">
        <v>29.08452222222222</v>
      </c>
      <c r="EA201">
        <v>30.00377037037038</v>
      </c>
      <c r="EB201">
        <v>999.9000000000001</v>
      </c>
      <c r="EC201">
        <v>0</v>
      </c>
      <c r="ED201">
        <v>0</v>
      </c>
      <c r="EE201">
        <v>10010.31703703704</v>
      </c>
      <c r="EF201">
        <v>0</v>
      </c>
      <c r="EG201">
        <v>11.22703333333333</v>
      </c>
      <c r="EH201">
        <v>-42.78528148148148</v>
      </c>
      <c r="EI201">
        <v>1398.808518518519</v>
      </c>
      <c r="EJ201">
        <v>1438.75</v>
      </c>
      <c r="EK201">
        <v>2.589122592592592</v>
      </c>
      <c r="EL201">
        <v>1410.802962962963</v>
      </c>
      <c r="EM201">
        <v>19.42308148148149</v>
      </c>
      <c r="EN201">
        <v>2.004938148148148</v>
      </c>
      <c r="EO201">
        <v>1.769112962962963</v>
      </c>
      <c r="EP201">
        <v>17.48337407407407</v>
      </c>
      <c r="EQ201">
        <v>15.5164</v>
      </c>
      <c r="ER201">
        <v>1999.995185185185</v>
      </c>
      <c r="ES201">
        <v>0.9799945555555558</v>
      </c>
      <c r="ET201">
        <v>0.02000562962962962</v>
      </c>
      <c r="EU201">
        <v>0</v>
      </c>
      <c r="EV201">
        <v>907.5552592592592</v>
      </c>
      <c r="EW201">
        <v>5.00078</v>
      </c>
      <c r="EX201">
        <v>17768.5037037037</v>
      </c>
      <c r="EY201">
        <v>16379.57037037037</v>
      </c>
      <c r="EZ201">
        <v>39.81455555555555</v>
      </c>
      <c r="FA201">
        <v>40.62718518518518</v>
      </c>
      <c r="FB201">
        <v>40.33759259259259</v>
      </c>
      <c r="FC201">
        <v>40.32618518518519</v>
      </c>
      <c r="FD201">
        <v>41.10144444444444</v>
      </c>
      <c r="FE201">
        <v>1955.085185185185</v>
      </c>
      <c r="FF201">
        <v>39.91</v>
      </c>
      <c r="FG201">
        <v>0</v>
      </c>
      <c r="FH201">
        <v>1758816852.7</v>
      </c>
      <c r="FI201">
        <v>0</v>
      </c>
      <c r="FJ201">
        <v>907.5333999999999</v>
      </c>
      <c r="FK201">
        <v>-7.132923080492499</v>
      </c>
      <c r="FL201">
        <v>-126.3923077399933</v>
      </c>
      <c r="FM201">
        <v>17768.096</v>
      </c>
      <c r="FN201">
        <v>15</v>
      </c>
      <c r="FO201">
        <v>0</v>
      </c>
      <c r="FP201" t="s">
        <v>441</v>
      </c>
      <c r="FQ201">
        <v>1746989605.5</v>
      </c>
      <c r="FR201">
        <v>1746989593.5</v>
      </c>
      <c r="FS201">
        <v>0</v>
      </c>
      <c r="FT201">
        <v>-0.274</v>
      </c>
      <c r="FU201">
        <v>-0.002</v>
      </c>
      <c r="FV201">
        <v>2.549</v>
      </c>
      <c r="FW201">
        <v>0.129</v>
      </c>
      <c r="FX201">
        <v>420</v>
      </c>
      <c r="FY201">
        <v>17</v>
      </c>
      <c r="FZ201">
        <v>0.02</v>
      </c>
      <c r="GA201">
        <v>0.04</v>
      </c>
      <c r="GB201">
        <v>-42.81201219512195</v>
      </c>
      <c r="GC201">
        <v>0.4325163763066744</v>
      </c>
      <c r="GD201">
        <v>0.1574673085624862</v>
      </c>
      <c r="GE201">
        <v>1</v>
      </c>
      <c r="GF201">
        <v>907.8969705882353</v>
      </c>
      <c r="GG201">
        <v>-6.69831932607999</v>
      </c>
      <c r="GH201">
        <v>0.7008147982797619</v>
      </c>
      <c r="GI201">
        <v>0</v>
      </c>
      <c r="GJ201">
        <v>2.64748487804878</v>
      </c>
      <c r="GK201">
        <v>-1.142752473867588</v>
      </c>
      <c r="GL201">
        <v>0.1140708683043871</v>
      </c>
      <c r="GM201">
        <v>0</v>
      </c>
      <c r="GN201">
        <v>1</v>
      </c>
      <c r="GO201">
        <v>3</v>
      </c>
      <c r="GP201" t="s">
        <v>448</v>
      </c>
      <c r="GQ201">
        <v>3.10187</v>
      </c>
      <c r="GR201">
        <v>2.72583</v>
      </c>
      <c r="GS201">
        <v>0.198469</v>
      </c>
      <c r="GT201">
        <v>0.202084</v>
      </c>
      <c r="GU201">
        <v>0.102053</v>
      </c>
      <c r="GV201">
        <v>0.0949933</v>
      </c>
      <c r="GW201">
        <v>20936.6</v>
      </c>
      <c r="GX201">
        <v>18950.3</v>
      </c>
      <c r="GY201">
        <v>26685.5</v>
      </c>
      <c r="GZ201">
        <v>23973.3</v>
      </c>
      <c r="HA201">
        <v>38356.1</v>
      </c>
      <c r="HB201">
        <v>32093.4</v>
      </c>
      <c r="HC201">
        <v>46598.1</v>
      </c>
      <c r="HD201">
        <v>37937</v>
      </c>
      <c r="HE201">
        <v>1.86618</v>
      </c>
      <c r="HF201">
        <v>1.86385</v>
      </c>
      <c r="HG201">
        <v>0.100017</v>
      </c>
      <c r="HH201">
        <v>0</v>
      </c>
      <c r="HI201">
        <v>28.3941</v>
      </c>
      <c r="HJ201">
        <v>999.9</v>
      </c>
      <c r="HK201">
        <v>45.4</v>
      </c>
      <c r="HL201">
        <v>31.4</v>
      </c>
      <c r="HM201">
        <v>23.0046</v>
      </c>
      <c r="HN201">
        <v>61.4221</v>
      </c>
      <c r="HO201">
        <v>19.984</v>
      </c>
      <c r="HP201">
        <v>1</v>
      </c>
      <c r="HQ201">
        <v>0.162182</v>
      </c>
      <c r="HR201">
        <v>-0.10988</v>
      </c>
      <c r="HS201">
        <v>20.2807</v>
      </c>
      <c r="HT201">
        <v>5.20965</v>
      </c>
      <c r="HU201">
        <v>11.98</v>
      </c>
      <c r="HV201">
        <v>4.96295</v>
      </c>
      <c r="HW201">
        <v>3.27438</v>
      </c>
      <c r="HX201">
        <v>9999</v>
      </c>
      <c r="HY201">
        <v>9999</v>
      </c>
      <c r="HZ201">
        <v>9999</v>
      </c>
      <c r="IA201">
        <v>2.6</v>
      </c>
      <c r="IB201">
        <v>1.86401</v>
      </c>
      <c r="IC201">
        <v>1.86009</v>
      </c>
      <c r="ID201">
        <v>1.85838</v>
      </c>
      <c r="IE201">
        <v>1.85979</v>
      </c>
      <c r="IF201">
        <v>1.85989</v>
      </c>
      <c r="IG201">
        <v>1.85838</v>
      </c>
      <c r="IH201">
        <v>1.85745</v>
      </c>
      <c r="II201">
        <v>1.85242</v>
      </c>
      <c r="IJ201">
        <v>0</v>
      </c>
      <c r="IK201">
        <v>0</v>
      </c>
      <c r="IL201">
        <v>0</v>
      </c>
      <c r="IM201">
        <v>0</v>
      </c>
      <c r="IN201" t="s">
        <v>443</v>
      </c>
      <c r="IO201" t="s">
        <v>444</v>
      </c>
      <c r="IP201" t="s">
        <v>445</v>
      </c>
      <c r="IQ201" t="s">
        <v>445</v>
      </c>
      <c r="IR201" t="s">
        <v>445</v>
      </c>
      <c r="IS201" t="s">
        <v>445</v>
      </c>
      <c r="IT201">
        <v>0</v>
      </c>
      <c r="IU201">
        <v>100</v>
      </c>
      <c r="IV201">
        <v>100</v>
      </c>
      <c r="IW201">
        <v>-0.6899999999999999</v>
      </c>
      <c r="IX201">
        <v>0.282</v>
      </c>
      <c r="IY201">
        <v>-1.085747647868322</v>
      </c>
      <c r="IZ201">
        <v>-0.001141660950335919</v>
      </c>
      <c r="JA201">
        <v>1.556549255047457E-06</v>
      </c>
      <c r="JB201">
        <v>-3.845636065895205E-10</v>
      </c>
      <c r="JC201">
        <v>0.01562767363184709</v>
      </c>
      <c r="JD201">
        <v>0.001629169780553792</v>
      </c>
      <c r="JE201">
        <v>0.0005448488767950686</v>
      </c>
      <c r="JF201">
        <v>-2.599574200195059E-06</v>
      </c>
      <c r="JG201">
        <v>2</v>
      </c>
      <c r="JH201">
        <v>2011</v>
      </c>
      <c r="JI201">
        <v>1</v>
      </c>
      <c r="JJ201">
        <v>26</v>
      </c>
      <c r="JK201">
        <v>197120.9</v>
      </c>
      <c r="JL201">
        <v>197121.1</v>
      </c>
      <c r="JM201">
        <v>3.09692</v>
      </c>
      <c r="JN201">
        <v>2.6001</v>
      </c>
      <c r="JO201">
        <v>1.49658</v>
      </c>
      <c r="JP201">
        <v>2.34497</v>
      </c>
      <c r="JQ201">
        <v>1.54907</v>
      </c>
      <c r="JR201">
        <v>2.47314</v>
      </c>
      <c r="JS201">
        <v>36.5051</v>
      </c>
      <c r="JT201">
        <v>24.1751</v>
      </c>
      <c r="JU201">
        <v>18</v>
      </c>
      <c r="JV201">
        <v>483.479</v>
      </c>
      <c r="JW201">
        <v>496.747</v>
      </c>
      <c r="JX201">
        <v>27.683</v>
      </c>
      <c r="JY201">
        <v>29.3486</v>
      </c>
      <c r="JZ201">
        <v>29.9999</v>
      </c>
      <c r="KA201">
        <v>29.5001</v>
      </c>
      <c r="KB201">
        <v>29.4807</v>
      </c>
      <c r="KC201">
        <v>62.1753</v>
      </c>
      <c r="KD201">
        <v>16.2763</v>
      </c>
      <c r="KE201">
        <v>54.4959</v>
      </c>
      <c r="KF201">
        <v>27.6334</v>
      </c>
      <c r="KG201">
        <v>1456.65</v>
      </c>
      <c r="KH201">
        <v>19.5164</v>
      </c>
      <c r="KI201">
        <v>101.884</v>
      </c>
      <c r="KJ201">
        <v>91.48180000000001</v>
      </c>
    </row>
    <row r="202" spans="1:296">
      <c r="A202">
        <v>184</v>
      </c>
      <c r="B202">
        <v>1758816863</v>
      </c>
      <c r="C202">
        <v>2839.400000095367</v>
      </c>
      <c r="D202" t="s">
        <v>814</v>
      </c>
      <c r="E202" t="s">
        <v>815</v>
      </c>
      <c r="F202">
        <v>5</v>
      </c>
      <c r="G202" t="s">
        <v>641</v>
      </c>
      <c r="H202">
        <v>1758816855.214286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1471.286161753477</v>
      </c>
      <c r="AJ202">
        <v>1440.24193939394</v>
      </c>
      <c r="AK202">
        <v>3.459144432811929</v>
      </c>
      <c r="AL202">
        <v>65.11598374037986</v>
      </c>
      <c r="AM202">
        <f>(AO202 - AN202 + DX202*1E3/(8.314*(DZ202+273.15)) * AQ202/DW202 * AP202) * DW202/(100*DK202) * 1000/(1000 - AO202)</f>
        <v>0</v>
      </c>
      <c r="AN202">
        <v>19.52969178133193</v>
      </c>
      <c r="AO202">
        <v>22.0149806060606</v>
      </c>
      <c r="AP202">
        <v>-0.0003632131915435668</v>
      </c>
      <c r="AQ202">
        <v>105.9411179864828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439</v>
      </c>
      <c r="AX202" t="s">
        <v>439</v>
      </c>
      <c r="AY202">
        <v>0</v>
      </c>
      <c r="AZ202">
        <v>0</v>
      </c>
      <c r="BA202">
        <f>1-AY202/AZ202</f>
        <v>0</v>
      </c>
      <c r="BB202">
        <v>0</v>
      </c>
      <c r="BC202" t="s">
        <v>439</v>
      </c>
      <c r="BD202" t="s">
        <v>439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439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3.93</v>
      </c>
      <c r="DL202">
        <v>0.5</v>
      </c>
      <c r="DM202" t="s">
        <v>440</v>
      </c>
      <c r="DN202">
        <v>2</v>
      </c>
      <c r="DO202" t="b">
        <v>1</v>
      </c>
      <c r="DP202">
        <v>1758816855.214286</v>
      </c>
      <c r="DQ202">
        <v>1383.903214285714</v>
      </c>
      <c r="DR202">
        <v>1426.670714285714</v>
      </c>
      <c r="DS202">
        <v>22.01663214285714</v>
      </c>
      <c r="DT202">
        <v>19.48665714285714</v>
      </c>
      <c r="DU202">
        <v>1384.607142857143</v>
      </c>
      <c r="DV202">
        <v>21.73488928571429</v>
      </c>
      <c r="DW202">
        <v>500.0335357142858</v>
      </c>
      <c r="DX202">
        <v>91.08115714285714</v>
      </c>
      <c r="DY202">
        <v>0.06750108214285715</v>
      </c>
      <c r="DZ202">
        <v>29.08655357142857</v>
      </c>
      <c r="EA202">
        <v>30.01263571428571</v>
      </c>
      <c r="EB202">
        <v>999.9000000000002</v>
      </c>
      <c r="EC202">
        <v>0</v>
      </c>
      <c r="ED202">
        <v>0</v>
      </c>
      <c r="EE202">
        <v>10003.94892857143</v>
      </c>
      <c r="EF202">
        <v>0</v>
      </c>
      <c r="EG202">
        <v>11.2283</v>
      </c>
      <c r="EH202">
        <v>-42.76748928571428</v>
      </c>
      <c r="EI202">
        <v>1415.058571428571</v>
      </c>
      <c r="EJ202">
        <v>1455.025714285714</v>
      </c>
      <c r="EK202">
        <v>2.529959285714285</v>
      </c>
      <c r="EL202">
        <v>1426.670714285714</v>
      </c>
      <c r="EM202">
        <v>19.48665714285714</v>
      </c>
      <c r="EN202">
        <v>2.005300714285714</v>
      </c>
      <c r="EO202">
        <v>1.7748675</v>
      </c>
      <c r="EP202">
        <v>17.48623928571428</v>
      </c>
      <c r="EQ202">
        <v>15.56713928571429</v>
      </c>
      <c r="ER202">
        <v>2000.021428571428</v>
      </c>
      <c r="ES202">
        <v>0.9799949642857145</v>
      </c>
      <c r="ET202">
        <v>0.02000521428571429</v>
      </c>
      <c r="EU202">
        <v>0</v>
      </c>
      <c r="EV202">
        <v>907.026357142857</v>
      </c>
      <c r="EW202">
        <v>5.00078</v>
      </c>
      <c r="EX202">
        <v>17758.47142857143</v>
      </c>
      <c r="EY202">
        <v>16379.78571428571</v>
      </c>
      <c r="EZ202">
        <v>39.82114285714285</v>
      </c>
      <c r="FA202">
        <v>40.62046428571428</v>
      </c>
      <c r="FB202">
        <v>40.35007142857143</v>
      </c>
      <c r="FC202">
        <v>40.32346428571428</v>
      </c>
      <c r="FD202">
        <v>41.10235714285714</v>
      </c>
      <c r="FE202">
        <v>1955.111428571428</v>
      </c>
      <c r="FF202">
        <v>39.91</v>
      </c>
      <c r="FG202">
        <v>0</v>
      </c>
      <c r="FH202">
        <v>1758816858.1</v>
      </c>
      <c r="FI202">
        <v>0</v>
      </c>
      <c r="FJ202">
        <v>906.9807692307691</v>
      </c>
      <c r="FK202">
        <v>-6.964854692035799</v>
      </c>
      <c r="FL202">
        <v>-130.1641026090822</v>
      </c>
      <c r="FM202">
        <v>17757.21153846154</v>
      </c>
      <c r="FN202">
        <v>15</v>
      </c>
      <c r="FO202">
        <v>0</v>
      </c>
      <c r="FP202" t="s">
        <v>441</v>
      </c>
      <c r="FQ202">
        <v>1746989605.5</v>
      </c>
      <c r="FR202">
        <v>1746989593.5</v>
      </c>
      <c r="FS202">
        <v>0</v>
      </c>
      <c r="FT202">
        <v>-0.274</v>
      </c>
      <c r="FU202">
        <v>-0.002</v>
      </c>
      <c r="FV202">
        <v>2.549</v>
      </c>
      <c r="FW202">
        <v>0.129</v>
      </c>
      <c r="FX202">
        <v>420</v>
      </c>
      <c r="FY202">
        <v>17</v>
      </c>
      <c r="FZ202">
        <v>0.02</v>
      </c>
      <c r="GA202">
        <v>0.04</v>
      </c>
      <c r="GB202">
        <v>-42.77456097560975</v>
      </c>
      <c r="GC202">
        <v>0.7982968641114989</v>
      </c>
      <c r="GD202">
        <v>0.1690483433208858</v>
      </c>
      <c r="GE202">
        <v>0</v>
      </c>
      <c r="GF202">
        <v>907.452411764706</v>
      </c>
      <c r="GG202">
        <v>-6.758349880302323</v>
      </c>
      <c r="GH202">
        <v>0.7043090948142501</v>
      </c>
      <c r="GI202">
        <v>0</v>
      </c>
      <c r="GJ202">
        <v>2.585872682926829</v>
      </c>
      <c r="GK202">
        <v>-0.853927526132403</v>
      </c>
      <c r="GL202">
        <v>0.08833095388793853</v>
      </c>
      <c r="GM202">
        <v>0</v>
      </c>
      <c r="GN202">
        <v>0</v>
      </c>
      <c r="GO202">
        <v>3</v>
      </c>
      <c r="GP202" t="s">
        <v>459</v>
      </c>
      <c r="GQ202">
        <v>3.10193</v>
      </c>
      <c r="GR202">
        <v>2.72598</v>
      </c>
      <c r="GS202">
        <v>0.199906</v>
      </c>
      <c r="GT202">
        <v>0.203498</v>
      </c>
      <c r="GU202">
        <v>0.101993</v>
      </c>
      <c r="GV202">
        <v>0.0950217</v>
      </c>
      <c r="GW202">
        <v>20899</v>
      </c>
      <c r="GX202">
        <v>18916.5</v>
      </c>
      <c r="GY202">
        <v>26685.4</v>
      </c>
      <c r="GZ202">
        <v>23973</v>
      </c>
      <c r="HA202">
        <v>38358.7</v>
      </c>
      <c r="HB202">
        <v>32092.1</v>
      </c>
      <c r="HC202">
        <v>46597.8</v>
      </c>
      <c r="HD202">
        <v>37936.5</v>
      </c>
      <c r="HE202">
        <v>1.8664</v>
      </c>
      <c r="HF202">
        <v>1.86375</v>
      </c>
      <c r="HG202">
        <v>0.10182</v>
      </c>
      <c r="HH202">
        <v>0</v>
      </c>
      <c r="HI202">
        <v>28.3858</v>
      </c>
      <c r="HJ202">
        <v>999.9</v>
      </c>
      <c r="HK202">
        <v>45.4</v>
      </c>
      <c r="HL202">
        <v>31.4</v>
      </c>
      <c r="HM202">
        <v>23.0058</v>
      </c>
      <c r="HN202">
        <v>61.3121</v>
      </c>
      <c r="HO202">
        <v>20.0921</v>
      </c>
      <c r="HP202">
        <v>1</v>
      </c>
      <c r="HQ202">
        <v>0.162284</v>
      </c>
      <c r="HR202">
        <v>0.220923</v>
      </c>
      <c r="HS202">
        <v>20.2809</v>
      </c>
      <c r="HT202">
        <v>5.21025</v>
      </c>
      <c r="HU202">
        <v>11.98</v>
      </c>
      <c r="HV202">
        <v>4.9631</v>
      </c>
      <c r="HW202">
        <v>3.27448</v>
      </c>
      <c r="HX202">
        <v>9999</v>
      </c>
      <c r="HY202">
        <v>9999</v>
      </c>
      <c r="HZ202">
        <v>9999</v>
      </c>
      <c r="IA202">
        <v>2.6</v>
      </c>
      <c r="IB202">
        <v>1.86397</v>
      </c>
      <c r="IC202">
        <v>1.86008</v>
      </c>
      <c r="ID202">
        <v>1.85837</v>
      </c>
      <c r="IE202">
        <v>1.85978</v>
      </c>
      <c r="IF202">
        <v>1.85989</v>
      </c>
      <c r="IG202">
        <v>1.85838</v>
      </c>
      <c r="IH202">
        <v>1.85745</v>
      </c>
      <c r="II202">
        <v>1.85241</v>
      </c>
      <c r="IJ202">
        <v>0</v>
      </c>
      <c r="IK202">
        <v>0</v>
      </c>
      <c r="IL202">
        <v>0</v>
      </c>
      <c r="IM202">
        <v>0</v>
      </c>
      <c r="IN202" t="s">
        <v>443</v>
      </c>
      <c r="IO202" t="s">
        <v>444</v>
      </c>
      <c r="IP202" t="s">
        <v>445</v>
      </c>
      <c r="IQ202" t="s">
        <v>445</v>
      </c>
      <c r="IR202" t="s">
        <v>445</v>
      </c>
      <c r="IS202" t="s">
        <v>445</v>
      </c>
      <c r="IT202">
        <v>0</v>
      </c>
      <c r="IU202">
        <v>100</v>
      </c>
      <c r="IV202">
        <v>100</v>
      </c>
      <c r="IW202">
        <v>-0.68</v>
      </c>
      <c r="IX202">
        <v>0.2816</v>
      </c>
      <c r="IY202">
        <v>-1.085747647868322</v>
      </c>
      <c r="IZ202">
        <v>-0.001141660950335919</v>
      </c>
      <c r="JA202">
        <v>1.556549255047457E-06</v>
      </c>
      <c r="JB202">
        <v>-3.845636065895205E-10</v>
      </c>
      <c r="JC202">
        <v>0.01562767363184709</v>
      </c>
      <c r="JD202">
        <v>0.001629169780553792</v>
      </c>
      <c r="JE202">
        <v>0.0005448488767950686</v>
      </c>
      <c r="JF202">
        <v>-2.599574200195059E-06</v>
      </c>
      <c r="JG202">
        <v>2</v>
      </c>
      <c r="JH202">
        <v>2011</v>
      </c>
      <c r="JI202">
        <v>1</v>
      </c>
      <c r="JJ202">
        <v>26</v>
      </c>
      <c r="JK202">
        <v>197121</v>
      </c>
      <c r="JL202">
        <v>197121.2</v>
      </c>
      <c r="JM202">
        <v>3.12378</v>
      </c>
      <c r="JN202">
        <v>2.60864</v>
      </c>
      <c r="JO202">
        <v>1.49658</v>
      </c>
      <c r="JP202">
        <v>2.34497</v>
      </c>
      <c r="JQ202">
        <v>1.54907</v>
      </c>
      <c r="JR202">
        <v>2.41577</v>
      </c>
      <c r="JS202">
        <v>36.5287</v>
      </c>
      <c r="JT202">
        <v>24.1751</v>
      </c>
      <c r="JU202">
        <v>18</v>
      </c>
      <c r="JV202">
        <v>483.63</v>
      </c>
      <c r="JW202">
        <v>496.701</v>
      </c>
      <c r="JX202">
        <v>27.6813</v>
      </c>
      <c r="JY202">
        <v>29.3511</v>
      </c>
      <c r="JZ202">
        <v>30</v>
      </c>
      <c r="KA202">
        <v>29.5026</v>
      </c>
      <c r="KB202">
        <v>29.4832</v>
      </c>
      <c r="KC202">
        <v>62.7049</v>
      </c>
      <c r="KD202">
        <v>16.2763</v>
      </c>
      <c r="KE202">
        <v>54.4959</v>
      </c>
      <c r="KF202">
        <v>27.6105</v>
      </c>
      <c r="KG202">
        <v>1470.01</v>
      </c>
      <c r="KH202">
        <v>19.5738</v>
      </c>
      <c r="KI202">
        <v>101.883</v>
      </c>
      <c r="KJ202">
        <v>91.4806</v>
      </c>
    </row>
    <row r="203" spans="1:296">
      <c r="A203">
        <v>185</v>
      </c>
      <c r="B203">
        <v>1758816868</v>
      </c>
      <c r="C203">
        <v>2844.400000095367</v>
      </c>
      <c r="D203" t="s">
        <v>816</v>
      </c>
      <c r="E203" t="s">
        <v>817</v>
      </c>
      <c r="F203">
        <v>5</v>
      </c>
      <c r="G203" t="s">
        <v>641</v>
      </c>
      <c r="H203">
        <v>1758816860.5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1488.45139355323</v>
      </c>
      <c r="AJ203">
        <v>1457.411636363636</v>
      </c>
      <c r="AK203">
        <v>3.427338771374423</v>
      </c>
      <c r="AL203">
        <v>65.11598374037986</v>
      </c>
      <c r="AM203">
        <f>(AO203 - AN203 + DX203*1E3/(8.314*(DZ203+273.15)) * AQ203/DW203 * AP203) * DW203/(100*DK203) * 1000/(1000 - AO203)</f>
        <v>0</v>
      </c>
      <c r="AN203">
        <v>19.53598825611755</v>
      </c>
      <c r="AO203">
        <v>21.97846121212121</v>
      </c>
      <c r="AP203">
        <v>-0.007962853221993922</v>
      </c>
      <c r="AQ203">
        <v>105.9411179864828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439</v>
      </c>
      <c r="AX203" t="s">
        <v>439</v>
      </c>
      <c r="AY203">
        <v>0</v>
      </c>
      <c r="AZ203">
        <v>0</v>
      </c>
      <c r="BA203">
        <f>1-AY203/AZ203</f>
        <v>0</v>
      </c>
      <c r="BB203">
        <v>0</v>
      </c>
      <c r="BC203" t="s">
        <v>439</v>
      </c>
      <c r="BD203" t="s">
        <v>439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439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3.93</v>
      </c>
      <c r="DL203">
        <v>0.5</v>
      </c>
      <c r="DM203" t="s">
        <v>440</v>
      </c>
      <c r="DN203">
        <v>2</v>
      </c>
      <c r="DO203" t="b">
        <v>1</v>
      </c>
      <c r="DP203">
        <v>1758816860.5</v>
      </c>
      <c r="DQ203">
        <v>1401.771111111111</v>
      </c>
      <c r="DR203">
        <v>1444.393703703704</v>
      </c>
      <c r="DS203">
        <v>22.01397777777778</v>
      </c>
      <c r="DT203">
        <v>19.52565925925926</v>
      </c>
      <c r="DU203">
        <v>1402.457777777777</v>
      </c>
      <c r="DV203">
        <v>21.7322925925926</v>
      </c>
      <c r="DW203">
        <v>499.9567407407407</v>
      </c>
      <c r="DX203">
        <v>91.07835185185186</v>
      </c>
      <c r="DY203">
        <v>0.06778646666666666</v>
      </c>
      <c r="DZ203">
        <v>29.09602592592593</v>
      </c>
      <c r="EA203">
        <v>30.03678148148148</v>
      </c>
      <c r="EB203">
        <v>999.9000000000001</v>
      </c>
      <c r="EC203">
        <v>0</v>
      </c>
      <c r="ED203">
        <v>0</v>
      </c>
      <c r="EE203">
        <v>9998.861851851852</v>
      </c>
      <c r="EF203">
        <v>0</v>
      </c>
      <c r="EG203">
        <v>11.22815925925926</v>
      </c>
      <c r="EH203">
        <v>-42.62315925925927</v>
      </c>
      <c r="EI203">
        <v>1433.324814814815</v>
      </c>
      <c r="EJ203">
        <v>1473.158888888889</v>
      </c>
      <c r="EK203">
        <v>2.488307777777778</v>
      </c>
      <c r="EL203">
        <v>1444.393703703704</v>
      </c>
      <c r="EM203">
        <v>19.52565925925926</v>
      </c>
      <c r="EN203">
        <v>2.004997777777778</v>
      </c>
      <c r="EO203">
        <v>1.778364814814815</v>
      </c>
      <c r="EP203">
        <v>17.48384444444444</v>
      </c>
      <c r="EQ203">
        <v>15.59790740740741</v>
      </c>
      <c r="ER203">
        <v>2000.023703703704</v>
      </c>
      <c r="ES203">
        <v>0.9799951111111113</v>
      </c>
      <c r="ET203">
        <v>0.02000505925925926</v>
      </c>
      <c r="EU203">
        <v>0</v>
      </c>
      <c r="EV203">
        <v>906.4074444444445</v>
      </c>
      <c r="EW203">
        <v>5.00078</v>
      </c>
      <c r="EX203">
        <v>17746.47777777778</v>
      </c>
      <c r="EY203">
        <v>16379.7962962963</v>
      </c>
      <c r="EZ203">
        <v>39.80996296296296</v>
      </c>
      <c r="FA203">
        <v>40.618</v>
      </c>
      <c r="FB203">
        <v>40.30292592592592</v>
      </c>
      <c r="FC203">
        <v>40.32618518518519</v>
      </c>
      <c r="FD203">
        <v>41.10851851851852</v>
      </c>
      <c r="FE203">
        <v>1955.113703703704</v>
      </c>
      <c r="FF203">
        <v>39.91</v>
      </c>
      <c r="FG203">
        <v>0</v>
      </c>
      <c r="FH203">
        <v>1758816862.9</v>
      </c>
      <c r="FI203">
        <v>0</v>
      </c>
      <c r="FJ203">
        <v>906.4195</v>
      </c>
      <c r="FK203">
        <v>-7.148068367367073</v>
      </c>
      <c r="FL203">
        <v>-134.8888889208493</v>
      </c>
      <c r="FM203">
        <v>17746.44230769231</v>
      </c>
      <c r="FN203">
        <v>15</v>
      </c>
      <c r="FO203">
        <v>0</v>
      </c>
      <c r="FP203" t="s">
        <v>441</v>
      </c>
      <c r="FQ203">
        <v>1746989605.5</v>
      </c>
      <c r="FR203">
        <v>1746989593.5</v>
      </c>
      <c r="FS203">
        <v>0</v>
      </c>
      <c r="FT203">
        <v>-0.274</v>
      </c>
      <c r="FU203">
        <v>-0.002</v>
      </c>
      <c r="FV203">
        <v>2.549</v>
      </c>
      <c r="FW203">
        <v>0.129</v>
      </c>
      <c r="FX203">
        <v>420</v>
      </c>
      <c r="FY203">
        <v>17</v>
      </c>
      <c r="FZ203">
        <v>0.02</v>
      </c>
      <c r="GA203">
        <v>0.04</v>
      </c>
      <c r="GB203">
        <v>-42.70969</v>
      </c>
      <c r="GC203">
        <v>1.453976735459784</v>
      </c>
      <c r="GD203">
        <v>0.1787141975333803</v>
      </c>
      <c r="GE203">
        <v>0</v>
      </c>
      <c r="GF203">
        <v>906.8267647058824</v>
      </c>
      <c r="GG203">
        <v>-6.774087086842332</v>
      </c>
      <c r="GH203">
        <v>0.6938077398896614</v>
      </c>
      <c r="GI203">
        <v>0</v>
      </c>
      <c r="GJ203">
        <v>2.5168915</v>
      </c>
      <c r="GK203">
        <v>-0.4734977110694233</v>
      </c>
      <c r="GL203">
        <v>0.04940671394405827</v>
      </c>
      <c r="GM203">
        <v>0</v>
      </c>
      <c r="GN203">
        <v>0</v>
      </c>
      <c r="GO203">
        <v>3</v>
      </c>
      <c r="GP203" t="s">
        <v>459</v>
      </c>
      <c r="GQ203">
        <v>3.10197</v>
      </c>
      <c r="GR203">
        <v>2.72578</v>
      </c>
      <c r="GS203">
        <v>0.20132</v>
      </c>
      <c r="GT203">
        <v>0.204892</v>
      </c>
      <c r="GU203">
        <v>0.101867</v>
      </c>
      <c r="GV203">
        <v>0.0950457</v>
      </c>
      <c r="GW203">
        <v>20861.8</v>
      </c>
      <c r="GX203">
        <v>18883.4</v>
      </c>
      <c r="GY203">
        <v>26685.2</v>
      </c>
      <c r="GZ203">
        <v>23973</v>
      </c>
      <c r="HA203">
        <v>38364.1</v>
      </c>
      <c r="HB203">
        <v>32091</v>
      </c>
      <c r="HC203">
        <v>46597.6</v>
      </c>
      <c r="HD203">
        <v>37936.1</v>
      </c>
      <c r="HE203">
        <v>1.8663</v>
      </c>
      <c r="HF203">
        <v>1.86385</v>
      </c>
      <c r="HG203">
        <v>0.104286</v>
      </c>
      <c r="HH203">
        <v>0</v>
      </c>
      <c r="HI203">
        <v>28.3797</v>
      </c>
      <c r="HJ203">
        <v>999.9</v>
      </c>
      <c r="HK203">
        <v>45.4</v>
      </c>
      <c r="HL203">
        <v>31.4</v>
      </c>
      <c r="HM203">
        <v>23.0073</v>
      </c>
      <c r="HN203">
        <v>60.7521</v>
      </c>
      <c r="HO203">
        <v>20.2364</v>
      </c>
      <c r="HP203">
        <v>1</v>
      </c>
      <c r="HQ203">
        <v>0.163275</v>
      </c>
      <c r="HR203">
        <v>0.428004</v>
      </c>
      <c r="HS203">
        <v>20.2803</v>
      </c>
      <c r="HT203">
        <v>5.2101</v>
      </c>
      <c r="HU203">
        <v>11.98</v>
      </c>
      <c r="HV203">
        <v>4.96305</v>
      </c>
      <c r="HW203">
        <v>3.27435</v>
      </c>
      <c r="HX203">
        <v>9999</v>
      </c>
      <c r="HY203">
        <v>9999</v>
      </c>
      <c r="HZ203">
        <v>9999</v>
      </c>
      <c r="IA203">
        <v>2.6</v>
      </c>
      <c r="IB203">
        <v>1.86398</v>
      </c>
      <c r="IC203">
        <v>1.86008</v>
      </c>
      <c r="ID203">
        <v>1.85837</v>
      </c>
      <c r="IE203">
        <v>1.8598</v>
      </c>
      <c r="IF203">
        <v>1.85989</v>
      </c>
      <c r="IG203">
        <v>1.85837</v>
      </c>
      <c r="IH203">
        <v>1.85745</v>
      </c>
      <c r="II203">
        <v>1.85242</v>
      </c>
      <c r="IJ203">
        <v>0</v>
      </c>
      <c r="IK203">
        <v>0</v>
      </c>
      <c r="IL203">
        <v>0</v>
      </c>
      <c r="IM203">
        <v>0</v>
      </c>
      <c r="IN203" t="s">
        <v>443</v>
      </c>
      <c r="IO203" t="s">
        <v>444</v>
      </c>
      <c r="IP203" t="s">
        <v>445</v>
      </c>
      <c r="IQ203" t="s">
        <v>445</v>
      </c>
      <c r="IR203" t="s">
        <v>445</v>
      </c>
      <c r="IS203" t="s">
        <v>445</v>
      </c>
      <c r="IT203">
        <v>0</v>
      </c>
      <c r="IU203">
        <v>100</v>
      </c>
      <c r="IV203">
        <v>100</v>
      </c>
      <c r="IW203">
        <v>-0.66</v>
      </c>
      <c r="IX203">
        <v>0.2809</v>
      </c>
      <c r="IY203">
        <v>-1.085747647868322</v>
      </c>
      <c r="IZ203">
        <v>-0.001141660950335919</v>
      </c>
      <c r="JA203">
        <v>1.556549255047457E-06</v>
      </c>
      <c r="JB203">
        <v>-3.845636065895205E-10</v>
      </c>
      <c r="JC203">
        <v>0.01562767363184709</v>
      </c>
      <c r="JD203">
        <v>0.001629169780553792</v>
      </c>
      <c r="JE203">
        <v>0.0005448488767950686</v>
      </c>
      <c r="JF203">
        <v>-2.599574200195059E-06</v>
      </c>
      <c r="JG203">
        <v>2</v>
      </c>
      <c r="JH203">
        <v>2011</v>
      </c>
      <c r="JI203">
        <v>1</v>
      </c>
      <c r="JJ203">
        <v>26</v>
      </c>
      <c r="JK203">
        <v>197121</v>
      </c>
      <c r="JL203">
        <v>197121.2</v>
      </c>
      <c r="JM203">
        <v>3.15308</v>
      </c>
      <c r="JN203">
        <v>2.61108</v>
      </c>
      <c r="JO203">
        <v>1.49658</v>
      </c>
      <c r="JP203">
        <v>2.34497</v>
      </c>
      <c r="JQ203">
        <v>1.54907</v>
      </c>
      <c r="JR203">
        <v>2.38159</v>
      </c>
      <c r="JS203">
        <v>36.5287</v>
      </c>
      <c r="JT203">
        <v>24.1751</v>
      </c>
      <c r="JU203">
        <v>18</v>
      </c>
      <c r="JV203">
        <v>483.585</v>
      </c>
      <c r="JW203">
        <v>496.784</v>
      </c>
      <c r="JX203">
        <v>27.6329</v>
      </c>
      <c r="JY203">
        <v>29.3536</v>
      </c>
      <c r="JZ203">
        <v>30.0007</v>
      </c>
      <c r="KA203">
        <v>29.5045</v>
      </c>
      <c r="KB203">
        <v>29.4851</v>
      </c>
      <c r="KC203">
        <v>63.3054</v>
      </c>
      <c r="KD203">
        <v>15.9931</v>
      </c>
      <c r="KE203">
        <v>54.4959</v>
      </c>
      <c r="KF203">
        <v>27.5692</v>
      </c>
      <c r="KG203">
        <v>1490.05</v>
      </c>
      <c r="KH203">
        <v>19.6495</v>
      </c>
      <c r="KI203">
        <v>101.882</v>
      </c>
      <c r="KJ203">
        <v>91.4799</v>
      </c>
    </row>
    <row r="204" spans="1:296">
      <c r="A204">
        <v>186</v>
      </c>
      <c r="B204">
        <v>1758816873</v>
      </c>
      <c r="C204">
        <v>2849.400000095367</v>
      </c>
      <c r="D204" t="s">
        <v>818</v>
      </c>
      <c r="E204" t="s">
        <v>819</v>
      </c>
      <c r="F204">
        <v>5</v>
      </c>
      <c r="G204" t="s">
        <v>641</v>
      </c>
      <c r="H204">
        <v>1758816865.214286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1505.439816763292</v>
      </c>
      <c r="AJ204">
        <v>1474.543393939393</v>
      </c>
      <c r="AK204">
        <v>3.446711577665116</v>
      </c>
      <c r="AL204">
        <v>65.11598374037986</v>
      </c>
      <c r="AM204">
        <f>(AO204 - AN204 + DX204*1E3/(8.314*(DZ204+273.15)) * AQ204/DW204 * AP204) * DW204/(100*DK204) * 1000/(1000 - AO204)</f>
        <v>0</v>
      </c>
      <c r="AN204">
        <v>19.55882832193852</v>
      </c>
      <c r="AO204">
        <v>21.93355090909091</v>
      </c>
      <c r="AP204">
        <v>-0.009368466984899132</v>
      </c>
      <c r="AQ204">
        <v>105.9411179864828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439</v>
      </c>
      <c r="AX204" t="s">
        <v>439</v>
      </c>
      <c r="AY204">
        <v>0</v>
      </c>
      <c r="AZ204">
        <v>0</v>
      </c>
      <c r="BA204">
        <f>1-AY204/AZ204</f>
        <v>0</v>
      </c>
      <c r="BB204">
        <v>0</v>
      </c>
      <c r="BC204" t="s">
        <v>439</v>
      </c>
      <c r="BD204" t="s">
        <v>439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439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3.93</v>
      </c>
      <c r="DL204">
        <v>0.5</v>
      </c>
      <c r="DM204" t="s">
        <v>440</v>
      </c>
      <c r="DN204">
        <v>2</v>
      </c>
      <c r="DO204" t="b">
        <v>1</v>
      </c>
      <c r="DP204">
        <v>1758816865.214286</v>
      </c>
      <c r="DQ204">
        <v>1417.6475</v>
      </c>
      <c r="DR204">
        <v>1460.204642857143</v>
      </c>
      <c r="DS204">
        <v>21.99157857142857</v>
      </c>
      <c r="DT204">
        <v>19.53953928571429</v>
      </c>
      <c r="DU204">
        <v>1418.3175</v>
      </c>
      <c r="DV204">
        <v>21.71036785714285</v>
      </c>
      <c r="DW204">
        <v>499.9740714285714</v>
      </c>
      <c r="DX204">
        <v>91.076775</v>
      </c>
      <c r="DY204">
        <v>0.06783393214285713</v>
      </c>
      <c r="DZ204">
        <v>29.10338571428571</v>
      </c>
      <c r="EA204">
        <v>30.05743214285715</v>
      </c>
      <c r="EB204">
        <v>999.9000000000002</v>
      </c>
      <c r="EC204">
        <v>0</v>
      </c>
      <c r="ED204">
        <v>0</v>
      </c>
      <c r="EE204">
        <v>9994.5525</v>
      </c>
      <c r="EF204">
        <v>0</v>
      </c>
      <c r="EG204">
        <v>11.23063571428571</v>
      </c>
      <c r="EH204">
        <v>-42.55845357142857</v>
      </c>
      <c r="EI204">
        <v>1449.523928571429</v>
      </c>
      <c r="EJ204">
        <v>1489.305714285714</v>
      </c>
      <c r="EK204">
        <v>2.452027142857143</v>
      </c>
      <c r="EL204">
        <v>1460.204642857143</v>
      </c>
      <c r="EM204">
        <v>19.53953928571429</v>
      </c>
      <c r="EN204">
        <v>2.002921785714286</v>
      </c>
      <c r="EO204">
        <v>1.779598214285714</v>
      </c>
      <c r="EP204">
        <v>17.46743571428572</v>
      </c>
      <c r="EQ204">
        <v>15.60872142857143</v>
      </c>
      <c r="ER204">
        <v>2000.033571428572</v>
      </c>
      <c r="ES204">
        <v>0.9799952857142858</v>
      </c>
      <c r="ET204">
        <v>0.02000488571428571</v>
      </c>
      <c r="EU204">
        <v>0</v>
      </c>
      <c r="EV204">
        <v>905.7862142857141</v>
      </c>
      <c r="EW204">
        <v>5.00078</v>
      </c>
      <c r="EX204">
        <v>17735.66428571428</v>
      </c>
      <c r="EY204">
        <v>16379.87857142857</v>
      </c>
      <c r="EZ204">
        <v>39.82342857142856</v>
      </c>
      <c r="FA204">
        <v>40.62485714285714</v>
      </c>
      <c r="FB204">
        <v>40.35239285714285</v>
      </c>
      <c r="FC204">
        <v>40.33460714285713</v>
      </c>
      <c r="FD204">
        <v>41.1090357142857</v>
      </c>
      <c r="FE204">
        <v>1955.123571428571</v>
      </c>
      <c r="FF204">
        <v>39.91</v>
      </c>
      <c r="FG204">
        <v>0</v>
      </c>
      <c r="FH204">
        <v>1758816867.7</v>
      </c>
      <c r="FI204">
        <v>0</v>
      </c>
      <c r="FJ204">
        <v>905.7974615384614</v>
      </c>
      <c r="FK204">
        <v>-8.43911110274</v>
      </c>
      <c r="FL204">
        <v>-139.6923077618426</v>
      </c>
      <c r="FM204">
        <v>17735.58461538462</v>
      </c>
      <c r="FN204">
        <v>15</v>
      </c>
      <c r="FO204">
        <v>0</v>
      </c>
      <c r="FP204" t="s">
        <v>441</v>
      </c>
      <c r="FQ204">
        <v>1746989605.5</v>
      </c>
      <c r="FR204">
        <v>1746989593.5</v>
      </c>
      <c r="FS204">
        <v>0</v>
      </c>
      <c r="FT204">
        <v>-0.274</v>
      </c>
      <c r="FU204">
        <v>-0.002</v>
      </c>
      <c r="FV204">
        <v>2.549</v>
      </c>
      <c r="FW204">
        <v>0.129</v>
      </c>
      <c r="FX204">
        <v>420</v>
      </c>
      <c r="FY204">
        <v>17</v>
      </c>
      <c r="FZ204">
        <v>0.02</v>
      </c>
      <c r="GA204">
        <v>0.04</v>
      </c>
      <c r="GB204">
        <v>-42.59247804878049</v>
      </c>
      <c r="GC204">
        <v>0.8432257839721294</v>
      </c>
      <c r="GD204">
        <v>0.101887267957299</v>
      </c>
      <c r="GE204">
        <v>0</v>
      </c>
      <c r="GF204">
        <v>906.1604705882353</v>
      </c>
      <c r="GG204">
        <v>-7.833521769860236</v>
      </c>
      <c r="GH204">
        <v>0.7932013406330101</v>
      </c>
      <c r="GI204">
        <v>0</v>
      </c>
      <c r="GJ204">
        <v>2.468587560975609</v>
      </c>
      <c r="GK204">
        <v>-0.4452505923344874</v>
      </c>
      <c r="GL204">
        <v>0.04670768734872018</v>
      </c>
      <c r="GM204">
        <v>0</v>
      </c>
      <c r="GN204">
        <v>0</v>
      </c>
      <c r="GO204">
        <v>3</v>
      </c>
      <c r="GP204" t="s">
        <v>459</v>
      </c>
      <c r="GQ204">
        <v>3.10182</v>
      </c>
      <c r="GR204">
        <v>2.72615</v>
      </c>
      <c r="GS204">
        <v>0.202737</v>
      </c>
      <c r="GT204">
        <v>0.206279</v>
      </c>
      <c r="GU204">
        <v>0.101724</v>
      </c>
      <c r="GV204">
        <v>0.0952715</v>
      </c>
      <c r="GW204">
        <v>20824.6</v>
      </c>
      <c r="GX204">
        <v>18850.2</v>
      </c>
      <c r="GY204">
        <v>26685</v>
      </c>
      <c r="GZ204">
        <v>23972.6</v>
      </c>
      <c r="HA204">
        <v>38369.9</v>
      </c>
      <c r="HB204">
        <v>32082.9</v>
      </c>
      <c r="HC204">
        <v>46596.9</v>
      </c>
      <c r="HD204">
        <v>37935.8</v>
      </c>
      <c r="HE204">
        <v>1.86583</v>
      </c>
      <c r="HF204">
        <v>1.86413</v>
      </c>
      <c r="HG204">
        <v>0.104889</v>
      </c>
      <c r="HH204">
        <v>0</v>
      </c>
      <c r="HI204">
        <v>28.3758</v>
      </c>
      <c r="HJ204">
        <v>999.9</v>
      </c>
      <c r="HK204">
        <v>45.4</v>
      </c>
      <c r="HL204">
        <v>31.4</v>
      </c>
      <c r="HM204">
        <v>23.005</v>
      </c>
      <c r="HN204">
        <v>61.5721</v>
      </c>
      <c r="HO204">
        <v>20.2083</v>
      </c>
      <c r="HP204">
        <v>1</v>
      </c>
      <c r="HQ204">
        <v>0.163745</v>
      </c>
      <c r="HR204">
        <v>0.635417</v>
      </c>
      <c r="HS204">
        <v>20.2794</v>
      </c>
      <c r="HT204">
        <v>5.2098</v>
      </c>
      <c r="HU204">
        <v>11.98</v>
      </c>
      <c r="HV204">
        <v>4.9633</v>
      </c>
      <c r="HW204">
        <v>3.27445</v>
      </c>
      <c r="HX204">
        <v>9999</v>
      </c>
      <c r="HY204">
        <v>9999</v>
      </c>
      <c r="HZ204">
        <v>9999</v>
      </c>
      <c r="IA204">
        <v>2.6</v>
      </c>
      <c r="IB204">
        <v>1.864</v>
      </c>
      <c r="IC204">
        <v>1.86006</v>
      </c>
      <c r="ID204">
        <v>1.85837</v>
      </c>
      <c r="IE204">
        <v>1.85978</v>
      </c>
      <c r="IF204">
        <v>1.85989</v>
      </c>
      <c r="IG204">
        <v>1.85839</v>
      </c>
      <c r="IH204">
        <v>1.85745</v>
      </c>
      <c r="II204">
        <v>1.85242</v>
      </c>
      <c r="IJ204">
        <v>0</v>
      </c>
      <c r="IK204">
        <v>0</v>
      </c>
      <c r="IL204">
        <v>0</v>
      </c>
      <c r="IM204">
        <v>0</v>
      </c>
      <c r="IN204" t="s">
        <v>443</v>
      </c>
      <c r="IO204" t="s">
        <v>444</v>
      </c>
      <c r="IP204" t="s">
        <v>445</v>
      </c>
      <c r="IQ204" t="s">
        <v>445</v>
      </c>
      <c r="IR204" t="s">
        <v>445</v>
      </c>
      <c r="IS204" t="s">
        <v>445</v>
      </c>
      <c r="IT204">
        <v>0</v>
      </c>
      <c r="IU204">
        <v>100</v>
      </c>
      <c r="IV204">
        <v>100</v>
      </c>
      <c r="IW204">
        <v>-0.65</v>
      </c>
      <c r="IX204">
        <v>0.2799</v>
      </c>
      <c r="IY204">
        <v>-1.085747647868322</v>
      </c>
      <c r="IZ204">
        <v>-0.001141660950335919</v>
      </c>
      <c r="JA204">
        <v>1.556549255047457E-06</v>
      </c>
      <c r="JB204">
        <v>-3.845636065895205E-10</v>
      </c>
      <c r="JC204">
        <v>0.01562767363184709</v>
      </c>
      <c r="JD204">
        <v>0.001629169780553792</v>
      </c>
      <c r="JE204">
        <v>0.0005448488767950686</v>
      </c>
      <c r="JF204">
        <v>-2.599574200195059E-06</v>
      </c>
      <c r="JG204">
        <v>2</v>
      </c>
      <c r="JH204">
        <v>2011</v>
      </c>
      <c r="JI204">
        <v>1</v>
      </c>
      <c r="JJ204">
        <v>26</v>
      </c>
      <c r="JK204">
        <v>197121.1</v>
      </c>
      <c r="JL204">
        <v>197121.3</v>
      </c>
      <c r="JM204">
        <v>3.17993</v>
      </c>
      <c r="JN204">
        <v>2.60498</v>
      </c>
      <c r="JO204">
        <v>1.49658</v>
      </c>
      <c r="JP204">
        <v>2.34497</v>
      </c>
      <c r="JQ204">
        <v>1.54907</v>
      </c>
      <c r="JR204">
        <v>2.43652</v>
      </c>
      <c r="JS204">
        <v>36.5287</v>
      </c>
      <c r="JT204">
        <v>24.1663</v>
      </c>
      <c r="JU204">
        <v>18</v>
      </c>
      <c r="JV204">
        <v>483.326</v>
      </c>
      <c r="JW204">
        <v>496.982</v>
      </c>
      <c r="JX204">
        <v>27.5623</v>
      </c>
      <c r="JY204">
        <v>29.3555</v>
      </c>
      <c r="JZ204">
        <v>30.0006</v>
      </c>
      <c r="KA204">
        <v>29.507</v>
      </c>
      <c r="KB204">
        <v>29.4869</v>
      </c>
      <c r="KC204">
        <v>63.8335</v>
      </c>
      <c r="KD204">
        <v>15.9931</v>
      </c>
      <c r="KE204">
        <v>54.8738</v>
      </c>
      <c r="KF204">
        <v>27.4909</v>
      </c>
      <c r="KG204">
        <v>1503.43</v>
      </c>
      <c r="KH204">
        <v>19.7413</v>
      </c>
      <c r="KI204">
        <v>101.881</v>
      </c>
      <c r="KJ204">
        <v>91.479</v>
      </c>
    </row>
    <row r="205" spans="1:296">
      <c r="A205">
        <v>187</v>
      </c>
      <c r="B205">
        <v>1758816878</v>
      </c>
      <c r="C205">
        <v>2854.400000095367</v>
      </c>
      <c r="D205" t="s">
        <v>820</v>
      </c>
      <c r="E205" t="s">
        <v>821</v>
      </c>
      <c r="F205">
        <v>5</v>
      </c>
      <c r="G205" t="s">
        <v>641</v>
      </c>
      <c r="H205">
        <v>1758816870.5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1522.684202657107</v>
      </c>
      <c r="AJ205">
        <v>1491.671454545454</v>
      </c>
      <c r="AK205">
        <v>3.409502314131822</v>
      </c>
      <c r="AL205">
        <v>65.11598374037986</v>
      </c>
      <c r="AM205">
        <f>(AO205 - AN205 + DX205*1E3/(8.314*(DZ205+273.15)) * AQ205/DW205 * AP205) * DW205/(100*DK205) * 1000/(1000 - AO205)</f>
        <v>0</v>
      </c>
      <c r="AN205">
        <v>19.67712162469264</v>
      </c>
      <c r="AO205">
        <v>21.92284242424243</v>
      </c>
      <c r="AP205">
        <v>-0.0001333927718568665</v>
      </c>
      <c r="AQ205">
        <v>105.9411179864828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439</v>
      </c>
      <c r="AX205" t="s">
        <v>439</v>
      </c>
      <c r="AY205">
        <v>0</v>
      </c>
      <c r="AZ205">
        <v>0</v>
      </c>
      <c r="BA205">
        <f>1-AY205/AZ205</f>
        <v>0</v>
      </c>
      <c r="BB205">
        <v>0</v>
      </c>
      <c r="BC205" t="s">
        <v>439</v>
      </c>
      <c r="BD205" t="s">
        <v>439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439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3.93</v>
      </c>
      <c r="DL205">
        <v>0.5</v>
      </c>
      <c r="DM205" t="s">
        <v>440</v>
      </c>
      <c r="DN205">
        <v>2</v>
      </c>
      <c r="DO205" t="b">
        <v>1</v>
      </c>
      <c r="DP205">
        <v>1758816870.5</v>
      </c>
      <c r="DQ205">
        <v>1435.47074074074</v>
      </c>
      <c r="DR205">
        <v>1477.876296296296</v>
      </c>
      <c r="DS205">
        <v>21.95665185185185</v>
      </c>
      <c r="DT205">
        <v>19.58515925925926</v>
      </c>
      <c r="DU205">
        <v>1436.123333333333</v>
      </c>
      <c r="DV205">
        <v>21.67618148148149</v>
      </c>
      <c r="DW205">
        <v>499.995</v>
      </c>
      <c r="DX205">
        <v>91.07573703703703</v>
      </c>
      <c r="DY205">
        <v>0.06793066296296296</v>
      </c>
      <c r="DZ205">
        <v>29.10526666666666</v>
      </c>
      <c r="EA205">
        <v>30.08135555555555</v>
      </c>
      <c r="EB205">
        <v>999.9000000000001</v>
      </c>
      <c r="EC205">
        <v>0</v>
      </c>
      <c r="ED205">
        <v>0</v>
      </c>
      <c r="EE205">
        <v>9995.646666666666</v>
      </c>
      <c r="EF205">
        <v>0</v>
      </c>
      <c r="EG205">
        <v>11.2321</v>
      </c>
      <c r="EH205">
        <v>-42.40678888888888</v>
      </c>
      <c r="EI205">
        <v>1467.695185185185</v>
      </c>
      <c r="EJ205">
        <v>1507.4</v>
      </c>
      <c r="EK205">
        <v>2.371488518518519</v>
      </c>
      <c r="EL205">
        <v>1477.876296296296</v>
      </c>
      <c r="EM205">
        <v>19.58515925925926</v>
      </c>
      <c r="EN205">
        <v>1.999718518518518</v>
      </c>
      <c r="EO205">
        <v>1.783732222222222</v>
      </c>
      <c r="EP205">
        <v>17.44209259259259</v>
      </c>
      <c r="EQ205">
        <v>15.64489259259259</v>
      </c>
      <c r="ER205">
        <v>2000.046296296296</v>
      </c>
      <c r="ES205">
        <v>0.9799954444444445</v>
      </c>
      <c r="ET205">
        <v>0.02000472592592592</v>
      </c>
      <c r="EU205">
        <v>0</v>
      </c>
      <c r="EV205">
        <v>905.1567777777777</v>
      </c>
      <c r="EW205">
        <v>5.00078</v>
      </c>
      <c r="EX205">
        <v>17723.84814814815</v>
      </c>
      <c r="EY205">
        <v>16379.98148148148</v>
      </c>
      <c r="EZ205">
        <v>39.81462962962963</v>
      </c>
      <c r="FA205">
        <v>40.62944444444444</v>
      </c>
      <c r="FB205">
        <v>40.36544444444444</v>
      </c>
      <c r="FC205">
        <v>40.33085185185185</v>
      </c>
      <c r="FD205">
        <v>41.12229629629629</v>
      </c>
      <c r="FE205">
        <v>1955.136296296296</v>
      </c>
      <c r="FF205">
        <v>39.91</v>
      </c>
      <c r="FG205">
        <v>0</v>
      </c>
      <c r="FH205">
        <v>1758816873.1</v>
      </c>
      <c r="FI205">
        <v>0</v>
      </c>
      <c r="FJ205">
        <v>905.1160800000001</v>
      </c>
      <c r="FK205">
        <v>-7.208230765907011</v>
      </c>
      <c r="FL205">
        <v>-129.7615386851369</v>
      </c>
      <c r="FM205">
        <v>17722.8</v>
      </c>
      <c r="FN205">
        <v>15</v>
      </c>
      <c r="FO205">
        <v>0</v>
      </c>
      <c r="FP205" t="s">
        <v>441</v>
      </c>
      <c r="FQ205">
        <v>1746989605.5</v>
      </c>
      <c r="FR205">
        <v>1746989593.5</v>
      </c>
      <c r="FS205">
        <v>0</v>
      </c>
      <c r="FT205">
        <v>-0.274</v>
      </c>
      <c r="FU205">
        <v>-0.002</v>
      </c>
      <c r="FV205">
        <v>2.549</v>
      </c>
      <c r="FW205">
        <v>0.129</v>
      </c>
      <c r="FX205">
        <v>420</v>
      </c>
      <c r="FY205">
        <v>17</v>
      </c>
      <c r="FZ205">
        <v>0.02</v>
      </c>
      <c r="GA205">
        <v>0.04</v>
      </c>
      <c r="GB205">
        <v>-42.47241707317073</v>
      </c>
      <c r="GC205">
        <v>1.506326132404159</v>
      </c>
      <c r="GD205">
        <v>0.1774667635010318</v>
      </c>
      <c r="GE205">
        <v>0</v>
      </c>
      <c r="GF205">
        <v>905.5337058823529</v>
      </c>
      <c r="GG205">
        <v>-7.511657746192649</v>
      </c>
      <c r="GH205">
        <v>0.7699082271288511</v>
      </c>
      <c r="GI205">
        <v>0</v>
      </c>
      <c r="GJ205">
        <v>2.408381219512195</v>
      </c>
      <c r="GK205">
        <v>-0.8772401393728226</v>
      </c>
      <c r="GL205">
        <v>0.09090257323345699</v>
      </c>
      <c r="GM205">
        <v>0</v>
      </c>
      <c r="GN205">
        <v>0</v>
      </c>
      <c r="GO205">
        <v>3</v>
      </c>
      <c r="GP205" t="s">
        <v>459</v>
      </c>
      <c r="GQ205">
        <v>3.10206</v>
      </c>
      <c r="GR205">
        <v>2.72628</v>
      </c>
      <c r="GS205">
        <v>0.204129</v>
      </c>
      <c r="GT205">
        <v>0.207624</v>
      </c>
      <c r="GU205">
        <v>0.101697</v>
      </c>
      <c r="GV205">
        <v>0.0955979</v>
      </c>
      <c r="GW205">
        <v>20788.1</v>
      </c>
      <c r="GX205">
        <v>18818</v>
      </c>
      <c r="GY205">
        <v>26684.7</v>
      </c>
      <c r="GZ205">
        <v>23972.3</v>
      </c>
      <c r="HA205">
        <v>38371.1</v>
      </c>
      <c r="HB205">
        <v>32070.9</v>
      </c>
      <c r="HC205">
        <v>46596.7</v>
      </c>
      <c r="HD205">
        <v>37935.2</v>
      </c>
      <c r="HE205">
        <v>1.86607</v>
      </c>
      <c r="HF205">
        <v>1.86402</v>
      </c>
      <c r="HG205">
        <v>0.106059</v>
      </c>
      <c r="HH205">
        <v>0</v>
      </c>
      <c r="HI205">
        <v>28.3727</v>
      </c>
      <c r="HJ205">
        <v>999.9</v>
      </c>
      <c r="HK205">
        <v>45.4</v>
      </c>
      <c r="HL205">
        <v>31.4</v>
      </c>
      <c r="HM205">
        <v>23.0053</v>
      </c>
      <c r="HN205">
        <v>61.3421</v>
      </c>
      <c r="HO205">
        <v>20.0321</v>
      </c>
      <c r="HP205">
        <v>1</v>
      </c>
      <c r="HQ205">
        <v>0.16409</v>
      </c>
      <c r="HR205">
        <v>0.768077</v>
      </c>
      <c r="HS205">
        <v>20.2785</v>
      </c>
      <c r="HT205">
        <v>5.2104</v>
      </c>
      <c r="HU205">
        <v>11.98</v>
      </c>
      <c r="HV205">
        <v>4.963</v>
      </c>
      <c r="HW205">
        <v>3.27448</v>
      </c>
      <c r="HX205">
        <v>9999</v>
      </c>
      <c r="HY205">
        <v>9999</v>
      </c>
      <c r="HZ205">
        <v>9999</v>
      </c>
      <c r="IA205">
        <v>2.6</v>
      </c>
      <c r="IB205">
        <v>1.86401</v>
      </c>
      <c r="IC205">
        <v>1.86007</v>
      </c>
      <c r="ID205">
        <v>1.85837</v>
      </c>
      <c r="IE205">
        <v>1.85977</v>
      </c>
      <c r="IF205">
        <v>1.85988</v>
      </c>
      <c r="IG205">
        <v>1.85838</v>
      </c>
      <c r="IH205">
        <v>1.85745</v>
      </c>
      <c r="II205">
        <v>1.85242</v>
      </c>
      <c r="IJ205">
        <v>0</v>
      </c>
      <c r="IK205">
        <v>0</v>
      </c>
      <c r="IL205">
        <v>0</v>
      </c>
      <c r="IM205">
        <v>0</v>
      </c>
      <c r="IN205" t="s">
        <v>443</v>
      </c>
      <c r="IO205" t="s">
        <v>444</v>
      </c>
      <c r="IP205" t="s">
        <v>445</v>
      </c>
      <c r="IQ205" t="s">
        <v>445</v>
      </c>
      <c r="IR205" t="s">
        <v>445</v>
      </c>
      <c r="IS205" t="s">
        <v>445</v>
      </c>
      <c r="IT205">
        <v>0</v>
      </c>
      <c r="IU205">
        <v>100</v>
      </c>
      <c r="IV205">
        <v>100</v>
      </c>
      <c r="IW205">
        <v>-0.63</v>
      </c>
      <c r="IX205">
        <v>0.2798</v>
      </c>
      <c r="IY205">
        <v>-1.085747647868322</v>
      </c>
      <c r="IZ205">
        <v>-0.001141660950335919</v>
      </c>
      <c r="JA205">
        <v>1.556549255047457E-06</v>
      </c>
      <c r="JB205">
        <v>-3.845636065895205E-10</v>
      </c>
      <c r="JC205">
        <v>0.01562767363184709</v>
      </c>
      <c r="JD205">
        <v>0.001629169780553792</v>
      </c>
      <c r="JE205">
        <v>0.0005448488767950686</v>
      </c>
      <c r="JF205">
        <v>-2.599574200195059E-06</v>
      </c>
      <c r="JG205">
        <v>2</v>
      </c>
      <c r="JH205">
        <v>2011</v>
      </c>
      <c r="JI205">
        <v>1</v>
      </c>
      <c r="JJ205">
        <v>26</v>
      </c>
      <c r="JK205">
        <v>197121.2</v>
      </c>
      <c r="JL205">
        <v>197121.4</v>
      </c>
      <c r="JM205">
        <v>3.21045</v>
      </c>
      <c r="JN205">
        <v>2.60132</v>
      </c>
      <c r="JO205">
        <v>1.49658</v>
      </c>
      <c r="JP205">
        <v>2.34497</v>
      </c>
      <c r="JQ205">
        <v>1.54907</v>
      </c>
      <c r="JR205">
        <v>2.4939</v>
      </c>
      <c r="JS205">
        <v>36.5287</v>
      </c>
      <c r="JT205">
        <v>24.1751</v>
      </c>
      <c r="JU205">
        <v>18</v>
      </c>
      <c r="JV205">
        <v>483.487</v>
      </c>
      <c r="JW205">
        <v>496.937</v>
      </c>
      <c r="JX205">
        <v>27.4671</v>
      </c>
      <c r="JY205">
        <v>29.3574</v>
      </c>
      <c r="JZ205">
        <v>30.0005</v>
      </c>
      <c r="KA205">
        <v>29.5089</v>
      </c>
      <c r="KB205">
        <v>29.4894</v>
      </c>
      <c r="KC205">
        <v>64.4517</v>
      </c>
      <c r="KD205">
        <v>15.6945</v>
      </c>
      <c r="KE205">
        <v>54.8738</v>
      </c>
      <c r="KF205">
        <v>27.4047</v>
      </c>
      <c r="KG205">
        <v>1523.49</v>
      </c>
      <c r="KH205">
        <v>19.812</v>
      </c>
      <c r="KI205">
        <v>101.88</v>
      </c>
      <c r="KJ205">
        <v>91.4777</v>
      </c>
    </row>
    <row r="206" spans="1:296">
      <c r="A206">
        <v>188</v>
      </c>
      <c r="B206">
        <v>1758816883</v>
      </c>
      <c r="C206">
        <v>2859.400000095367</v>
      </c>
      <c r="D206" t="s">
        <v>822</v>
      </c>
      <c r="E206" t="s">
        <v>823</v>
      </c>
      <c r="F206">
        <v>5</v>
      </c>
      <c r="G206" t="s">
        <v>641</v>
      </c>
      <c r="H206">
        <v>1758816875.214286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1539.768844360433</v>
      </c>
      <c r="AJ206">
        <v>1508.904727272727</v>
      </c>
      <c r="AK206">
        <v>3.46424594066935</v>
      </c>
      <c r="AL206">
        <v>65.11598374037986</v>
      </c>
      <c r="AM206">
        <f>(AO206 - AN206 + DX206*1E3/(8.314*(DZ206+273.15)) * AQ206/DW206 * AP206) * DW206/(100*DK206) * 1000/(1000 - AO206)</f>
        <v>0</v>
      </c>
      <c r="AN206">
        <v>19.73217096355706</v>
      </c>
      <c r="AO206">
        <v>21.91674848484847</v>
      </c>
      <c r="AP206">
        <v>-0.0002989657437172432</v>
      </c>
      <c r="AQ206">
        <v>105.9411179864828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439</v>
      </c>
      <c r="AX206" t="s">
        <v>439</v>
      </c>
      <c r="AY206">
        <v>0</v>
      </c>
      <c r="AZ206">
        <v>0</v>
      </c>
      <c r="BA206">
        <f>1-AY206/AZ206</f>
        <v>0</v>
      </c>
      <c r="BB206">
        <v>0</v>
      </c>
      <c r="BC206" t="s">
        <v>439</v>
      </c>
      <c r="BD206" t="s">
        <v>439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439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3.93</v>
      </c>
      <c r="DL206">
        <v>0.5</v>
      </c>
      <c r="DM206" t="s">
        <v>440</v>
      </c>
      <c r="DN206">
        <v>2</v>
      </c>
      <c r="DO206" t="b">
        <v>1</v>
      </c>
      <c r="DP206">
        <v>1758816875.214286</v>
      </c>
      <c r="DQ206">
        <v>1451.292857142857</v>
      </c>
      <c r="DR206">
        <v>1493.627857142857</v>
      </c>
      <c r="DS206">
        <v>21.93336428571429</v>
      </c>
      <c r="DT206">
        <v>19.6448</v>
      </c>
      <c r="DU206">
        <v>1451.930714285714</v>
      </c>
      <c r="DV206">
        <v>21.65338214285714</v>
      </c>
      <c r="DW206">
        <v>500.0248928571427</v>
      </c>
      <c r="DX206">
        <v>91.07590357142858</v>
      </c>
      <c r="DY206">
        <v>0.06796964642857142</v>
      </c>
      <c r="DZ206">
        <v>29.10352500000001</v>
      </c>
      <c r="EA206">
        <v>30.09481071428572</v>
      </c>
      <c r="EB206">
        <v>999.9000000000002</v>
      </c>
      <c r="EC206">
        <v>0</v>
      </c>
      <c r="ED206">
        <v>0</v>
      </c>
      <c r="EE206">
        <v>9997.144285714287</v>
      </c>
      <c r="EF206">
        <v>0</v>
      </c>
      <c r="EG206">
        <v>11.22824642857143</v>
      </c>
      <c r="EH206">
        <v>-42.33697142857144</v>
      </c>
      <c r="EI206">
        <v>1483.836785714286</v>
      </c>
      <c r="EJ206">
        <v>1523.559642857143</v>
      </c>
      <c r="EK206">
        <v>2.288561785714286</v>
      </c>
      <c r="EL206">
        <v>1493.627857142857</v>
      </c>
      <c r="EM206">
        <v>19.6448</v>
      </c>
      <c r="EN206">
        <v>1.997600714285715</v>
      </c>
      <c r="EO206">
        <v>1.789167142857143</v>
      </c>
      <c r="EP206">
        <v>17.425325</v>
      </c>
      <c r="EQ206">
        <v>15.69236785714286</v>
      </c>
      <c r="ER206">
        <v>2000.023928571428</v>
      </c>
      <c r="ES206">
        <v>0.9799952857142858</v>
      </c>
      <c r="ET206">
        <v>0.02000489285714285</v>
      </c>
      <c r="EU206">
        <v>0</v>
      </c>
      <c r="EV206">
        <v>904.612107142857</v>
      </c>
      <c r="EW206">
        <v>5.00078</v>
      </c>
      <c r="EX206">
        <v>17713.53928571428</v>
      </c>
      <c r="EY206">
        <v>16379.80357142857</v>
      </c>
      <c r="EZ206">
        <v>39.82782142857142</v>
      </c>
      <c r="FA206">
        <v>40.62921428571428</v>
      </c>
      <c r="FB206">
        <v>40.42157142857142</v>
      </c>
      <c r="FC206">
        <v>40.32125</v>
      </c>
      <c r="FD206">
        <v>41.12689285714286</v>
      </c>
      <c r="FE206">
        <v>1955.113928571429</v>
      </c>
      <c r="FF206">
        <v>39.91</v>
      </c>
      <c r="FG206">
        <v>0</v>
      </c>
      <c r="FH206">
        <v>1758816877.9</v>
      </c>
      <c r="FI206">
        <v>0</v>
      </c>
      <c r="FJ206">
        <v>904.5524</v>
      </c>
      <c r="FK206">
        <v>-6.035846137307291</v>
      </c>
      <c r="FL206">
        <v>-123.5230767117217</v>
      </c>
      <c r="FM206">
        <v>17712.468</v>
      </c>
      <c r="FN206">
        <v>15</v>
      </c>
      <c r="FO206">
        <v>0</v>
      </c>
      <c r="FP206" t="s">
        <v>441</v>
      </c>
      <c r="FQ206">
        <v>1746989605.5</v>
      </c>
      <c r="FR206">
        <v>1746989593.5</v>
      </c>
      <c r="FS206">
        <v>0</v>
      </c>
      <c r="FT206">
        <v>-0.274</v>
      </c>
      <c r="FU206">
        <v>-0.002</v>
      </c>
      <c r="FV206">
        <v>2.549</v>
      </c>
      <c r="FW206">
        <v>0.129</v>
      </c>
      <c r="FX206">
        <v>420</v>
      </c>
      <c r="FY206">
        <v>17</v>
      </c>
      <c r="FZ206">
        <v>0.02</v>
      </c>
      <c r="GA206">
        <v>0.04</v>
      </c>
      <c r="GB206">
        <v>-42.39469268292683</v>
      </c>
      <c r="GC206">
        <v>1.452405574912911</v>
      </c>
      <c r="GD206">
        <v>0.1830443374121566</v>
      </c>
      <c r="GE206">
        <v>0</v>
      </c>
      <c r="GF206">
        <v>905.0914705882352</v>
      </c>
      <c r="GG206">
        <v>-7.150007638153218</v>
      </c>
      <c r="GH206">
        <v>0.7351212079047957</v>
      </c>
      <c r="GI206">
        <v>0</v>
      </c>
      <c r="GJ206">
        <v>2.349893414634146</v>
      </c>
      <c r="GK206">
        <v>-1.067945644599301</v>
      </c>
      <c r="GL206">
        <v>0.1072018024877985</v>
      </c>
      <c r="GM206">
        <v>0</v>
      </c>
      <c r="GN206">
        <v>0</v>
      </c>
      <c r="GO206">
        <v>3</v>
      </c>
      <c r="GP206" t="s">
        <v>459</v>
      </c>
      <c r="GQ206">
        <v>3.10237</v>
      </c>
      <c r="GR206">
        <v>2.72569</v>
      </c>
      <c r="GS206">
        <v>0.205521</v>
      </c>
      <c r="GT206">
        <v>0.209023</v>
      </c>
      <c r="GU206">
        <v>0.101674</v>
      </c>
      <c r="GV206">
        <v>0.09576990000000001</v>
      </c>
      <c r="GW206">
        <v>20751.8</v>
      </c>
      <c r="GX206">
        <v>18784.6</v>
      </c>
      <c r="GY206">
        <v>26684.9</v>
      </c>
      <c r="GZ206">
        <v>23972.1</v>
      </c>
      <c r="HA206">
        <v>38372.2</v>
      </c>
      <c r="HB206">
        <v>32064.6</v>
      </c>
      <c r="HC206">
        <v>46596.6</v>
      </c>
      <c r="HD206">
        <v>37934.9</v>
      </c>
      <c r="HE206">
        <v>1.8662</v>
      </c>
      <c r="HF206">
        <v>1.86373</v>
      </c>
      <c r="HG206">
        <v>0.107288</v>
      </c>
      <c r="HH206">
        <v>0</v>
      </c>
      <c r="HI206">
        <v>28.3703</v>
      </c>
      <c r="HJ206">
        <v>999.9</v>
      </c>
      <c r="HK206">
        <v>45.5</v>
      </c>
      <c r="HL206">
        <v>31.4</v>
      </c>
      <c r="HM206">
        <v>23.0582</v>
      </c>
      <c r="HN206">
        <v>61.2021</v>
      </c>
      <c r="HO206">
        <v>19.8878</v>
      </c>
      <c r="HP206">
        <v>1</v>
      </c>
      <c r="HQ206">
        <v>0.164355</v>
      </c>
      <c r="HR206">
        <v>0.900485</v>
      </c>
      <c r="HS206">
        <v>20.2778</v>
      </c>
      <c r="HT206">
        <v>5.2113</v>
      </c>
      <c r="HU206">
        <v>11.98</v>
      </c>
      <c r="HV206">
        <v>4.9632</v>
      </c>
      <c r="HW206">
        <v>3.2745</v>
      </c>
      <c r="HX206">
        <v>9999</v>
      </c>
      <c r="HY206">
        <v>9999</v>
      </c>
      <c r="HZ206">
        <v>9999</v>
      </c>
      <c r="IA206">
        <v>2.6</v>
      </c>
      <c r="IB206">
        <v>1.86399</v>
      </c>
      <c r="IC206">
        <v>1.86006</v>
      </c>
      <c r="ID206">
        <v>1.8584</v>
      </c>
      <c r="IE206">
        <v>1.85976</v>
      </c>
      <c r="IF206">
        <v>1.85989</v>
      </c>
      <c r="IG206">
        <v>1.85838</v>
      </c>
      <c r="IH206">
        <v>1.85745</v>
      </c>
      <c r="II206">
        <v>1.85242</v>
      </c>
      <c r="IJ206">
        <v>0</v>
      </c>
      <c r="IK206">
        <v>0</v>
      </c>
      <c r="IL206">
        <v>0</v>
      </c>
      <c r="IM206">
        <v>0</v>
      </c>
      <c r="IN206" t="s">
        <v>443</v>
      </c>
      <c r="IO206" t="s">
        <v>444</v>
      </c>
      <c r="IP206" t="s">
        <v>445</v>
      </c>
      <c r="IQ206" t="s">
        <v>445</v>
      </c>
      <c r="IR206" t="s">
        <v>445</v>
      </c>
      <c r="IS206" t="s">
        <v>445</v>
      </c>
      <c r="IT206">
        <v>0</v>
      </c>
      <c r="IU206">
        <v>100</v>
      </c>
      <c r="IV206">
        <v>100</v>
      </c>
      <c r="IW206">
        <v>-0.62</v>
      </c>
      <c r="IX206">
        <v>0.2796</v>
      </c>
      <c r="IY206">
        <v>-1.085747647868322</v>
      </c>
      <c r="IZ206">
        <v>-0.001141660950335919</v>
      </c>
      <c r="JA206">
        <v>1.556549255047457E-06</v>
      </c>
      <c r="JB206">
        <v>-3.845636065895205E-10</v>
      </c>
      <c r="JC206">
        <v>0.01562767363184709</v>
      </c>
      <c r="JD206">
        <v>0.001629169780553792</v>
      </c>
      <c r="JE206">
        <v>0.0005448488767950686</v>
      </c>
      <c r="JF206">
        <v>-2.599574200195059E-06</v>
      </c>
      <c r="JG206">
        <v>2</v>
      </c>
      <c r="JH206">
        <v>2011</v>
      </c>
      <c r="JI206">
        <v>1</v>
      </c>
      <c r="JJ206">
        <v>26</v>
      </c>
      <c r="JK206">
        <v>197121.3</v>
      </c>
      <c r="JL206">
        <v>197121.5</v>
      </c>
      <c r="JM206">
        <v>3.23608</v>
      </c>
      <c r="JN206">
        <v>2.6001</v>
      </c>
      <c r="JO206">
        <v>1.49658</v>
      </c>
      <c r="JP206">
        <v>2.34497</v>
      </c>
      <c r="JQ206">
        <v>1.54907</v>
      </c>
      <c r="JR206">
        <v>2.4646</v>
      </c>
      <c r="JS206">
        <v>36.5287</v>
      </c>
      <c r="JT206">
        <v>24.1838</v>
      </c>
      <c r="JU206">
        <v>18</v>
      </c>
      <c r="JV206">
        <v>483.579</v>
      </c>
      <c r="JW206">
        <v>496.758</v>
      </c>
      <c r="JX206">
        <v>27.3673</v>
      </c>
      <c r="JY206">
        <v>29.3596</v>
      </c>
      <c r="JZ206">
        <v>30.0003</v>
      </c>
      <c r="KA206">
        <v>29.5114</v>
      </c>
      <c r="KB206">
        <v>29.492</v>
      </c>
      <c r="KC206">
        <v>64.97020000000001</v>
      </c>
      <c r="KD206">
        <v>15.3942</v>
      </c>
      <c r="KE206">
        <v>55.266</v>
      </c>
      <c r="KF206">
        <v>27.3045</v>
      </c>
      <c r="KG206">
        <v>1536.85</v>
      </c>
      <c r="KH206">
        <v>19.8862</v>
      </c>
      <c r="KI206">
        <v>101.881</v>
      </c>
      <c r="KJ206">
        <v>91.477</v>
      </c>
    </row>
    <row r="207" spans="1:296">
      <c r="A207">
        <v>189</v>
      </c>
      <c r="B207">
        <v>1758816888</v>
      </c>
      <c r="C207">
        <v>2864.400000095367</v>
      </c>
      <c r="D207" t="s">
        <v>824</v>
      </c>
      <c r="E207" t="s">
        <v>825</v>
      </c>
      <c r="F207">
        <v>5</v>
      </c>
      <c r="G207" t="s">
        <v>641</v>
      </c>
      <c r="H207">
        <v>1758816880.5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1556.843621930758</v>
      </c>
      <c r="AJ207">
        <v>1526.109636363636</v>
      </c>
      <c r="AK207">
        <v>3.449250568932944</v>
      </c>
      <c r="AL207">
        <v>65.11598374037986</v>
      </c>
      <c r="AM207">
        <f>(AO207 - AN207 + DX207*1E3/(8.314*(DZ207+273.15)) * AQ207/DW207 * AP207) * DW207/(100*DK207) * 1000/(1000 - AO207)</f>
        <v>0</v>
      </c>
      <c r="AN207">
        <v>19.83318535798643</v>
      </c>
      <c r="AO207">
        <v>21.91435575757575</v>
      </c>
      <c r="AP207">
        <v>5.393982859981164E-05</v>
      </c>
      <c r="AQ207">
        <v>105.9411179864828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439</v>
      </c>
      <c r="AX207" t="s">
        <v>439</v>
      </c>
      <c r="AY207">
        <v>0</v>
      </c>
      <c r="AZ207">
        <v>0</v>
      </c>
      <c r="BA207">
        <f>1-AY207/AZ207</f>
        <v>0</v>
      </c>
      <c r="BB207">
        <v>0</v>
      </c>
      <c r="BC207" t="s">
        <v>439</v>
      </c>
      <c r="BD207" t="s">
        <v>439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439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3.93</v>
      </c>
      <c r="DL207">
        <v>0.5</v>
      </c>
      <c r="DM207" t="s">
        <v>440</v>
      </c>
      <c r="DN207">
        <v>2</v>
      </c>
      <c r="DO207" t="b">
        <v>1</v>
      </c>
      <c r="DP207">
        <v>1758816880.5</v>
      </c>
      <c r="DQ207">
        <v>1469.094074074074</v>
      </c>
      <c r="DR207">
        <v>1511.238148148148</v>
      </c>
      <c r="DS207">
        <v>21.91868888888889</v>
      </c>
      <c r="DT207">
        <v>19.73520740740741</v>
      </c>
      <c r="DU207">
        <v>1469.715925925926</v>
      </c>
      <c r="DV207">
        <v>21.63902592592593</v>
      </c>
      <c r="DW207">
        <v>500.044962962963</v>
      </c>
      <c r="DX207">
        <v>91.0765148148148</v>
      </c>
      <c r="DY207">
        <v>0.0679322851851852</v>
      </c>
      <c r="DZ207">
        <v>29.09674074074074</v>
      </c>
      <c r="EA207">
        <v>30.10540740740741</v>
      </c>
      <c r="EB207">
        <v>999.9000000000001</v>
      </c>
      <c r="EC207">
        <v>0</v>
      </c>
      <c r="ED207">
        <v>0</v>
      </c>
      <c r="EE207">
        <v>9995.394074074075</v>
      </c>
      <c r="EF207">
        <v>0</v>
      </c>
      <c r="EG207">
        <v>11.22079259259259</v>
      </c>
      <c r="EH207">
        <v>-42.14567777777778</v>
      </c>
      <c r="EI207">
        <v>1502.014814814815</v>
      </c>
      <c r="EJ207">
        <v>1541.664074074074</v>
      </c>
      <c r="EK207">
        <v>2.183487407407407</v>
      </c>
      <c r="EL207">
        <v>1511.238148148148</v>
      </c>
      <c r="EM207">
        <v>19.73520740740741</v>
      </c>
      <c r="EN207">
        <v>1.996278148148148</v>
      </c>
      <c r="EO207">
        <v>1.797413333333333</v>
      </c>
      <c r="EP207">
        <v>17.41484814814815</v>
      </c>
      <c r="EQ207">
        <v>15.76421851851852</v>
      </c>
      <c r="ER207">
        <v>2000.035925925926</v>
      </c>
      <c r="ES207">
        <v>0.9799955555555556</v>
      </c>
      <c r="ET207">
        <v>0.02000461481481481</v>
      </c>
      <c r="EU207">
        <v>0</v>
      </c>
      <c r="EV207">
        <v>904.1706296296295</v>
      </c>
      <c r="EW207">
        <v>5.00078</v>
      </c>
      <c r="EX207">
        <v>17703.13333333333</v>
      </c>
      <c r="EY207">
        <v>16379.8962962963</v>
      </c>
      <c r="EZ207">
        <v>39.81914814814814</v>
      </c>
      <c r="FA207">
        <v>40.62944444444444</v>
      </c>
      <c r="FB207">
        <v>40.41396296296296</v>
      </c>
      <c r="FC207">
        <v>40.30996296296296</v>
      </c>
      <c r="FD207">
        <v>41.13396296296295</v>
      </c>
      <c r="FE207">
        <v>1955.125925925926</v>
      </c>
      <c r="FF207">
        <v>39.91</v>
      </c>
      <c r="FG207">
        <v>0</v>
      </c>
      <c r="FH207">
        <v>1758816882.7</v>
      </c>
      <c r="FI207">
        <v>0</v>
      </c>
      <c r="FJ207">
        <v>904.1253200000001</v>
      </c>
      <c r="FK207">
        <v>-6.503615386454864</v>
      </c>
      <c r="FL207">
        <v>-116.6615384939782</v>
      </c>
      <c r="FM207">
        <v>17702.852</v>
      </c>
      <c r="FN207">
        <v>15</v>
      </c>
      <c r="FO207">
        <v>0</v>
      </c>
      <c r="FP207" t="s">
        <v>441</v>
      </c>
      <c r="FQ207">
        <v>1746989605.5</v>
      </c>
      <c r="FR207">
        <v>1746989593.5</v>
      </c>
      <c r="FS207">
        <v>0</v>
      </c>
      <c r="FT207">
        <v>-0.274</v>
      </c>
      <c r="FU207">
        <v>-0.002</v>
      </c>
      <c r="FV207">
        <v>2.549</v>
      </c>
      <c r="FW207">
        <v>0.129</v>
      </c>
      <c r="FX207">
        <v>420</v>
      </c>
      <c r="FY207">
        <v>17</v>
      </c>
      <c r="FZ207">
        <v>0.02</v>
      </c>
      <c r="GA207">
        <v>0.04</v>
      </c>
      <c r="GB207">
        <v>-42.2576775</v>
      </c>
      <c r="GC207">
        <v>1.746500938086357</v>
      </c>
      <c r="GD207">
        <v>0.2354543209281793</v>
      </c>
      <c r="GE207">
        <v>0</v>
      </c>
      <c r="GF207">
        <v>904.4543823529411</v>
      </c>
      <c r="GG207">
        <v>-5.669564552567257</v>
      </c>
      <c r="GH207">
        <v>0.5967704758657609</v>
      </c>
      <c r="GI207">
        <v>0</v>
      </c>
      <c r="GJ207">
        <v>2.251527</v>
      </c>
      <c r="GK207">
        <v>-1.14697598499062</v>
      </c>
      <c r="GL207">
        <v>0.1117018565691726</v>
      </c>
      <c r="GM207">
        <v>0</v>
      </c>
      <c r="GN207">
        <v>0</v>
      </c>
      <c r="GO207">
        <v>3</v>
      </c>
      <c r="GP207" t="s">
        <v>459</v>
      </c>
      <c r="GQ207">
        <v>3.10181</v>
      </c>
      <c r="GR207">
        <v>2.72598</v>
      </c>
      <c r="GS207">
        <v>0.206915</v>
      </c>
      <c r="GT207">
        <v>0.210363</v>
      </c>
      <c r="GU207">
        <v>0.101683</v>
      </c>
      <c r="GV207">
        <v>0.0962288</v>
      </c>
      <c r="GW207">
        <v>20715.2</v>
      </c>
      <c r="GX207">
        <v>18752.5</v>
      </c>
      <c r="GY207">
        <v>26684.6</v>
      </c>
      <c r="GZ207">
        <v>23971.8</v>
      </c>
      <c r="HA207">
        <v>38371.9</v>
      </c>
      <c r="HB207">
        <v>32048</v>
      </c>
      <c r="HC207">
        <v>46596.5</v>
      </c>
      <c r="HD207">
        <v>37934.4</v>
      </c>
      <c r="HE207">
        <v>1.86548</v>
      </c>
      <c r="HF207">
        <v>1.86467</v>
      </c>
      <c r="HG207">
        <v>0.106283</v>
      </c>
      <c r="HH207">
        <v>0</v>
      </c>
      <c r="HI207">
        <v>28.3678</v>
      </c>
      <c r="HJ207">
        <v>999.9</v>
      </c>
      <c r="HK207">
        <v>45.5</v>
      </c>
      <c r="HL207">
        <v>31.4</v>
      </c>
      <c r="HM207">
        <v>23.0542</v>
      </c>
      <c r="HN207">
        <v>61.1221</v>
      </c>
      <c r="HO207">
        <v>20.1202</v>
      </c>
      <c r="HP207">
        <v>1</v>
      </c>
      <c r="HQ207">
        <v>0.164858</v>
      </c>
      <c r="HR207">
        <v>1.04464</v>
      </c>
      <c r="HS207">
        <v>20.2766</v>
      </c>
      <c r="HT207">
        <v>5.21085</v>
      </c>
      <c r="HU207">
        <v>11.98</v>
      </c>
      <c r="HV207">
        <v>4.9633</v>
      </c>
      <c r="HW207">
        <v>3.27445</v>
      </c>
      <c r="HX207">
        <v>9999</v>
      </c>
      <c r="HY207">
        <v>9999</v>
      </c>
      <c r="HZ207">
        <v>9999</v>
      </c>
      <c r="IA207">
        <v>2.6</v>
      </c>
      <c r="IB207">
        <v>1.86399</v>
      </c>
      <c r="IC207">
        <v>1.86005</v>
      </c>
      <c r="ID207">
        <v>1.85838</v>
      </c>
      <c r="IE207">
        <v>1.85975</v>
      </c>
      <c r="IF207">
        <v>1.85989</v>
      </c>
      <c r="IG207">
        <v>1.85839</v>
      </c>
      <c r="IH207">
        <v>1.85745</v>
      </c>
      <c r="II207">
        <v>1.85242</v>
      </c>
      <c r="IJ207">
        <v>0</v>
      </c>
      <c r="IK207">
        <v>0</v>
      </c>
      <c r="IL207">
        <v>0</v>
      </c>
      <c r="IM207">
        <v>0</v>
      </c>
      <c r="IN207" t="s">
        <v>443</v>
      </c>
      <c r="IO207" t="s">
        <v>444</v>
      </c>
      <c r="IP207" t="s">
        <v>445</v>
      </c>
      <c r="IQ207" t="s">
        <v>445</v>
      </c>
      <c r="IR207" t="s">
        <v>445</v>
      </c>
      <c r="IS207" t="s">
        <v>445</v>
      </c>
      <c r="IT207">
        <v>0</v>
      </c>
      <c r="IU207">
        <v>100</v>
      </c>
      <c r="IV207">
        <v>100</v>
      </c>
      <c r="IW207">
        <v>-0.6</v>
      </c>
      <c r="IX207">
        <v>0.2796</v>
      </c>
      <c r="IY207">
        <v>-1.085747647868322</v>
      </c>
      <c r="IZ207">
        <v>-0.001141660950335919</v>
      </c>
      <c r="JA207">
        <v>1.556549255047457E-06</v>
      </c>
      <c r="JB207">
        <v>-3.845636065895205E-10</v>
      </c>
      <c r="JC207">
        <v>0.01562767363184709</v>
      </c>
      <c r="JD207">
        <v>0.001629169780553792</v>
      </c>
      <c r="JE207">
        <v>0.0005448488767950686</v>
      </c>
      <c r="JF207">
        <v>-2.599574200195059E-06</v>
      </c>
      <c r="JG207">
        <v>2</v>
      </c>
      <c r="JH207">
        <v>2011</v>
      </c>
      <c r="JI207">
        <v>1</v>
      </c>
      <c r="JJ207">
        <v>26</v>
      </c>
      <c r="JK207">
        <v>197121.4</v>
      </c>
      <c r="JL207">
        <v>197121.6</v>
      </c>
      <c r="JM207">
        <v>3.2666</v>
      </c>
      <c r="JN207">
        <v>2.60498</v>
      </c>
      <c r="JO207">
        <v>1.49658</v>
      </c>
      <c r="JP207">
        <v>2.34497</v>
      </c>
      <c r="JQ207">
        <v>1.54907</v>
      </c>
      <c r="JR207">
        <v>2.37915</v>
      </c>
      <c r="JS207">
        <v>36.5287</v>
      </c>
      <c r="JT207">
        <v>24.1663</v>
      </c>
      <c r="JU207">
        <v>18</v>
      </c>
      <c r="JV207">
        <v>483.169</v>
      </c>
      <c r="JW207">
        <v>497.412</v>
      </c>
      <c r="JX207">
        <v>27.257</v>
      </c>
      <c r="JY207">
        <v>29.3621</v>
      </c>
      <c r="JZ207">
        <v>30.0005</v>
      </c>
      <c r="KA207">
        <v>29.5133</v>
      </c>
      <c r="KB207">
        <v>29.4945</v>
      </c>
      <c r="KC207">
        <v>65.5852</v>
      </c>
      <c r="KD207">
        <v>15.3942</v>
      </c>
      <c r="KE207">
        <v>55.266</v>
      </c>
      <c r="KF207">
        <v>27.1889</v>
      </c>
      <c r="KG207">
        <v>1556.88</v>
      </c>
      <c r="KH207">
        <v>19.947</v>
      </c>
      <c r="KI207">
        <v>101.88</v>
      </c>
      <c r="KJ207">
        <v>91.4757</v>
      </c>
    </row>
    <row r="208" spans="1:296">
      <c r="A208">
        <v>190</v>
      </c>
      <c r="B208">
        <v>1758816893</v>
      </c>
      <c r="C208">
        <v>2869.400000095367</v>
      </c>
      <c r="D208" t="s">
        <v>826</v>
      </c>
      <c r="E208" t="s">
        <v>827</v>
      </c>
      <c r="F208">
        <v>5</v>
      </c>
      <c r="G208" t="s">
        <v>641</v>
      </c>
      <c r="H208">
        <v>1758816885.214286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1574.349662545947</v>
      </c>
      <c r="AJ208">
        <v>1543.498848484848</v>
      </c>
      <c r="AK208">
        <v>3.497523853410017</v>
      </c>
      <c r="AL208">
        <v>65.11598374037986</v>
      </c>
      <c r="AM208">
        <f>(AO208 - AN208 + DX208*1E3/(8.314*(DZ208+273.15)) * AQ208/DW208 * AP208) * DW208/(100*DK208) * 1000/(1000 - AO208)</f>
        <v>0</v>
      </c>
      <c r="AN208">
        <v>19.90030471525388</v>
      </c>
      <c r="AO208">
        <v>21.92761999999999</v>
      </c>
      <c r="AP208">
        <v>0.000166919306089148</v>
      </c>
      <c r="AQ208">
        <v>105.9411179864828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439</v>
      </c>
      <c r="AX208" t="s">
        <v>439</v>
      </c>
      <c r="AY208">
        <v>0</v>
      </c>
      <c r="AZ208">
        <v>0</v>
      </c>
      <c r="BA208">
        <f>1-AY208/AZ208</f>
        <v>0</v>
      </c>
      <c r="BB208">
        <v>0</v>
      </c>
      <c r="BC208" t="s">
        <v>439</v>
      </c>
      <c r="BD208" t="s">
        <v>439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439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3.93</v>
      </c>
      <c r="DL208">
        <v>0.5</v>
      </c>
      <c r="DM208" t="s">
        <v>440</v>
      </c>
      <c r="DN208">
        <v>2</v>
      </c>
      <c r="DO208" t="b">
        <v>1</v>
      </c>
      <c r="DP208">
        <v>1758816885.214286</v>
      </c>
      <c r="DQ208">
        <v>1484.949642857143</v>
      </c>
      <c r="DR208">
        <v>1527.0775</v>
      </c>
      <c r="DS208">
        <v>21.919275</v>
      </c>
      <c r="DT208">
        <v>19.80907142857143</v>
      </c>
      <c r="DU208">
        <v>1485.556785714286</v>
      </c>
      <c r="DV208">
        <v>21.6396</v>
      </c>
      <c r="DW208">
        <v>500.0259642857143</v>
      </c>
      <c r="DX208">
        <v>91.07833214285714</v>
      </c>
      <c r="DY208">
        <v>0.06789126071428571</v>
      </c>
      <c r="DZ208">
        <v>29.08858928571428</v>
      </c>
      <c r="EA208">
        <v>30.10658214285715</v>
      </c>
      <c r="EB208">
        <v>999.9000000000002</v>
      </c>
      <c r="EC208">
        <v>0</v>
      </c>
      <c r="ED208">
        <v>0</v>
      </c>
      <c r="EE208">
        <v>9990.804999999998</v>
      </c>
      <c r="EF208">
        <v>0</v>
      </c>
      <c r="EG208">
        <v>11.21631071428572</v>
      </c>
      <c r="EH208">
        <v>-42.12948928571428</v>
      </c>
      <c r="EI208">
        <v>1518.226785714286</v>
      </c>
      <c r="EJ208">
        <v>1557.940357142857</v>
      </c>
      <c r="EK208">
        <v>2.110206785714286</v>
      </c>
      <c r="EL208">
        <v>1527.0775</v>
      </c>
      <c r="EM208">
        <v>19.80907142857143</v>
      </c>
      <c r="EN208">
        <v>1.996370357142857</v>
      </c>
      <c r="EO208">
        <v>1.804176785714286</v>
      </c>
      <c r="EP208">
        <v>17.41558571428572</v>
      </c>
      <c r="EQ208">
        <v>15.82291071428572</v>
      </c>
      <c r="ER208">
        <v>2000.013214285714</v>
      </c>
      <c r="ES208">
        <v>0.9799955000000001</v>
      </c>
      <c r="ET208">
        <v>0.02000466428571429</v>
      </c>
      <c r="EU208">
        <v>0</v>
      </c>
      <c r="EV208">
        <v>903.6808928571429</v>
      </c>
      <c r="EW208">
        <v>5.00078</v>
      </c>
      <c r="EX208">
        <v>17693.93571428572</v>
      </c>
      <c r="EY208">
        <v>16379.71428571429</v>
      </c>
      <c r="EZ208">
        <v>39.81660714285714</v>
      </c>
      <c r="FA208">
        <v>40.62035714285714</v>
      </c>
      <c r="FB208">
        <v>40.39696428571428</v>
      </c>
      <c r="FC208">
        <v>40.30546428571427</v>
      </c>
      <c r="FD208">
        <v>41.1270357142857</v>
      </c>
      <c r="FE208">
        <v>1955.103214285715</v>
      </c>
      <c r="FF208">
        <v>39.91</v>
      </c>
      <c r="FG208">
        <v>0</v>
      </c>
      <c r="FH208">
        <v>1758816888.1</v>
      </c>
      <c r="FI208">
        <v>0</v>
      </c>
      <c r="FJ208">
        <v>903.6213076923078</v>
      </c>
      <c r="FK208">
        <v>-5.254837614998016</v>
      </c>
      <c r="FL208">
        <v>-112.0376067413861</v>
      </c>
      <c r="FM208">
        <v>17692.95769230769</v>
      </c>
      <c r="FN208">
        <v>15</v>
      </c>
      <c r="FO208">
        <v>0</v>
      </c>
      <c r="FP208" t="s">
        <v>441</v>
      </c>
      <c r="FQ208">
        <v>1746989605.5</v>
      </c>
      <c r="FR208">
        <v>1746989593.5</v>
      </c>
      <c r="FS208">
        <v>0</v>
      </c>
      <c r="FT208">
        <v>-0.274</v>
      </c>
      <c r="FU208">
        <v>-0.002</v>
      </c>
      <c r="FV208">
        <v>2.549</v>
      </c>
      <c r="FW208">
        <v>0.129</v>
      </c>
      <c r="FX208">
        <v>420</v>
      </c>
      <c r="FY208">
        <v>17</v>
      </c>
      <c r="FZ208">
        <v>0.02</v>
      </c>
      <c r="GA208">
        <v>0.04</v>
      </c>
      <c r="GB208">
        <v>-42.15678292682927</v>
      </c>
      <c r="GC208">
        <v>0.7663003484320301</v>
      </c>
      <c r="GD208">
        <v>0.2079668007070164</v>
      </c>
      <c r="GE208">
        <v>0</v>
      </c>
      <c r="GF208">
        <v>903.9136470588236</v>
      </c>
      <c r="GG208">
        <v>-6.061787624822114</v>
      </c>
      <c r="GH208">
        <v>0.6522356071215585</v>
      </c>
      <c r="GI208">
        <v>0</v>
      </c>
      <c r="GJ208">
        <v>2.153396585365853</v>
      </c>
      <c r="GK208">
        <v>-0.9827717770034845</v>
      </c>
      <c r="GL208">
        <v>0.09826281473208456</v>
      </c>
      <c r="GM208">
        <v>0</v>
      </c>
      <c r="GN208">
        <v>0</v>
      </c>
      <c r="GO208">
        <v>3</v>
      </c>
      <c r="GP208" t="s">
        <v>459</v>
      </c>
      <c r="GQ208">
        <v>3.10191</v>
      </c>
      <c r="GR208">
        <v>2.72581</v>
      </c>
      <c r="GS208">
        <v>0.208306</v>
      </c>
      <c r="GT208">
        <v>0.211767</v>
      </c>
      <c r="GU208">
        <v>0.101719</v>
      </c>
      <c r="GV208">
        <v>0.0963318</v>
      </c>
      <c r="GW208">
        <v>20678.7</v>
      </c>
      <c r="GX208">
        <v>18719.1</v>
      </c>
      <c r="GY208">
        <v>26684.4</v>
      </c>
      <c r="GZ208">
        <v>23971.7</v>
      </c>
      <c r="HA208">
        <v>38370.1</v>
      </c>
      <c r="HB208">
        <v>32044.2</v>
      </c>
      <c r="HC208">
        <v>46596</v>
      </c>
      <c r="HD208">
        <v>37934</v>
      </c>
      <c r="HE208">
        <v>1.8655</v>
      </c>
      <c r="HF208">
        <v>1.86453</v>
      </c>
      <c r="HG208">
        <v>0.107147</v>
      </c>
      <c r="HH208">
        <v>0</v>
      </c>
      <c r="HI208">
        <v>28.3648</v>
      </c>
      <c r="HJ208">
        <v>999.9</v>
      </c>
      <c r="HK208">
        <v>45.5</v>
      </c>
      <c r="HL208">
        <v>31.4</v>
      </c>
      <c r="HM208">
        <v>23.0561</v>
      </c>
      <c r="HN208">
        <v>61.3721</v>
      </c>
      <c r="HO208">
        <v>20.2163</v>
      </c>
      <c r="HP208">
        <v>1</v>
      </c>
      <c r="HQ208">
        <v>0.165282</v>
      </c>
      <c r="HR208">
        <v>1.11526</v>
      </c>
      <c r="HS208">
        <v>20.2759</v>
      </c>
      <c r="HT208">
        <v>5.21115</v>
      </c>
      <c r="HU208">
        <v>11.98</v>
      </c>
      <c r="HV208">
        <v>4.96325</v>
      </c>
      <c r="HW208">
        <v>3.27458</v>
      </c>
      <c r="HX208">
        <v>9999</v>
      </c>
      <c r="HY208">
        <v>9999</v>
      </c>
      <c r="HZ208">
        <v>9999</v>
      </c>
      <c r="IA208">
        <v>2.6</v>
      </c>
      <c r="IB208">
        <v>1.86397</v>
      </c>
      <c r="IC208">
        <v>1.86006</v>
      </c>
      <c r="ID208">
        <v>1.85837</v>
      </c>
      <c r="IE208">
        <v>1.85976</v>
      </c>
      <c r="IF208">
        <v>1.85989</v>
      </c>
      <c r="IG208">
        <v>1.85838</v>
      </c>
      <c r="IH208">
        <v>1.85745</v>
      </c>
      <c r="II208">
        <v>1.85242</v>
      </c>
      <c r="IJ208">
        <v>0</v>
      </c>
      <c r="IK208">
        <v>0</v>
      </c>
      <c r="IL208">
        <v>0</v>
      </c>
      <c r="IM208">
        <v>0</v>
      </c>
      <c r="IN208" t="s">
        <v>443</v>
      </c>
      <c r="IO208" t="s">
        <v>444</v>
      </c>
      <c r="IP208" t="s">
        <v>445</v>
      </c>
      <c r="IQ208" t="s">
        <v>445</v>
      </c>
      <c r="IR208" t="s">
        <v>445</v>
      </c>
      <c r="IS208" t="s">
        <v>445</v>
      </c>
      <c r="IT208">
        <v>0</v>
      </c>
      <c r="IU208">
        <v>100</v>
      </c>
      <c r="IV208">
        <v>100</v>
      </c>
      <c r="IW208">
        <v>-0.58</v>
      </c>
      <c r="IX208">
        <v>0.2798</v>
      </c>
      <c r="IY208">
        <v>-1.085747647868322</v>
      </c>
      <c r="IZ208">
        <v>-0.001141660950335919</v>
      </c>
      <c r="JA208">
        <v>1.556549255047457E-06</v>
      </c>
      <c r="JB208">
        <v>-3.845636065895205E-10</v>
      </c>
      <c r="JC208">
        <v>0.01562767363184709</v>
      </c>
      <c r="JD208">
        <v>0.001629169780553792</v>
      </c>
      <c r="JE208">
        <v>0.0005448488767950686</v>
      </c>
      <c r="JF208">
        <v>-2.599574200195059E-06</v>
      </c>
      <c r="JG208">
        <v>2</v>
      </c>
      <c r="JH208">
        <v>2011</v>
      </c>
      <c r="JI208">
        <v>1</v>
      </c>
      <c r="JJ208">
        <v>26</v>
      </c>
      <c r="JK208">
        <v>197121.5</v>
      </c>
      <c r="JL208">
        <v>197121.7</v>
      </c>
      <c r="JM208">
        <v>3.29224</v>
      </c>
      <c r="JN208">
        <v>2.60864</v>
      </c>
      <c r="JO208">
        <v>1.49658</v>
      </c>
      <c r="JP208">
        <v>2.34497</v>
      </c>
      <c r="JQ208">
        <v>1.54907</v>
      </c>
      <c r="JR208">
        <v>2.42554</v>
      </c>
      <c r="JS208">
        <v>36.5287</v>
      </c>
      <c r="JT208">
        <v>24.1751</v>
      </c>
      <c r="JU208">
        <v>18</v>
      </c>
      <c r="JV208">
        <v>483.202</v>
      </c>
      <c r="JW208">
        <v>497.327</v>
      </c>
      <c r="JX208">
        <v>27.1392</v>
      </c>
      <c r="JY208">
        <v>29.3637</v>
      </c>
      <c r="JZ208">
        <v>30.0004</v>
      </c>
      <c r="KA208">
        <v>29.5158</v>
      </c>
      <c r="KB208">
        <v>29.4964</v>
      </c>
      <c r="KC208">
        <v>66.0909</v>
      </c>
      <c r="KD208">
        <v>15.3942</v>
      </c>
      <c r="KE208">
        <v>55.6387</v>
      </c>
      <c r="KF208">
        <v>27.0853</v>
      </c>
      <c r="KG208">
        <v>1570.25</v>
      </c>
      <c r="KH208">
        <v>20.0145</v>
      </c>
      <c r="KI208">
        <v>101.879</v>
      </c>
      <c r="KJ208">
        <v>91.47499999999999</v>
      </c>
    </row>
    <row r="209" spans="1:296">
      <c r="A209">
        <v>191</v>
      </c>
      <c r="B209">
        <v>1758816898.1</v>
      </c>
      <c r="C209">
        <v>2874.5</v>
      </c>
      <c r="D209" t="s">
        <v>828</v>
      </c>
      <c r="E209" t="s">
        <v>829</v>
      </c>
      <c r="F209">
        <v>5</v>
      </c>
      <c r="G209" t="s">
        <v>641</v>
      </c>
      <c r="H209">
        <v>1758816890.653571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1591.867217943106</v>
      </c>
      <c r="AJ209">
        <v>1561.20401752579</v>
      </c>
      <c r="AK209">
        <v>3.468713284448696</v>
      </c>
      <c r="AL209">
        <v>65.11598374037986</v>
      </c>
      <c r="AM209">
        <f>(AO209 - AN209 + DX209*1E3/(8.314*(DZ209+273.15)) * AQ209/DW209 * AP209) * DW209/(100*DK209) * 1000/(1000 - AO209)</f>
        <v>0</v>
      </c>
      <c r="AN209">
        <v>19.94962583564779</v>
      </c>
      <c r="AO209">
        <v>21.92248609038574</v>
      </c>
      <c r="AP209">
        <v>-0.0001129555947448558</v>
      </c>
      <c r="AQ209">
        <v>105.9411179864828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439</v>
      </c>
      <c r="AX209" t="s">
        <v>439</v>
      </c>
      <c r="AY209">
        <v>0</v>
      </c>
      <c r="AZ209">
        <v>0</v>
      </c>
      <c r="BA209">
        <f>1-AY209/AZ209</f>
        <v>0</v>
      </c>
      <c r="BB209">
        <v>0</v>
      </c>
      <c r="BC209" t="s">
        <v>439</v>
      </c>
      <c r="BD209" t="s">
        <v>439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439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3.93</v>
      </c>
      <c r="DL209">
        <v>0.5</v>
      </c>
      <c r="DM209" t="s">
        <v>440</v>
      </c>
      <c r="DN209">
        <v>2</v>
      </c>
      <c r="DO209" t="b">
        <v>1</v>
      </c>
      <c r="DP209">
        <v>1758816890.653571</v>
      </c>
      <c r="DQ209">
        <v>1503.360714285714</v>
      </c>
      <c r="DR209">
        <v>1545.352857142857</v>
      </c>
      <c r="DS209">
        <v>21.92132142857143</v>
      </c>
      <c r="DT209">
        <v>19.88673928571428</v>
      </c>
      <c r="DU209">
        <v>1503.951428571429</v>
      </c>
      <c r="DV209">
        <v>21.6416</v>
      </c>
      <c r="DW209">
        <v>500.047</v>
      </c>
      <c r="DX209">
        <v>91.07972499999998</v>
      </c>
      <c r="DY209">
        <v>0.06765527142857143</v>
      </c>
      <c r="DZ209">
        <v>29.07516071428572</v>
      </c>
      <c r="EA209">
        <v>30.10825357142857</v>
      </c>
      <c r="EB209">
        <v>999.9000000000002</v>
      </c>
      <c r="EC209">
        <v>0</v>
      </c>
      <c r="ED209">
        <v>0</v>
      </c>
      <c r="EE209">
        <v>9994.75392857143</v>
      </c>
      <c r="EF209">
        <v>0</v>
      </c>
      <c r="EG209">
        <v>11.22005714285714</v>
      </c>
      <c r="EH209">
        <v>-41.99226785714286</v>
      </c>
      <c r="EI209">
        <v>1537.055357142857</v>
      </c>
      <c r="EJ209">
        <v>1576.708928571428</v>
      </c>
      <c r="EK209">
        <v>2.034580714285714</v>
      </c>
      <c r="EL209">
        <v>1545.352857142857</v>
      </c>
      <c r="EM209">
        <v>19.88673928571428</v>
      </c>
      <c r="EN209">
        <v>1.996587142857143</v>
      </c>
      <c r="EO209">
        <v>1.811278571428572</v>
      </c>
      <c r="EP209">
        <v>17.41730357142857</v>
      </c>
      <c r="EQ209">
        <v>15.88439642857143</v>
      </c>
      <c r="ER209">
        <v>2000.012142857143</v>
      </c>
      <c r="ES209">
        <v>0.9799957142857144</v>
      </c>
      <c r="ET209">
        <v>0.02000443571428571</v>
      </c>
      <c r="EU209">
        <v>0</v>
      </c>
      <c r="EV209">
        <v>903.2357499999999</v>
      </c>
      <c r="EW209">
        <v>5.00078</v>
      </c>
      <c r="EX209">
        <v>17684.24642857143</v>
      </c>
      <c r="EY209">
        <v>16379.70714285714</v>
      </c>
      <c r="EZ209">
        <v>39.81214285714285</v>
      </c>
      <c r="FA209">
        <v>40.61142857142857</v>
      </c>
      <c r="FB209">
        <v>40.28978571428571</v>
      </c>
      <c r="FC209">
        <v>40.31885714285713</v>
      </c>
      <c r="FD209">
        <v>41.11574999999999</v>
      </c>
      <c r="FE209">
        <v>1955.102142857143</v>
      </c>
      <c r="FF209">
        <v>39.91</v>
      </c>
      <c r="FG209">
        <v>0</v>
      </c>
      <c r="FH209">
        <v>1758816892.9</v>
      </c>
      <c r="FI209">
        <v>0</v>
      </c>
      <c r="FJ209">
        <v>903.2273076923077</v>
      </c>
      <c r="FK209">
        <v>-5.235760693180225</v>
      </c>
      <c r="FL209">
        <v>-105.4940169529187</v>
      </c>
      <c r="FM209">
        <v>17684.36538461538</v>
      </c>
      <c r="FN209">
        <v>15</v>
      </c>
      <c r="FO209">
        <v>0</v>
      </c>
      <c r="FP209" t="s">
        <v>441</v>
      </c>
      <c r="FQ209">
        <v>1746989605.5</v>
      </c>
      <c r="FR209">
        <v>1746989593.5</v>
      </c>
      <c r="FS209">
        <v>0</v>
      </c>
      <c r="FT209">
        <v>-0.274</v>
      </c>
      <c r="FU209">
        <v>-0.002</v>
      </c>
      <c r="FV209">
        <v>2.549</v>
      </c>
      <c r="FW209">
        <v>0.129</v>
      </c>
      <c r="FX209">
        <v>420</v>
      </c>
      <c r="FY209">
        <v>17</v>
      </c>
      <c r="FZ209">
        <v>0.02</v>
      </c>
      <c r="GA209">
        <v>0.04</v>
      </c>
      <c r="GB209">
        <v>-42.08794146341463</v>
      </c>
      <c r="GC209">
        <v>0.7447993229369213</v>
      </c>
      <c r="GD209">
        <v>0.2126521113836101</v>
      </c>
      <c r="GE209">
        <v>0</v>
      </c>
      <c r="GF209">
        <v>903.5187352941176</v>
      </c>
      <c r="GG209">
        <v>-5.25449962334351</v>
      </c>
      <c r="GH209">
        <v>0.5690948080232586</v>
      </c>
      <c r="GI209">
        <v>0</v>
      </c>
      <c r="GJ209">
        <v>2.089978292682927</v>
      </c>
      <c r="GK209">
        <v>-0.8587534182664881</v>
      </c>
      <c r="GL209">
        <v>0.08558357948562838</v>
      </c>
      <c r="GM209">
        <v>0</v>
      </c>
      <c r="GN209">
        <v>0</v>
      </c>
      <c r="GO209">
        <v>3</v>
      </c>
      <c r="GP209" t="s">
        <v>459</v>
      </c>
      <c r="GQ209">
        <v>3.10228</v>
      </c>
      <c r="GR209">
        <v>2.72502</v>
      </c>
      <c r="GS209">
        <v>0.209705</v>
      </c>
      <c r="GT209">
        <v>0.213108</v>
      </c>
      <c r="GU209">
        <v>0.101695</v>
      </c>
      <c r="GV209">
        <v>0.0965176</v>
      </c>
      <c r="GW209">
        <v>20642.2</v>
      </c>
      <c r="GX209">
        <v>18687.1</v>
      </c>
      <c r="GY209">
        <v>26684.4</v>
      </c>
      <c r="GZ209">
        <v>23971.5</v>
      </c>
      <c r="HA209">
        <v>38371.2</v>
      </c>
      <c r="HB209">
        <v>32037.4</v>
      </c>
      <c r="HC209">
        <v>46595.9</v>
      </c>
      <c r="HD209">
        <v>37933.7</v>
      </c>
      <c r="HE209">
        <v>1.86578</v>
      </c>
      <c r="HF209">
        <v>1.8641</v>
      </c>
      <c r="HG209">
        <v>0.107553</v>
      </c>
      <c r="HH209">
        <v>0</v>
      </c>
      <c r="HI209">
        <v>28.3608</v>
      </c>
      <c r="HJ209">
        <v>999.9</v>
      </c>
      <c r="HK209">
        <v>45.5</v>
      </c>
      <c r="HL209">
        <v>31.4</v>
      </c>
      <c r="HM209">
        <v>23.0583</v>
      </c>
      <c r="HN209">
        <v>61.3739</v>
      </c>
      <c r="HO209">
        <v>19.976</v>
      </c>
      <c r="HP209">
        <v>1</v>
      </c>
      <c r="HQ209">
        <v>0.165427</v>
      </c>
      <c r="HR209">
        <v>1.18552</v>
      </c>
      <c r="HS209">
        <v>20.2754</v>
      </c>
      <c r="HT209">
        <v>5.2104</v>
      </c>
      <c r="HU209">
        <v>11.98</v>
      </c>
      <c r="HV209">
        <v>4.9628</v>
      </c>
      <c r="HW209">
        <v>3.27443</v>
      </c>
      <c r="HX209">
        <v>9999</v>
      </c>
      <c r="HY209">
        <v>9999</v>
      </c>
      <c r="HZ209">
        <v>9999</v>
      </c>
      <c r="IA209">
        <v>2.6</v>
      </c>
      <c r="IB209">
        <v>1.86399</v>
      </c>
      <c r="IC209">
        <v>1.86006</v>
      </c>
      <c r="ID209">
        <v>1.85837</v>
      </c>
      <c r="IE209">
        <v>1.85974</v>
      </c>
      <c r="IF209">
        <v>1.85987</v>
      </c>
      <c r="IG209">
        <v>1.85837</v>
      </c>
      <c r="IH209">
        <v>1.85745</v>
      </c>
      <c r="II209">
        <v>1.85242</v>
      </c>
      <c r="IJ209">
        <v>0</v>
      </c>
      <c r="IK209">
        <v>0</v>
      </c>
      <c r="IL209">
        <v>0</v>
      </c>
      <c r="IM209">
        <v>0</v>
      </c>
      <c r="IN209" t="s">
        <v>443</v>
      </c>
      <c r="IO209" t="s">
        <v>444</v>
      </c>
      <c r="IP209" t="s">
        <v>445</v>
      </c>
      <c r="IQ209" t="s">
        <v>445</v>
      </c>
      <c r="IR209" t="s">
        <v>445</v>
      </c>
      <c r="IS209" t="s">
        <v>445</v>
      </c>
      <c r="IT209">
        <v>0</v>
      </c>
      <c r="IU209">
        <v>100</v>
      </c>
      <c r="IV209">
        <v>100</v>
      </c>
      <c r="IW209">
        <v>-0.57</v>
      </c>
      <c r="IX209">
        <v>0.2797</v>
      </c>
      <c r="IY209">
        <v>-1.085747647868322</v>
      </c>
      <c r="IZ209">
        <v>-0.001141660950335919</v>
      </c>
      <c r="JA209">
        <v>1.556549255047457E-06</v>
      </c>
      <c r="JB209">
        <v>-3.845636065895205E-10</v>
      </c>
      <c r="JC209">
        <v>0.01562767363184709</v>
      </c>
      <c r="JD209">
        <v>0.001629169780553792</v>
      </c>
      <c r="JE209">
        <v>0.0005448488767950686</v>
      </c>
      <c r="JF209">
        <v>-2.599574200195059E-06</v>
      </c>
      <c r="JG209">
        <v>2</v>
      </c>
      <c r="JH209">
        <v>2011</v>
      </c>
      <c r="JI209">
        <v>1</v>
      </c>
      <c r="JJ209">
        <v>26</v>
      </c>
      <c r="JK209">
        <v>197121.5</v>
      </c>
      <c r="JL209">
        <v>197121.7</v>
      </c>
      <c r="JM209">
        <v>3.32153</v>
      </c>
      <c r="JN209">
        <v>2.59888</v>
      </c>
      <c r="JO209">
        <v>1.49658</v>
      </c>
      <c r="JP209">
        <v>2.34497</v>
      </c>
      <c r="JQ209">
        <v>1.54907</v>
      </c>
      <c r="JR209">
        <v>2.48535</v>
      </c>
      <c r="JS209">
        <v>36.5287</v>
      </c>
      <c r="JT209">
        <v>24.1751</v>
      </c>
      <c r="JU209">
        <v>18</v>
      </c>
      <c r="JV209">
        <v>483.38</v>
      </c>
      <c r="JW209">
        <v>497.064</v>
      </c>
      <c r="JX209">
        <v>27.0306</v>
      </c>
      <c r="JY209">
        <v>29.3657</v>
      </c>
      <c r="JZ209">
        <v>30.0005</v>
      </c>
      <c r="KA209">
        <v>29.518</v>
      </c>
      <c r="KB209">
        <v>29.4986</v>
      </c>
      <c r="KC209">
        <v>66.6849</v>
      </c>
      <c r="KD209">
        <v>15.1231</v>
      </c>
      <c r="KE209">
        <v>56.0224</v>
      </c>
      <c r="KF209">
        <v>26.9784</v>
      </c>
      <c r="KG209">
        <v>1590.29</v>
      </c>
      <c r="KH209">
        <v>20.0888</v>
      </c>
      <c r="KI209">
        <v>101.879</v>
      </c>
      <c r="KJ209">
        <v>91.4742</v>
      </c>
    </row>
    <row r="210" spans="1:296">
      <c r="A210">
        <v>192</v>
      </c>
      <c r="B210">
        <v>1758816903.1</v>
      </c>
      <c r="C210">
        <v>2879.5</v>
      </c>
      <c r="D210" t="s">
        <v>830</v>
      </c>
      <c r="E210" t="s">
        <v>831</v>
      </c>
      <c r="F210">
        <v>5</v>
      </c>
      <c r="G210" t="s">
        <v>641</v>
      </c>
      <c r="H210">
        <v>1758816895.507143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1609.313981204186</v>
      </c>
      <c r="AJ210">
        <v>1578.518303030302</v>
      </c>
      <c r="AK210">
        <v>3.450126055843396</v>
      </c>
      <c r="AL210">
        <v>65.11598374037986</v>
      </c>
      <c r="AM210">
        <f>(AO210 - AN210 + DX210*1E3/(8.314*(DZ210+273.15)) * AQ210/DW210 * AP210) * DW210/(100*DK210) * 1000/(1000 - AO210)</f>
        <v>0</v>
      </c>
      <c r="AN210">
        <v>20.00748647178722</v>
      </c>
      <c r="AO210">
        <v>21.91368969696969</v>
      </c>
      <c r="AP210">
        <v>-9.869758305644345E-05</v>
      </c>
      <c r="AQ210">
        <v>105.9411179864828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439</v>
      </c>
      <c r="AX210" t="s">
        <v>439</v>
      </c>
      <c r="AY210">
        <v>0</v>
      </c>
      <c r="AZ210">
        <v>0</v>
      </c>
      <c r="BA210">
        <f>1-AY210/AZ210</f>
        <v>0</v>
      </c>
      <c r="BB210">
        <v>0</v>
      </c>
      <c r="BC210" t="s">
        <v>439</v>
      </c>
      <c r="BD210" t="s">
        <v>439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439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3.93</v>
      </c>
      <c r="DL210">
        <v>0.5</v>
      </c>
      <c r="DM210" t="s">
        <v>440</v>
      </c>
      <c r="DN210">
        <v>2</v>
      </c>
      <c r="DO210" t="b">
        <v>1</v>
      </c>
      <c r="DP210">
        <v>1758816895.507143</v>
      </c>
      <c r="DQ210">
        <v>1519.835</v>
      </c>
      <c r="DR210">
        <v>1561.773571428572</v>
      </c>
      <c r="DS210">
        <v>21.92236785714286</v>
      </c>
      <c r="DT210">
        <v>19.94596428571429</v>
      </c>
      <c r="DU210">
        <v>1520.410714285714</v>
      </c>
      <c r="DV210">
        <v>21.64261428571428</v>
      </c>
      <c r="DW210">
        <v>499.9996785714287</v>
      </c>
      <c r="DX210">
        <v>91.08003928571429</v>
      </c>
      <c r="DY210">
        <v>0.06754023214285715</v>
      </c>
      <c r="DZ210">
        <v>29.06012857142857</v>
      </c>
      <c r="EA210">
        <v>30.10778571428571</v>
      </c>
      <c r="EB210">
        <v>999.9000000000002</v>
      </c>
      <c r="EC210">
        <v>0</v>
      </c>
      <c r="ED210">
        <v>0</v>
      </c>
      <c r="EE210">
        <v>10001.44964285714</v>
      </c>
      <c r="EF210">
        <v>0</v>
      </c>
      <c r="EG210">
        <v>11.22710714285714</v>
      </c>
      <c r="EH210">
        <v>-41.93878928571429</v>
      </c>
      <c r="EI210">
        <v>1553.900714285714</v>
      </c>
      <c r="EJ210">
        <v>1593.560357142858</v>
      </c>
      <c r="EK210">
        <v>1.976394285714286</v>
      </c>
      <c r="EL210">
        <v>1561.773571428572</v>
      </c>
      <c r="EM210">
        <v>19.94596428571429</v>
      </c>
      <c r="EN210">
        <v>1.99669</v>
      </c>
      <c r="EO210">
        <v>1.816679285714286</v>
      </c>
      <c r="EP210">
        <v>17.41810357142857</v>
      </c>
      <c r="EQ210">
        <v>15.93101071428572</v>
      </c>
      <c r="ER210">
        <v>2000.009642857143</v>
      </c>
      <c r="ES210">
        <v>0.9799958214285714</v>
      </c>
      <c r="ET210">
        <v>0.020004325</v>
      </c>
      <c r="EU210">
        <v>0</v>
      </c>
      <c r="EV210">
        <v>902.7273214285714</v>
      </c>
      <c r="EW210">
        <v>5.00078</v>
      </c>
      <c r="EX210">
        <v>17675.93928571429</v>
      </c>
      <c r="EY210">
        <v>16379.68571428571</v>
      </c>
      <c r="EZ210">
        <v>39.80542857142857</v>
      </c>
      <c r="FA210">
        <v>40.60700000000001</v>
      </c>
      <c r="FB210">
        <v>40.26089285714285</v>
      </c>
      <c r="FC210">
        <v>40.31446428571428</v>
      </c>
      <c r="FD210">
        <v>41.08896428571427</v>
      </c>
      <c r="FE210">
        <v>1955.099642857143</v>
      </c>
      <c r="FF210">
        <v>39.91</v>
      </c>
      <c r="FG210">
        <v>0</v>
      </c>
      <c r="FH210">
        <v>1758816897.7</v>
      </c>
      <c r="FI210">
        <v>0</v>
      </c>
      <c r="FJ210">
        <v>902.7353461538461</v>
      </c>
      <c r="FK210">
        <v>-4.499521379559428</v>
      </c>
      <c r="FL210">
        <v>-97.95213668555044</v>
      </c>
      <c r="FM210">
        <v>17676.16538461539</v>
      </c>
      <c r="FN210">
        <v>15</v>
      </c>
      <c r="FO210">
        <v>0</v>
      </c>
      <c r="FP210" t="s">
        <v>441</v>
      </c>
      <c r="FQ210">
        <v>1746989605.5</v>
      </c>
      <c r="FR210">
        <v>1746989593.5</v>
      </c>
      <c r="FS210">
        <v>0</v>
      </c>
      <c r="FT210">
        <v>-0.274</v>
      </c>
      <c r="FU210">
        <v>-0.002</v>
      </c>
      <c r="FV210">
        <v>2.549</v>
      </c>
      <c r="FW210">
        <v>0.129</v>
      </c>
      <c r="FX210">
        <v>420</v>
      </c>
      <c r="FY210">
        <v>17</v>
      </c>
      <c r="FZ210">
        <v>0.02</v>
      </c>
      <c r="GA210">
        <v>0.04</v>
      </c>
      <c r="GB210">
        <v>-41.94888536585366</v>
      </c>
      <c r="GC210">
        <v>1.137053611120701</v>
      </c>
      <c r="GD210">
        <v>0.209592010833796</v>
      </c>
      <c r="GE210">
        <v>0</v>
      </c>
      <c r="GF210">
        <v>902.9891764705882</v>
      </c>
      <c r="GG210">
        <v>-5.532589769442182</v>
      </c>
      <c r="GH210">
        <v>0.5967733075656553</v>
      </c>
      <c r="GI210">
        <v>0</v>
      </c>
      <c r="GJ210">
        <v>2.009333902439024</v>
      </c>
      <c r="GK210">
        <v>-0.7191852674063623</v>
      </c>
      <c r="GL210">
        <v>0.07085580413694365</v>
      </c>
      <c r="GM210">
        <v>0</v>
      </c>
      <c r="GN210">
        <v>0</v>
      </c>
      <c r="GO210">
        <v>3</v>
      </c>
      <c r="GP210" t="s">
        <v>459</v>
      </c>
      <c r="GQ210">
        <v>3.10191</v>
      </c>
      <c r="GR210">
        <v>2.72569</v>
      </c>
      <c r="GS210">
        <v>0.21107</v>
      </c>
      <c r="GT210">
        <v>0.214446</v>
      </c>
      <c r="GU210">
        <v>0.10167</v>
      </c>
      <c r="GV210">
        <v>0.0967942</v>
      </c>
      <c r="GW210">
        <v>20606.2</v>
      </c>
      <c r="GX210">
        <v>18655.2</v>
      </c>
      <c r="GY210">
        <v>26684</v>
      </c>
      <c r="GZ210">
        <v>23971.4</v>
      </c>
      <c r="HA210">
        <v>38372.3</v>
      </c>
      <c r="HB210">
        <v>32027.4</v>
      </c>
      <c r="HC210">
        <v>46595.8</v>
      </c>
      <c r="HD210">
        <v>37933.3</v>
      </c>
      <c r="HE210">
        <v>1.86515</v>
      </c>
      <c r="HF210">
        <v>1.86497</v>
      </c>
      <c r="HG210">
        <v>0.107206</v>
      </c>
      <c r="HH210">
        <v>0</v>
      </c>
      <c r="HI210">
        <v>28.3566</v>
      </c>
      <c r="HJ210">
        <v>999.9</v>
      </c>
      <c r="HK210">
        <v>45.6</v>
      </c>
      <c r="HL210">
        <v>31.4</v>
      </c>
      <c r="HM210">
        <v>23.1082</v>
      </c>
      <c r="HN210">
        <v>61.5339</v>
      </c>
      <c r="HO210">
        <v>20.1923</v>
      </c>
      <c r="HP210">
        <v>1</v>
      </c>
      <c r="HQ210">
        <v>0.165803</v>
      </c>
      <c r="HR210">
        <v>1.28891</v>
      </c>
      <c r="HS210">
        <v>20.2743</v>
      </c>
      <c r="HT210">
        <v>5.2101</v>
      </c>
      <c r="HU210">
        <v>11.98</v>
      </c>
      <c r="HV210">
        <v>4.96275</v>
      </c>
      <c r="HW210">
        <v>3.27435</v>
      </c>
      <c r="HX210">
        <v>9999</v>
      </c>
      <c r="HY210">
        <v>9999</v>
      </c>
      <c r="HZ210">
        <v>9999</v>
      </c>
      <c r="IA210">
        <v>2.6</v>
      </c>
      <c r="IB210">
        <v>1.86397</v>
      </c>
      <c r="IC210">
        <v>1.86005</v>
      </c>
      <c r="ID210">
        <v>1.85837</v>
      </c>
      <c r="IE210">
        <v>1.85976</v>
      </c>
      <c r="IF210">
        <v>1.85989</v>
      </c>
      <c r="IG210">
        <v>1.85838</v>
      </c>
      <c r="IH210">
        <v>1.85745</v>
      </c>
      <c r="II210">
        <v>1.85242</v>
      </c>
      <c r="IJ210">
        <v>0</v>
      </c>
      <c r="IK210">
        <v>0</v>
      </c>
      <c r="IL210">
        <v>0</v>
      </c>
      <c r="IM210">
        <v>0</v>
      </c>
      <c r="IN210" t="s">
        <v>443</v>
      </c>
      <c r="IO210" t="s">
        <v>444</v>
      </c>
      <c r="IP210" t="s">
        <v>445</v>
      </c>
      <c r="IQ210" t="s">
        <v>445</v>
      </c>
      <c r="IR210" t="s">
        <v>445</v>
      </c>
      <c r="IS210" t="s">
        <v>445</v>
      </c>
      <c r="IT210">
        <v>0</v>
      </c>
      <c r="IU210">
        <v>100</v>
      </c>
      <c r="IV210">
        <v>100</v>
      </c>
      <c r="IW210">
        <v>-0.55</v>
      </c>
      <c r="IX210">
        <v>0.2795</v>
      </c>
      <c r="IY210">
        <v>-1.085747647868322</v>
      </c>
      <c r="IZ210">
        <v>-0.001141660950335919</v>
      </c>
      <c r="JA210">
        <v>1.556549255047457E-06</v>
      </c>
      <c r="JB210">
        <v>-3.845636065895205E-10</v>
      </c>
      <c r="JC210">
        <v>0.01562767363184709</v>
      </c>
      <c r="JD210">
        <v>0.001629169780553792</v>
      </c>
      <c r="JE210">
        <v>0.0005448488767950686</v>
      </c>
      <c r="JF210">
        <v>-2.599574200195059E-06</v>
      </c>
      <c r="JG210">
        <v>2</v>
      </c>
      <c r="JH210">
        <v>2011</v>
      </c>
      <c r="JI210">
        <v>1</v>
      </c>
      <c r="JJ210">
        <v>26</v>
      </c>
      <c r="JK210">
        <v>197121.6</v>
      </c>
      <c r="JL210">
        <v>197121.8</v>
      </c>
      <c r="JM210">
        <v>3.34717</v>
      </c>
      <c r="JN210">
        <v>2.59644</v>
      </c>
      <c r="JO210">
        <v>1.49658</v>
      </c>
      <c r="JP210">
        <v>2.34497</v>
      </c>
      <c r="JQ210">
        <v>1.54907</v>
      </c>
      <c r="JR210">
        <v>2.45605</v>
      </c>
      <c r="JS210">
        <v>36.5287</v>
      </c>
      <c r="JT210">
        <v>24.1751</v>
      </c>
      <c r="JU210">
        <v>18</v>
      </c>
      <c r="JV210">
        <v>483.033</v>
      </c>
      <c r="JW210">
        <v>497.668</v>
      </c>
      <c r="JX210">
        <v>26.922</v>
      </c>
      <c r="JY210">
        <v>29.3676</v>
      </c>
      <c r="JZ210">
        <v>30.0003</v>
      </c>
      <c r="KA210">
        <v>29.5205</v>
      </c>
      <c r="KB210">
        <v>29.5012</v>
      </c>
      <c r="KC210">
        <v>67.1968</v>
      </c>
      <c r="KD210">
        <v>14.847</v>
      </c>
      <c r="KE210">
        <v>56.0224</v>
      </c>
      <c r="KF210">
        <v>26.8647</v>
      </c>
      <c r="KG210">
        <v>1603.65</v>
      </c>
      <c r="KH210">
        <v>20.162</v>
      </c>
      <c r="KI210">
        <v>101.878</v>
      </c>
      <c r="KJ210">
        <v>91.4735</v>
      </c>
    </row>
    <row r="211" spans="1:296">
      <c r="A211">
        <v>193</v>
      </c>
      <c r="B211">
        <v>1758819673.5</v>
      </c>
      <c r="C211">
        <v>5649.900000095367</v>
      </c>
      <c r="D211" t="s">
        <v>832</v>
      </c>
      <c r="E211" t="s">
        <v>833</v>
      </c>
      <c r="F211">
        <v>5</v>
      </c>
      <c r="G211" t="s">
        <v>834</v>
      </c>
      <c r="H211">
        <v>1758819665.5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427.3913897152909</v>
      </c>
      <c r="AJ211">
        <v>404.5587212121212</v>
      </c>
      <c r="AK211">
        <v>-6.605123296964384E-05</v>
      </c>
      <c r="AL211">
        <v>65.12803820686746</v>
      </c>
      <c r="AM211">
        <f>(AO211 - AN211 + DX211*1E3/(8.314*(DZ211+273.15)) * AQ211/DW211 * AP211) * DW211/(100*DK211) * 1000/(1000 - AO211)</f>
        <v>0</v>
      </c>
      <c r="AN211">
        <v>17.23533638773418</v>
      </c>
      <c r="AO211">
        <v>22.38504909090909</v>
      </c>
      <c r="AP211">
        <v>-1.90488259736218E-06</v>
      </c>
      <c r="AQ211">
        <v>105.814500391457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439</v>
      </c>
      <c r="AX211" t="s">
        <v>439</v>
      </c>
      <c r="AY211">
        <v>0</v>
      </c>
      <c r="AZ211">
        <v>0</v>
      </c>
      <c r="BA211">
        <f>1-AY211/AZ211</f>
        <v>0</v>
      </c>
      <c r="BB211">
        <v>0</v>
      </c>
      <c r="BC211" t="s">
        <v>439</v>
      </c>
      <c r="BD211" t="s">
        <v>439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439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5.9</v>
      </c>
      <c r="DL211">
        <v>0.5</v>
      </c>
      <c r="DM211" t="s">
        <v>440</v>
      </c>
      <c r="DN211">
        <v>2</v>
      </c>
      <c r="DO211" t="b">
        <v>1</v>
      </c>
      <c r="DP211">
        <v>1758819665.5</v>
      </c>
      <c r="DQ211">
        <v>395.5168387096774</v>
      </c>
      <c r="DR211">
        <v>420.0556129032259</v>
      </c>
      <c r="DS211">
        <v>22.38393225806452</v>
      </c>
      <c r="DT211">
        <v>17.23556129032258</v>
      </c>
      <c r="DU211">
        <v>396.8344193548387</v>
      </c>
      <c r="DV211">
        <v>22.09437096774193</v>
      </c>
      <c r="DW211">
        <v>499.9595483870967</v>
      </c>
      <c r="DX211">
        <v>91.05109677419355</v>
      </c>
      <c r="DY211">
        <v>0.06653205161290322</v>
      </c>
      <c r="DZ211">
        <v>29.22380322580645</v>
      </c>
      <c r="EA211">
        <v>29.99732258064515</v>
      </c>
      <c r="EB211">
        <v>999.9000000000003</v>
      </c>
      <c r="EC211">
        <v>0</v>
      </c>
      <c r="ED211">
        <v>0</v>
      </c>
      <c r="EE211">
        <v>9992.571290322581</v>
      </c>
      <c r="EF211">
        <v>0</v>
      </c>
      <c r="EG211">
        <v>11.9117129032258</v>
      </c>
      <c r="EH211">
        <v>-24.53883548387097</v>
      </c>
      <c r="EI211">
        <v>404.5726774193548</v>
      </c>
      <c r="EJ211">
        <v>427.4224516129034</v>
      </c>
      <c r="EK211">
        <v>5.148363870967743</v>
      </c>
      <c r="EL211">
        <v>420.0556129032259</v>
      </c>
      <c r="EM211">
        <v>17.23556129032258</v>
      </c>
      <c r="EN211">
        <v>2.038080967741936</v>
      </c>
      <c r="EO211">
        <v>1.569317741935484</v>
      </c>
      <c r="EP211">
        <v>17.74333870967742</v>
      </c>
      <c r="EQ211">
        <v>13.66078709677419</v>
      </c>
      <c r="ER211">
        <v>2000.00064516129</v>
      </c>
      <c r="ES211">
        <v>0.9800080000000004</v>
      </c>
      <c r="ET211">
        <v>0.01999229999999999</v>
      </c>
      <c r="EU211">
        <v>0</v>
      </c>
      <c r="EV211">
        <v>945.1557096774194</v>
      </c>
      <c r="EW211">
        <v>5.000779999999999</v>
      </c>
      <c r="EX211">
        <v>18355.18387096774</v>
      </c>
      <c r="EY211">
        <v>16379.6935483871</v>
      </c>
      <c r="EZ211">
        <v>38.56622580645161</v>
      </c>
      <c r="FA211">
        <v>39.42499999999998</v>
      </c>
      <c r="FB211">
        <v>38.86058064516127</v>
      </c>
      <c r="FC211">
        <v>39.07229032258063</v>
      </c>
      <c r="FD211">
        <v>39.80816129032257</v>
      </c>
      <c r="FE211">
        <v>1955.117741935484</v>
      </c>
      <c r="FF211">
        <v>39.88096774193551</v>
      </c>
      <c r="FG211">
        <v>0</v>
      </c>
      <c r="FH211">
        <v>1758819668.5</v>
      </c>
      <c r="FI211">
        <v>0</v>
      </c>
      <c r="FJ211">
        <v>945.149</v>
      </c>
      <c r="FK211">
        <v>-1.692376074686404</v>
      </c>
      <c r="FL211">
        <v>-8.290598284339687</v>
      </c>
      <c r="FM211">
        <v>18355.09615384615</v>
      </c>
      <c r="FN211">
        <v>15</v>
      </c>
      <c r="FO211">
        <v>0</v>
      </c>
      <c r="FP211" t="s">
        <v>441</v>
      </c>
      <c r="FQ211">
        <v>1746989605.5</v>
      </c>
      <c r="FR211">
        <v>1746989593.5</v>
      </c>
      <c r="FS211">
        <v>0</v>
      </c>
      <c r="FT211">
        <v>-0.274</v>
      </c>
      <c r="FU211">
        <v>-0.002</v>
      </c>
      <c r="FV211">
        <v>2.549</v>
      </c>
      <c r="FW211">
        <v>0.129</v>
      </c>
      <c r="FX211">
        <v>420</v>
      </c>
      <c r="FY211">
        <v>17</v>
      </c>
      <c r="FZ211">
        <v>0.02</v>
      </c>
      <c r="GA211">
        <v>0.04</v>
      </c>
      <c r="GB211">
        <v>-24.52543658536585</v>
      </c>
      <c r="GC211">
        <v>-0.1242501742160968</v>
      </c>
      <c r="GD211">
        <v>0.04382418730813273</v>
      </c>
      <c r="GE211">
        <v>1</v>
      </c>
      <c r="GF211">
        <v>945.2634117647059</v>
      </c>
      <c r="GG211">
        <v>-0.8135370534865396</v>
      </c>
      <c r="GH211">
        <v>0.2180101343633371</v>
      </c>
      <c r="GI211">
        <v>1</v>
      </c>
      <c r="GJ211">
        <v>5.146820731707317</v>
      </c>
      <c r="GK211">
        <v>0.02612069686411744</v>
      </c>
      <c r="GL211">
        <v>0.002747661879865821</v>
      </c>
      <c r="GM211">
        <v>1</v>
      </c>
      <c r="GN211">
        <v>3</v>
      </c>
      <c r="GO211">
        <v>3</v>
      </c>
      <c r="GP211" t="s">
        <v>584</v>
      </c>
      <c r="GQ211">
        <v>3.10131</v>
      </c>
      <c r="GR211">
        <v>2.7243</v>
      </c>
      <c r="GS211">
        <v>0.08488800000000001</v>
      </c>
      <c r="GT211">
        <v>0.0886378</v>
      </c>
      <c r="GU211">
        <v>0.1034</v>
      </c>
      <c r="GV211">
        <v>0.0870431</v>
      </c>
      <c r="GW211">
        <v>23943.3</v>
      </c>
      <c r="GX211">
        <v>21680.7</v>
      </c>
      <c r="GY211">
        <v>26727.1</v>
      </c>
      <c r="GZ211">
        <v>24009.9</v>
      </c>
      <c r="HA211">
        <v>38340.6</v>
      </c>
      <c r="HB211">
        <v>32412.8</v>
      </c>
      <c r="HC211">
        <v>46670.7</v>
      </c>
      <c r="HD211">
        <v>37993.8</v>
      </c>
      <c r="HE211">
        <v>1.87742</v>
      </c>
      <c r="HF211">
        <v>1.87085</v>
      </c>
      <c r="HG211">
        <v>0.160471</v>
      </c>
      <c r="HH211">
        <v>0</v>
      </c>
      <c r="HI211">
        <v>27.3801</v>
      </c>
      <c r="HJ211">
        <v>999.9</v>
      </c>
      <c r="HK211">
        <v>38.7</v>
      </c>
      <c r="HL211">
        <v>32.1</v>
      </c>
      <c r="HM211">
        <v>20.4096</v>
      </c>
      <c r="HN211">
        <v>61.2239</v>
      </c>
      <c r="HO211">
        <v>20.7372</v>
      </c>
      <c r="HP211">
        <v>1</v>
      </c>
      <c r="HQ211">
        <v>0.07939789999999999</v>
      </c>
      <c r="HR211">
        <v>-0.494526</v>
      </c>
      <c r="HS211">
        <v>20.2807</v>
      </c>
      <c r="HT211">
        <v>5.21684</v>
      </c>
      <c r="HU211">
        <v>11.9797</v>
      </c>
      <c r="HV211">
        <v>4.96435</v>
      </c>
      <c r="HW211">
        <v>3.27525</v>
      </c>
      <c r="HX211">
        <v>9999</v>
      </c>
      <c r="HY211">
        <v>9999</v>
      </c>
      <c r="HZ211">
        <v>9999</v>
      </c>
      <c r="IA211">
        <v>3.4</v>
      </c>
      <c r="IB211">
        <v>1.86398</v>
      </c>
      <c r="IC211">
        <v>1.86007</v>
      </c>
      <c r="ID211">
        <v>1.85838</v>
      </c>
      <c r="IE211">
        <v>1.85974</v>
      </c>
      <c r="IF211">
        <v>1.85989</v>
      </c>
      <c r="IG211">
        <v>1.85837</v>
      </c>
      <c r="IH211">
        <v>1.85745</v>
      </c>
      <c r="II211">
        <v>1.85242</v>
      </c>
      <c r="IJ211">
        <v>0</v>
      </c>
      <c r="IK211">
        <v>0</v>
      </c>
      <c r="IL211">
        <v>0</v>
      </c>
      <c r="IM211">
        <v>0</v>
      </c>
      <c r="IN211" t="s">
        <v>443</v>
      </c>
      <c r="IO211" t="s">
        <v>444</v>
      </c>
      <c r="IP211" t="s">
        <v>445</v>
      </c>
      <c r="IQ211" t="s">
        <v>445</v>
      </c>
      <c r="IR211" t="s">
        <v>445</v>
      </c>
      <c r="IS211" t="s">
        <v>445</v>
      </c>
      <c r="IT211">
        <v>0</v>
      </c>
      <c r="IU211">
        <v>100</v>
      </c>
      <c r="IV211">
        <v>100</v>
      </c>
      <c r="IW211">
        <v>-1.318</v>
      </c>
      <c r="IX211">
        <v>0.2895</v>
      </c>
      <c r="IY211">
        <v>-1.085747647868322</v>
      </c>
      <c r="IZ211">
        <v>-0.001141660950335919</v>
      </c>
      <c r="JA211">
        <v>1.556549255047457E-06</v>
      </c>
      <c r="JB211">
        <v>-3.845636065895205E-10</v>
      </c>
      <c r="JC211">
        <v>0.01562767363184709</v>
      </c>
      <c r="JD211">
        <v>0.001629169780553792</v>
      </c>
      <c r="JE211">
        <v>0.0005448488767950686</v>
      </c>
      <c r="JF211">
        <v>-2.599574200195059E-06</v>
      </c>
      <c r="JG211">
        <v>2</v>
      </c>
      <c r="JH211">
        <v>2011</v>
      </c>
      <c r="JI211">
        <v>1</v>
      </c>
      <c r="JJ211">
        <v>26</v>
      </c>
      <c r="JK211">
        <v>197167.8</v>
      </c>
      <c r="JL211">
        <v>197168</v>
      </c>
      <c r="JM211">
        <v>1.14136</v>
      </c>
      <c r="JN211">
        <v>2.61597</v>
      </c>
      <c r="JO211">
        <v>1.49658</v>
      </c>
      <c r="JP211">
        <v>2.34375</v>
      </c>
      <c r="JQ211">
        <v>1.54907</v>
      </c>
      <c r="JR211">
        <v>2.43286</v>
      </c>
      <c r="JS211">
        <v>36.4107</v>
      </c>
      <c r="JT211">
        <v>24.1751</v>
      </c>
      <c r="JU211">
        <v>18</v>
      </c>
      <c r="JV211">
        <v>482.97</v>
      </c>
      <c r="JW211">
        <v>493.721</v>
      </c>
      <c r="JX211">
        <v>28.0803</v>
      </c>
      <c r="JY211">
        <v>28.313</v>
      </c>
      <c r="JZ211">
        <v>30</v>
      </c>
      <c r="KA211">
        <v>28.5617</v>
      </c>
      <c r="KB211">
        <v>28.5669</v>
      </c>
      <c r="KC211">
        <v>22.8653</v>
      </c>
      <c r="KD211">
        <v>14.3344</v>
      </c>
      <c r="KE211">
        <v>42.5122</v>
      </c>
      <c r="KF211">
        <v>28.0808</v>
      </c>
      <c r="KG211">
        <v>413.383</v>
      </c>
      <c r="KH211">
        <v>17.217</v>
      </c>
      <c r="KI211">
        <v>102.042</v>
      </c>
      <c r="KJ211">
        <v>91.6199</v>
      </c>
    </row>
    <row r="212" spans="1:296">
      <c r="A212">
        <v>194</v>
      </c>
      <c r="B212">
        <v>1758819678.5</v>
      </c>
      <c r="C212">
        <v>5654.900000095367</v>
      </c>
      <c r="D212" t="s">
        <v>835</v>
      </c>
      <c r="E212" t="s">
        <v>836</v>
      </c>
      <c r="F212">
        <v>5</v>
      </c>
      <c r="G212" t="s">
        <v>834</v>
      </c>
      <c r="H212">
        <v>1758819670.655172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427.4228526895553</v>
      </c>
      <c r="AJ212">
        <v>404.4820363636363</v>
      </c>
      <c r="AK212">
        <v>-0.02052363384872888</v>
      </c>
      <c r="AL212">
        <v>65.12803820686746</v>
      </c>
      <c r="AM212">
        <f>(AO212 - AN212 + DX212*1E3/(8.314*(DZ212+273.15)) * AQ212/DW212 * AP212) * DW212/(100*DK212) * 1000/(1000 - AO212)</f>
        <v>0</v>
      </c>
      <c r="AN212">
        <v>17.23236764341862</v>
      </c>
      <c r="AO212">
        <v>22.38578363636364</v>
      </c>
      <c r="AP212">
        <v>9.292701246952855E-06</v>
      </c>
      <c r="AQ212">
        <v>105.814500391457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439</v>
      </c>
      <c r="AX212" t="s">
        <v>439</v>
      </c>
      <c r="AY212">
        <v>0</v>
      </c>
      <c r="AZ212">
        <v>0</v>
      </c>
      <c r="BA212">
        <f>1-AY212/AZ212</f>
        <v>0</v>
      </c>
      <c r="BB212">
        <v>0</v>
      </c>
      <c r="BC212" t="s">
        <v>439</v>
      </c>
      <c r="BD212" t="s">
        <v>439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439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5.9</v>
      </c>
      <c r="DL212">
        <v>0.5</v>
      </c>
      <c r="DM212" t="s">
        <v>440</v>
      </c>
      <c r="DN212">
        <v>2</v>
      </c>
      <c r="DO212" t="b">
        <v>1</v>
      </c>
      <c r="DP212">
        <v>1758819670.655172</v>
      </c>
      <c r="DQ212">
        <v>395.5067586206897</v>
      </c>
      <c r="DR212">
        <v>419.8671724137931</v>
      </c>
      <c r="DS212">
        <v>22.38450344827586</v>
      </c>
      <c r="DT212">
        <v>17.23447586206897</v>
      </c>
      <c r="DU212">
        <v>396.8243793103449</v>
      </c>
      <c r="DV212">
        <v>22.09493448275862</v>
      </c>
      <c r="DW212">
        <v>499.995275862069</v>
      </c>
      <c r="DX212">
        <v>91.05236206896552</v>
      </c>
      <c r="DY212">
        <v>0.06640101724137933</v>
      </c>
      <c r="DZ212">
        <v>29.22406896551724</v>
      </c>
      <c r="EA212">
        <v>29.99871724137931</v>
      </c>
      <c r="EB212">
        <v>999.9000000000002</v>
      </c>
      <c r="EC212">
        <v>0</v>
      </c>
      <c r="ED212">
        <v>0</v>
      </c>
      <c r="EE212">
        <v>9994.988965517239</v>
      </c>
      <c r="EF212">
        <v>0</v>
      </c>
      <c r="EG212">
        <v>11.9118</v>
      </c>
      <c r="EH212">
        <v>-24.36041379310345</v>
      </c>
      <c r="EI212">
        <v>404.5626551724138</v>
      </c>
      <c r="EJ212">
        <v>427.2302413793103</v>
      </c>
      <c r="EK212">
        <v>5.150018965517241</v>
      </c>
      <c r="EL212">
        <v>419.8671724137931</v>
      </c>
      <c r="EM212">
        <v>17.23447586206897</v>
      </c>
      <c r="EN212">
        <v>2.038161379310345</v>
      </c>
      <c r="EO212">
        <v>1.569240344827586</v>
      </c>
      <c r="EP212">
        <v>17.74395862068965</v>
      </c>
      <c r="EQ212">
        <v>13.66003103448276</v>
      </c>
      <c r="ER212">
        <v>1999.999310344828</v>
      </c>
      <c r="ES212">
        <v>0.9800080000000003</v>
      </c>
      <c r="ET212">
        <v>0.0199923</v>
      </c>
      <c r="EU212">
        <v>0</v>
      </c>
      <c r="EV212">
        <v>945.2078620689655</v>
      </c>
      <c r="EW212">
        <v>5.00078</v>
      </c>
      <c r="EX212">
        <v>18354.6</v>
      </c>
      <c r="EY212">
        <v>16379.67931034483</v>
      </c>
      <c r="EZ212">
        <v>38.573</v>
      </c>
      <c r="FA212">
        <v>39.43699999999998</v>
      </c>
      <c r="FB212">
        <v>38.87479310344826</v>
      </c>
      <c r="FC212">
        <v>39.07082758620688</v>
      </c>
      <c r="FD212">
        <v>39.80575862068964</v>
      </c>
      <c r="FE212">
        <v>1955.11724137931</v>
      </c>
      <c r="FF212">
        <v>39.88068965517243</v>
      </c>
      <c r="FG212">
        <v>0</v>
      </c>
      <c r="FH212">
        <v>1758819673.3</v>
      </c>
      <c r="FI212">
        <v>0</v>
      </c>
      <c r="FJ212">
        <v>945.1956538461538</v>
      </c>
      <c r="FK212">
        <v>0.3982564000602484</v>
      </c>
      <c r="FL212">
        <v>-5.788034203101283</v>
      </c>
      <c r="FM212">
        <v>18354.60384615385</v>
      </c>
      <c r="FN212">
        <v>15</v>
      </c>
      <c r="FO212">
        <v>0</v>
      </c>
      <c r="FP212" t="s">
        <v>441</v>
      </c>
      <c r="FQ212">
        <v>1746989605.5</v>
      </c>
      <c r="FR212">
        <v>1746989593.5</v>
      </c>
      <c r="FS212">
        <v>0</v>
      </c>
      <c r="FT212">
        <v>-0.274</v>
      </c>
      <c r="FU212">
        <v>-0.002</v>
      </c>
      <c r="FV212">
        <v>2.549</v>
      </c>
      <c r="FW212">
        <v>0.129</v>
      </c>
      <c r="FX212">
        <v>420</v>
      </c>
      <c r="FY212">
        <v>17</v>
      </c>
      <c r="FZ212">
        <v>0.02</v>
      </c>
      <c r="GA212">
        <v>0.04</v>
      </c>
      <c r="GB212">
        <v>-24.4697825</v>
      </c>
      <c r="GC212">
        <v>1.271413508442778</v>
      </c>
      <c r="GD212">
        <v>0.258083142502082</v>
      </c>
      <c r="GE212">
        <v>0</v>
      </c>
      <c r="GF212">
        <v>945.2316764705882</v>
      </c>
      <c r="GG212">
        <v>-0.1001222344276194</v>
      </c>
      <c r="GH212">
        <v>0.2920652345129037</v>
      </c>
      <c r="GI212">
        <v>1</v>
      </c>
      <c r="GJ212">
        <v>5.148974</v>
      </c>
      <c r="GK212">
        <v>0.0185376360224915</v>
      </c>
      <c r="GL212">
        <v>0.001935781237640218</v>
      </c>
      <c r="GM212">
        <v>1</v>
      </c>
      <c r="GN212">
        <v>2</v>
      </c>
      <c r="GO212">
        <v>3</v>
      </c>
      <c r="GP212" t="s">
        <v>442</v>
      </c>
      <c r="GQ212">
        <v>3.10144</v>
      </c>
      <c r="GR212">
        <v>2.72387</v>
      </c>
      <c r="GS212">
        <v>0.084866</v>
      </c>
      <c r="GT212">
        <v>0.0881569</v>
      </c>
      <c r="GU212">
        <v>0.103411</v>
      </c>
      <c r="GV212">
        <v>0.087038</v>
      </c>
      <c r="GW212">
        <v>23943.9</v>
      </c>
      <c r="GX212">
        <v>21692</v>
      </c>
      <c r="GY212">
        <v>26727.1</v>
      </c>
      <c r="GZ212">
        <v>24009.7</v>
      </c>
      <c r="HA212">
        <v>38340.5</v>
      </c>
      <c r="HB212">
        <v>32412.7</v>
      </c>
      <c r="HC212">
        <v>46671.1</v>
      </c>
      <c r="HD212">
        <v>37993.6</v>
      </c>
      <c r="HE212">
        <v>1.87733</v>
      </c>
      <c r="HF212">
        <v>1.87077</v>
      </c>
      <c r="HG212">
        <v>0.160843</v>
      </c>
      <c r="HH212">
        <v>0</v>
      </c>
      <c r="HI212">
        <v>27.3804</v>
      </c>
      <c r="HJ212">
        <v>999.9</v>
      </c>
      <c r="HK212">
        <v>38.7</v>
      </c>
      <c r="HL212">
        <v>32.1</v>
      </c>
      <c r="HM212">
        <v>20.4099</v>
      </c>
      <c r="HN212">
        <v>60.7839</v>
      </c>
      <c r="HO212">
        <v>20.4808</v>
      </c>
      <c r="HP212">
        <v>1</v>
      </c>
      <c r="HQ212">
        <v>0.0795198</v>
      </c>
      <c r="HR212">
        <v>-0.499651</v>
      </c>
      <c r="HS212">
        <v>20.2801</v>
      </c>
      <c r="HT212">
        <v>5.2122</v>
      </c>
      <c r="HU212">
        <v>11.9797</v>
      </c>
      <c r="HV212">
        <v>4.9635</v>
      </c>
      <c r="HW212">
        <v>3.2744</v>
      </c>
      <c r="HX212">
        <v>9999</v>
      </c>
      <c r="HY212">
        <v>9999</v>
      </c>
      <c r="HZ212">
        <v>9999</v>
      </c>
      <c r="IA212">
        <v>3.4</v>
      </c>
      <c r="IB212">
        <v>1.864</v>
      </c>
      <c r="IC212">
        <v>1.86009</v>
      </c>
      <c r="ID212">
        <v>1.85837</v>
      </c>
      <c r="IE212">
        <v>1.85974</v>
      </c>
      <c r="IF212">
        <v>1.85989</v>
      </c>
      <c r="IG212">
        <v>1.85837</v>
      </c>
      <c r="IH212">
        <v>1.85745</v>
      </c>
      <c r="II212">
        <v>1.85242</v>
      </c>
      <c r="IJ212">
        <v>0</v>
      </c>
      <c r="IK212">
        <v>0</v>
      </c>
      <c r="IL212">
        <v>0</v>
      </c>
      <c r="IM212">
        <v>0</v>
      </c>
      <c r="IN212" t="s">
        <v>443</v>
      </c>
      <c r="IO212" t="s">
        <v>444</v>
      </c>
      <c r="IP212" t="s">
        <v>445</v>
      </c>
      <c r="IQ212" t="s">
        <v>445</v>
      </c>
      <c r="IR212" t="s">
        <v>445</v>
      </c>
      <c r="IS212" t="s">
        <v>445</v>
      </c>
      <c r="IT212">
        <v>0</v>
      </c>
      <c r="IU212">
        <v>100</v>
      </c>
      <c r="IV212">
        <v>100</v>
      </c>
      <c r="IW212">
        <v>-1.318</v>
      </c>
      <c r="IX212">
        <v>0.2896</v>
      </c>
      <c r="IY212">
        <v>-1.085747647868322</v>
      </c>
      <c r="IZ212">
        <v>-0.001141660950335919</v>
      </c>
      <c r="JA212">
        <v>1.556549255047457E-06</v>
      </c>
      <c r="JB212">
        <v>-3.845636065895205E-10</v>
      </c>
      <c r="JC212">
        <v>0.01562767363184709</v>
      </c>
      <c r="JD212">
        <v>0.001629169780553792</v>
      </c>
      <c r="JE212">
        <v>0.0005448488767950686</v>
      </c>
      <c r="JF212">
        <v>-2.599574200195059E-06</v>
      </c>
      <c r="JG212">
        <v>2</v>
      </c>
      <c r="JH212">
        <v>2011</v>
      </c>
      <c r="JI212">
        <v>1</v>
      </c>
      <c r="JJ212">
        <v>26</v>
      </c>
      <c r="JK212">
        <v>197167.9</v>
      </c>
      <c r="JL212">
        <v>197168.1</v>
      </c>
      <c r="JM212">
        <v>1.1145</v>
      </c>
      <c r="JN212">
        <v>2.62451</v>
      </c>
      <c r="JO212">
        <v>1.49658</v>
      </c>
      <c r="JP212">
        <v>2.34375</v>
      </c>
      <c r="JQ212">
        <v>1.54907</v>
      </c>
      <c r="JR212">
        <v>2.44629</v>
      </c>
      <c r="JS212">
        <v>36.4107</v>
      </c>
      <c r="JT212">
        <v>24.1751</v>
      </c>
      <c r="JU212">
        <v>18</v>
      </c>
      <c r="JV212">
        <v>482.912</v>
      </c>
      <c r="JW212">
        <v>493.669</v>
      </c>
      <c r="JX212">
        <v>28.0819</v>
      </c>
      <c r="JY212">
        <v>28.313</v>
      </c>
      <c r="JZ212">
        <v>30.0001</v>
      </c>
      <c r="KA212">
        <v>28.5617</v>
      </c>
      <c r="KB212">
        <v>28.5667</v>
      </c>
      <c r="KC212">
        <v>22.3602</v>
      </c>
      <c r="KD212">
        <v>14.3344</v>
      </c>
      <c r="KE212">
        <v>42.5122</v>
      </c>
      <c r="KF212">
        <v>28.0831</v>
      </c>
      <c r="KG212">
        <v>400.008</v>
      </c>
      <c r="KH212">
        <v>17.217</v>
      </c>
      <c r="KI212">
        <v>102.043</v>
      </c>
      <c r="KJ212">
        <v>91.6191</v>
      </c>
    </row>
    <row r="213" spans="1:296">
      <c r="A213">
        <v>195</v>
      </c>
      <c r="B213">
        <v>1758819683.5</v>
      </c>
      <c r="C213">
        <v>5659.900000095367</v>
      </c>
      <c r="D213" t="s">
        <v>837</v>
      </c>
      <c r="E213" t="s">
        <v>838</v>
      </c>
      <c r="F213">
        <v>5</v>
      </c>
      <c r="G213" t="s">
        <v>834</v>
      </c>
      <c r="H213">
        <v>1758819675.732143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419.8708078200549</v>
      </c>
      <c r="AJ213">
        <v>401.1418606060608</v>
      </c>
      <c r="AK213">
        <v>-0.8189833625186727</v>
      </c>
      <c r="AL213">
        <v>65.12803820686746</v>
      </c>
      <c r="AM213">
        <f>(AO213 - AN213 + DX213*1E3/(8.314*(DZ213+273.15)) * AQ213/DW213 * AP213) * DW213/(100*DK213) * 1000/(1000 - AO213)</f>
        <v>0</v>
      </c>
      <c r="AN213">
        <v>17.22990943157749</v>
      </c>
      <c r="AO213">
        <v>22.38657030303029</v>
      </c>
      <c r="AP213">
        <v>-5.907616374774272E-06</v>
      </c>
      <c r="AQ213">
        <v>105.814500391457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439</v>
      </c>
      <c r="AX213" t="s">
        <v>439</v>
      </c>
      <c r="AY213">
        <v>0</v>
      </c>
      <c r="AZ213">
        <v>0</v>
      </c>
      <c r="BA213">
        <f>1-AY213/AZ213</f>
        <v>0</v>
      </c>
      <c r="BB213">
        <v>0</v>
      </c>
      <c r="BC213" t="s">
        <v>439</v>
      </c>
      <c r="BD213" t="s">
        <v>439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439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5.9</v>
      </c>
      <c r="DL213">
        <v>0.5</v>
      </c>
      <c r="DM213" t="s">
        <v>440</v>
      </c>
      <c r="DN213">
        <v>2</v>
      </c>
      <c r="DO213" t="b">
        <v>1</v>
      </c>
      <c r="DP213">
        <v>1758819675.732143</v>
      </c>
      <c r="DQ213">
        <v>395.008</v>
      </c>
      <c r="DR213">
        <v>417.0141428571428</v>
      </c>
      <c r="DS213">
        <v>22.38568928571428</v>
      </c>
      <c r="DT213">
        <v>17.23293928571429</v>
      </c>
      <c r="DU213">
        <v>396.325642857143</v>
      </c>
      <c r="DV213">
        <v>22.09608928571429</v>
      </c>
      <c r="DW213">
        <v>500.0176785714287</v>
      </c>
      <c r="DX213">
        <v>91.05349642857142</v>
      </c>
      <c r="DY213">
        <v>0.06610633214285715</v>
      </c>
      <c r="DZ213">
        <v>29.22483571428572</v>
      </c>
      <c r="EA213">
        <v>30.00061071428572</v>
      </c>
      <c r="EB213">
        <v>999.9000000000002</v>
      </c>
      <c r="EC213">
        <v>0</v>
      </c>
      <c r="ED213">
        <v>0</v>
      </c>
      <c r="EE213">
        <v>9994.013214285715</v>
      </c>
      <c r="EF213">
        <v>0</v>
      </c>
      <c r="EG213">
        <v>11.91708571428572</v>
      </c>
      <c r="EH213">
        <v>-22.00610357142857</v>
      </c>
      <c r="EI213">
        <v>404.053</v>
      </c>
      <c r="EJ213">
        <v>424.3266071428571</v>
      </c>
      <c r="EK213">
        <v>5.152745</v>
      </c>
      <c r="EL213">
        <v>417.0141428571428</v>
      </c>
      <c r="EM213">
        <v>17.23293928571429</v>
      </c>
      <c r="EN213">
        <v>2.038295357142858</v>
      </c>
      <c r="EO213">
        <v>1.569119285714285</v>
      </c>
      <c r="EP213">
        <v>17.745</v>
      </c>
      <c r="EQ213">
        <v>13.65884285714286</v>
      </c>
      <c r="ER213">
        <v>1999.994285714286</v>
      </c>
      <c r="ES213">
        <v>0.9800078928571431</v>
      </c>
      <c r="ET213">
        <v>0.01999240714285714</v>
      </c>
      <c r="EU213">
        <v>0</v>
      </c>
      <c r="EV213">
        <v>945.2947499999999</v>
      </c>
      <c r="EW213">
        <v>5.00078</v>
      </c>
      <c r="EX213">
        <v>18355.53214285714</v>
      </c>
      <c r="EY213">
        <v>16379.63571428571</v>
      </c>
      <c r="EZ213">
        <v>38.56885714285714</v>
      </c>
      <c r="FA213">
        <v>39.44149999999998</v>
      </c>
      <c r="FB213">
        <v>38.87028571428571</v>
      </c>
      <c r="FC213">
        <v>39.05774999999999</v>
      </c>
      <c r="FD213">
        <v>39.80775</v>
      </c>
      <c r="FE213">
        <v>1955.109285714286</v>
      </c>
      <c r="FF213">
        <v>39.88214285714287</v>
      </c>
      <c r="FG213">
        <v>0</v>
      </c>
      <c r="FH213">
        <v>1758819678.1</v>
      </c>
      <c r="FI213">
        <v>0</v>
      </c>
      <c r="FJ213">
        <v>945.2497307692307</v>
      </c>
      <c r="FK213">
        <v>1.688376063179371</v>
      </c>
      <c r="FL213">
        <v>21.1726495512852</v>
      </c>
      <c r="FM213">
        <v>18355.54230769231</v>
      </c>
      <c r="FN213">
        <v>15</v>
      </c>
      <c r="FO213">
        <v>0</v>
      </c>
      <c r="FP213" t="s">
        <v>441</v>
      </c>
      <c r="FQ213">
        <v>1746989605.5</v>
      </c>
      <c r="FR213">
        <v>1746989593.5</v>
      </c>
      <c r="FS213">
        <v>0</v>
      </c>
      <c r="FT213">
        <v>-0.274</v>
      </c>
      <c r="FU213">
        <v>-0.002</v>
      </c>
      <c r="FV213">
        <v>2.549</v>
      </c>
      <c r="FW213">
        <v>0.129</v>
      </c>
      <c r="FX213">
        <v>420</v>
      </c>
      <c r="FY213">
        <v>17</v>
      </c>
      <c r="FZ213">
        <v>0.02</v>
      </c>
      <c r="GA213">
        <v>0.04</v>
      </c>
      <c r="GB213">
        <v>-22.73446097560976</v>
      </c>
      <c r="GC213">
        <v>24.66816376306621</v>
      </c>
      <c r="GD213">
        <v>3.175708709831021</v>
      </c>
      <c r="GE213">
        <v>0</v>
      </c>
      <c r="GF213">
        <v>945.2426764705882</v>
      </c>
      <c r="GG213">
        <v>0.8433460652169877</v>
      </c>
      <c r="GH213">
        <v>0.3204835244538676</v>
      </c>
      <c r="GI213">
        <v>1</v>
      </c>
      <c r="GJ213">
        <v>5.151525853658536</v>
      </c>
      <c r="GK213">
        <v>0.03060188153310904</v>
      </c>
      <c r="GL213">
        <v>0.0032808654239093</v>
      </c>
      <c r="GM213">
        <v>1</v>
      </c>
      <c r="GN213">
        <v>2</v>
      </c>
      <c r="GO213">
        <v>3</v>
      </c>
      <c r="GP213" t="s">
        <v>442</v>
      </c>
      <c r="GQ213">
        <v>3.10117</v>
      </c>
      <c r="GR213">
        <v>2.72396</v>
      </c>
      <c r="GS213">
        <v>0.0842369</v>
      </c>
      <c r="GT213">
        <v>0.0861257</v>
      </c>
      <c r="GU213">
        <v>0.103408</v>
      </c>
      <c r="GV213">
        <v>0.0870213</v>
      </c>
      <c r="GW213">
        <v>23960.4</v>
      </c>
      <c r="GX213">
        <v>21740.3</v>
      </c>
      <c r="GY213">
        <v>26727.1</v>
      </c>
      <c r="GZ213">
        <v>24009.7</v>
      </c>
      <c r="HA213">
        <v>38340.4</v>
      </c>
      <c r="HB213">
        <v>32413.1</v>
      </c>
      <c r="HC213">
        <v>46671</v>
      </c>
      <c r="HD213">
        <v>37993.6</v>
      </c>
      <c r="HE213">
        <v>1.87698</v>
      </c>
      <c r="HF213">
        <v>1.87097</v>
      </c>
      <c r="HG213">
        <v>0.161186</v>
      </c>
      <c r="HH213">
        <v>0</v>
      </c>
      <c r="HI213">
        <v>27.3809</v>
      </c>
      <c r="HJ213">
        <v>999.9</v>
      </c>
      <c r="HK213">
        <v>38.7</v>
      </c>
      <c r="HL213">
        <v>32.1</v>
      </c>
      <c r="HM213">
        <v>20.4102</v>
      </c>
      <c r="HN213">
        <v>61.0939</v>
      </c>
      <c r="HO213">
        <v>20.7051</v>
      </c>
      <c r="HP213">
        <v>1</v>
      </c>
      <c r="HQ213">
        <v>0.0795351</v>
      </c>
      <c r="HR213">
        <v>-0.487421</v>
      </c>
      <c r="HS213">
        <v>20.2802</v>
      </c>
      <c r="HT213">
        <v>5.2125</v>
      </c>
      <c r="HU213">
        <v>11.9798</v>
      </c>
      <c r="HV213">
        <v>4.96365</v>
      </c>
      <c r="HW213">
        <v>3.27448</v>
      </c>
      <c r="HX213">
        <v>9999</v>
      </c>
      <c r="HY213">
        <v>9999</v>
      </c>
      <c r="HZ213">
        <v>9999</v>
      </c>
      <c r="IA213">
        <v>3.4</v>
      </c>
      <c r="IB213">
        <v>1.86398</v>
      </c>
      <c r="IC213">
        <v>1.86006</v>
      </c>
      <c r="ID213">
        <v>1.85837</v>
      </c>
      <c r="IE213">
        <v>1.85974</v>
      </c>
      <c r="IF213">
        <v>1.85989</v>
      </c>
      <c r="IG213">
        <v>1.85837</v>
      </c>
      <c r="IH213">
        <v>1.85745</v>
      </c>
      <c r="II213">
        <v>1.85242</v>
      </c>
      <c r="IJ213">
        <v>0</v>
      </c>
      <c r="IK213">
        <v>0</v>
      </c>
      <c r="IL213">
        <v>0</v>
      </c>
      <c r="IM213">
        <v>0</v>
      </c>
      <c r="IN213" t="s">
        <v>443</v>
      </c>
      <c r="IO213" t="s">
        <v>444</v>
      </c>
      <c r="IP213" t="s">
        <v>445</v>
      </c>
      <c r="IQ213" t="s">
        <v>445</v>
      </c>
      <c r="IR213" t="s">
        <v>445</v>
      </c>
      <c r="IS213" t="s">
        <v>445</v>
      </c>
      <c r="IT213">
        <v>0</v>
      </c>
      <c r="IU213">
        <v>100</v>
      </c>
      <c r="IV213">
        <v>100</v>
      </c>
      <c r="IW213">
        <v>-1.317</v>
      </c>
      <c r="IX213">
        <v>0.2896</v>
      </c>
      <c r="IY213">
        <v>-1.085747647868322</v>
      </c>
      <c r="IZ213">
        <v>-0.001141660950335919</v>
      </c>
      <c r="JA213">
        <v>1.556549255047457E-06</v>
      </c>
      <c r="JB213">
        <v>-3.845636065895205E-10</v>
      </c>
      <c r="JC213">
        <v>0.01562767363184709</v>
      </c>
      <c r="JD213">
        <v>0.001629169780553792</v>
      </c>
      <c r="JE213">
        <v>0.0005448488767950686</v>
      </c>
      <c r="JF213">
        <v>-2.599574200195059E-06</v>
      </c>
      <c r="JG213">
        <v>2</v>
      </c>
      <c r="JH213">
        <v>2011</v>
      </c>
      <c r="JI213">
        <v>1</v>
      </c>
      <c r="JJ213">
        <v>26</v>
      </c>
      <c r="JK213">
        <v>197168</v>
      </c>
      <c r="JL213">
        <v>197168.2</v>
      </c>
      <c r="JM213">
        <v>1.08276</v>
      </c>
      <c r="JN213">
        <v>2.61719</v>
      </c>
      <c r="JO213">
        <v>1.49658</v>
      </c>
      <c r="JP213">
        <v>2.34375</v>
      </c>
      <c r="JQ213">
        <v>1.54907</v>
      </c>
      <c r="JR213">
        <v>2.43042</v>
      </c>
      <c r="JS213">
        <v>36.4107</v>
      </c>
      <c r="JT213">
        <v>24.1751</v>
      </c>
      <c r="JU213">
        <v>18</v>
      </c>
      <c r="JV213">
        <v>482.704</v>
      </c>
      <c r="JW213">
        <v>493.791</v>
      </c>
      <c r="JX213">
        <v>28.083</v>
      </c>
      <c r="JY213">
        <v>28.313</v>
      </c>
      <c r="JZ213">
        <v>30.0001</v>
      </c>
      <c r="KA213">
        <v>28.5611</v>
      </c>
      <c r="KB213">
        <v>28.5655</v>
      </c>
      <c r="KC213">
        <v>21.6514</v>
      </c>
      <c r="KD213">
        <v>14.3344</v>
      </c>
      <c r="KE213">
        <v>42.5122</v>
      </c>
      <c r="KF213">
        <v>28.0813</v>
      </c>
      <c r="KG213">
        <v>379.955</v>
      </c>
      <c r="KH213">
        <v>17.217</v>
      </c>
      <c r="KI213">
        <v>102.043</v>
      </c>
      <c r="KJ213">
        <v>91.6191</v>
      </c>
    </row>
    <row r="214" spans="1:296">
      <c r="A214">
        <v>196</v>
      </c>
      <c r="B214">
        <v>1758819688.5</v>
      </c>
      <c r="C214">
        <v>5664.900000095367</v>
      </c>
      <c r="D214" t="s">
        <v>839</v>
      </c>
      <c r="E214" t="s">
        <v>840</v>
      </c>
      <c r="F214">
        <v>5</v>
      </c>
      <c r="G214" t="s">
        <v>834</v>
      </c>
      <c r="H214">
        <v>1758819681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405.4433493144919</v>
      </c>
      <c r="AJ214">
        <v>392.2505272727271</v>
      </c>
      <c r="AK214">
        <v>-1.909153906280059</v>
      </c>
      <c r="AL214">
        <v>65.12803820686746</v>
      </c>
      <c r="AM214">
        <f>(AO214 - AN214 + DX214*1E3/(8.314*(DZ214+273.15)) * AQ214/DW214 * AP214) * DW214/(100*DK214) * 1000/(1000 - AO214)</f>
        <v>0</v>
      </c>
      <c r="AN214">
        <v>17.22505913334262</v>
      </c>
      <c r="AO214">
        <v>22.39058424242424</v>
      </c>
      <c r="AP214">
        <v>1.210423321523805E-05</v>
      </c>
      <c r="AQ214">
        <v>105.814500391457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439</v>
      </c>
      <c r="AX214" t="s">
        <v>439</v>
      </c>
      <c r="AY214">
        <v>0</v>
      </c>
      <c r="AZ214">
        <v>0</v>
      </c>
      <c r="BA214">
        <f>1-AY214/AZ214</f>
        <v>0</v>
      </c>
      <c r="BB214">
        <v>0</v>
      </c>
      <c r="BC214" t="s">
        <v>439</v>
      </c>
      <c r="BD214" t="s">
        <v>439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439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5.9</v>
      </c>
      <c r="DL214">
        <v>0.5</v>
      </c>
      <c r="DM214" t="s">
        <v>440</v>
      </c>
      <c r="DN214">
        <v>2</v>
      </c>
      <c r="DO214" t="b">
        <v>1</v>
      </c>
      <c r="DP214">
        <v>1758819681</v>
      </c>
      <c r="DQ214">
        <v>392.2744814814814</v>
      </c>
      <c r="DR214">
        <v>409.1562592592592</v>
      </c>
      <c r="DS214">
        <v>22.38679259259259</v>
      </c>
      <c r="DT214">
        <v>17.22975925925926</v>
      </c>
      <c r="DU214">
        <v>393.5919259259259</v>
      </c>
      <c r="DV214">
        <v>22.09716296296297</v>
      </c>
      <c r="DW214">
        <v>500.0266296296297</v>
      </c>
      <c r="DX214">
        <v>91.05422962962963</v>
      </c>
      <c r="DY214">
        <v>0.06584302962962962</v>
      </c>
      <c r="DZ214">
        <v>29.22583333333333</v>
      </c>
      <c r="EA214">
        <v>30.00581851851851</v>
      </c>
      <c r="EB214">
        <v>999.9000000000001</v>
      </c>
      <c r="EC214">
        <v>0</v>
      </c>
      <c r="ED214">
        <v>0</v>
      </c>
      <c r="EE214">
        <v>9992.985185185184</v>
      </c>
      <c r="EF214">
        <v>0</v>
      </c>
      <c r="EG214">
        <v>11.91198888888889</v>
      </c>
      <c r="EH214">
        <v>-16.88178</v>
      </c>
      <c r="EI214">
        <v>401.2573333333333</v>
      </c>
      <c r="EJ214">
        <v>416.3296296296297</v>
      </c>
      <c r="EK214">
        <v>5.15703111111111</v>
      </c>
      <c r="EL214">
        <v>409.1562592592592</v>
      </c>
      <c r="EM214">
        <v>17.22975925925926</v>
      </c>
      <c r="EN214">
        <v>2.038412222222222</v>
      </c>
      <c r="EO214">
        <v>1.568841481481482</v>
      </c>
      <c r="EP214">
        <v>17.7459</v>
      </c>
      <c r="EQ214">
        <v>13.65611481481482</v>
      </c>
      <c r="ER214">
        <v>1999.99037037037</v>
      </c>
      <c r="ES214">
        <v>0.980007777777778</v>
      </c>
      <c r="ET214">
        <v>0.01999252222222222</v>
      </c>
      <c r="EU214">
        <v>0</v>
      </c>
      <c r="EV214">
        <v>945.5354444444446</v>
      </c>
      <c r="EW214">
        <v>5.00078</v>
      </c>
      <c r="EX214">
        <v>18358.93333333333</v>
      </c>
      <c r="EY214">
        <v>16379.59629629629</v>
      </c>
      <c r="EZ214">
        <v>38.60844444444444</v>
      </c>
      <c r="FA214">
        <v>39.44866666666667</v>
      </c>
      <c r="FB214">
        <v>38.85392592592592</v>
      </c>
      <c r="FC214">
        <v>39.07607407407408</v>
      </c>
      <c r="FD214">
        <v>39.81218518518519</v>
      </c>
      <c r="FE214">
        <v>1955.102222222222</v>
      </c>
      <c r="FF214">
        <v>39.88370370370371</v>
      </c>
      <c r="FG214">
        <v>0</v>
      </c>
      <c r="FH214">
        <v>1758819683.5</v>
      </c>
      <c r="FI214">
        <v>0</v>
      </c>
      <c r="FJ214">
        <v>945.5047600000001</v>
      </c>
      <c r="FK214">
        <v>1.480538472608558</v>
      </c>
      <c r="FL214">
        <v>60.29999989451965</v>
      </c>
      <c r="FM214">
        <v>18359.192</v>
      </c>
      <c r="FN214">
        <v>15</v>
      </c>
      <c r="FO214">
        <v>0</v>
      </c>
      <c r="FP214" t="s">
        <v>441</v>
      </c>
      <c r="FQ214">
        <v>1746989605.5</v>
      </c>
      <c r="FR214">
        <v>1746989593.5</v>
      </c>
      <c r="FS214">
        <v>0</v>
      </c>
      <c r="FT214">
        <v>-0.274</v>
      </c>
      <c r="FU214">
        <v>-0.002</v>
      </c>
      <c r="FV214">
        <v>2.549</v>
      </c>
      <c r="FW214">
        <v>0.129</v>
      </c>
      <c r="FX214">
        <v>420</v>
      </c>
      <c r="FY214">
        <v>17</v>
      </c>
      <c r="FZ214">
        <v>0.02</v>
      </c>
      <c r="GA214">
        <v>0.04</v>
      </c>
      <c r="GB214">
        <v>-19.14049658536585</v>
      </c>
      <c r="GC214">
        <v>58.27901770034846</v>
      </c>
      <c r="GD214">
        <v>6.179827451517543</v>
      </c>
      <c r="GE214">
        <v>0</v>
      </c>
      <c r="GF214">
        <v>945.3554705882352</v>
      </c>
      <c r="GG214">
        <v>2.231168827593995</v>
      </c>
      <c r="GH214">
        <v>0.3723479741328495</v>
      </c>
      <c r="GI214">
        <v>0</v>
      </c>
      <c r="GJ214">
        <v>5.154907317073171</v>
      </c>
      <c r="GK214">
        <v>0.04946822299652298</v>
      </c>
      <c r="GL214">
        <v>0.005216670288552311</v>
      </c>
      <c r="GM214">
        <v>1</v>
      </c>
      <c r="GN214">
        <v>1</v>
      </c>
      <c r="GO214">
        <v>3</v>
      </c>
      <c r="GP214" t="s">
        <v>448</v>
      </c>
      <c r="GQ214">
        <v>3.10135</v>
      </c>
      <c r="GR214">
        <v>2.72383</v>
      </c>
      <c r="GS214">
        <v>0.0827254</v>
      </c>
      <c r="GT214">
        <v>0.0835767</v>
      </c>
      <c r="GU214">
        <v>0.10342</v>
      </c>
      <c r="GV214">
        <v>0.08700140000000001</v>
      </c>
      <c r="GW214">
        <v>23999.8</v>
      </c>
      <c r="GX214">
        <v>21800.7</v>
      </c>
      <c r="GY214">
        <v>26727</v>
      </c>
      <c r="GZ214">
        <v>24009.5</v>
      </c>
      <c r="HA214">
        <v>38339.8</v>
      </c>
      <c r="HB214">
        <v>32413.3</v>
      </c>
      <c r="HC214">
        <v>46671</v>
      </c>
      <c r="HD214">
        <v>37993.3</v>
      </c>
      <c r="HE214">
        <v>1.87713</v>
      </c>
      <c r="HF214">
        <v>1.8707</v>
      </c>
      <c r="HG214">
        <v>0.161316</v>
      </c>
      <c r="HH214">
        <v>0</v>
      </c>
      <c r="HI214">
        <v>27.3832</v>
      </c>
      <c r="HJ214">
        <v>999.9</v>
      </c>
      <c r="HK214">
        <v>38.7</v>
      </c>
      <c r="HL214">
        <v>32.1</v>
      </c>
      <c r="HM214">
        <v>20.4113</v>
      </c>
      <c r="HN214">
        <v>61.0739</v>
      </c>
      <c r="HO214">
        <v>20.5008</v>
      </c>
      <c r="HP214">
        <v>1</v>
      </c>
      <c r="HQ214">
        <v>0.07950459999999999</v>
      </c>
      <c r="HR214">
        <v>-0.45716</v>
      </c>
      <c r="HS214">
        <v>20.2803</v>
      </c>
      <c r="HT214">
        <v>5.2128</v>
      </c>
      <c r="HU214">
        <v>11.979</v>
      </c>
      <c r="HV214">
        <v>4.9638</v>
      </c>
      <c r="HW214">
        <v>3.2746</v>
      </c>
      <c r="HX214">
        <v>9999</v>
      </c>
      <c r="HY214">
        <v>9999</v>
      </c>
      <c r="HZ214">
        <v>9999</v>
      </c>
      <c r="IA214">
        <v>3.4</v>
      </c>
      <c r="IB214">
        <v>1.86399</v>
      </c>
      <c r="IC214">
        <v>1.86009</v>
      </c>
      <c r="ID214">
        <v>1.85838</v>
      </c>
      <c r="IE214">
        <v>1.85975</v>
      </c>
      <c r="IF214">
        <v>1.85989</v>
      </c>
      <c r="IG214">
        <v>1.85837</v>
      </c>
      <c r="IH214">
        <v>1.85747</v>
      </c>
      <c r="II214">
        <v>1.85242</v>
      </c>
      <c r="IJ214">
        <v>0</v>
      </c>
      <c r="IK214">
        <v>0</v>
      </c>
      <c r="IL214">
        <v>0</v>
      </c>
      <c r="IM214">
        <v>0</v>
      </c>
      <c r="IN214" t="s">
        <v>443</v>
      </c>
      <c r="IO214" t="s">
        <v>444</v>
      </c>
      <c r="IP214" t="s">
        <v>445</v>
      </c>
      <c r="IQ214" t="s">
        <v>445</v>
      </c>
      <c r="IR214" t="s">
        <v>445</v>
      </c>
      <c r="IS214" t="s">
        <v>445</v>
      </c>
      <c r="IT214">
        <v>0</v>
      </c>
      <c r="IU214">
        <v>100</v>
      </c>
      <c r="IV214">
        <v>100</v>
      </c>
      <c r="IW214">
        <v>-1.317</v>
      </c>
      <c r="IX214">
        <v>0.2897</v>
      </c>
      <c r="IY214">
        <v>-1.085747647868322</v>
      </c>
      <c r="IZ214">
        <v>-0.001141660950335919</v>
      </c>
      <c r="JA214">
        <v>1.556549255047457E-06</v>
      </c>
      <c r="JB214">
        <v>-3.845636065895205E-10</v>
      </c>
      <c r="JC214">
        <v>0.01562767363184709</v>
      </c>
      <c r="JD214">
        <v>0.001629169780553792</v>
      </c>
      <c r="JE214">
        <v>0.0005448488767950686</v>
      </c>
      <c r="JF214">
        <v>-2.599574200195059E-06</v>
      </c>
      <c r="JG214">
        <v>2</v>
      </c>
      <c r="JH214">
        <v>2011</v>
      </c>
      <c r="JI214">
        <v>1</v>
      </c>
      <c r="JJ214">
        <v>26</v>
      </c>
      <c r="JK214">
        <v>197168</v>
      </c>
      <c r="JL214">
        <v>197168.2</v>
      </c>
      <c r="JM214">
        <v>1.04492</v>
      </c>
      <c r="JN214">
        <v>2.62573</v>
      </c>
      <c r="JO214">
        <v>1.49658</v>
      </c>
      <c r="JP214">
        <v>2.34375</v>
      </c>
      <c r="JQ214">
        <v>1.54907</v>
      </c>
      <c r="JR214">
        <v>2.47192</v>
      </c>
      <c r="JS214">
        <v>36.3871</v>
      </c>
      <c r="JT214">
        <v>24.1751</v>
      </c>
      <c r="JU214">
        <v>18</v>
      </c>
      <c r="JV214">
        <v>482.778</v>
      </c>
      <c r="JW214">
        <v>493.599</v>
      </c>
      <c r="JX214">
        <v>28.0788</v>
      </c>
      <c r="JY214">
        <v>28.313</v>
      </c>
      <c r="JZ214">
        <v>30.0001</v>
      </c>
      <c r="KA214">
        <v>28.5593</v>
      </c>
      <c r="KB214">
        <v>28.5642</v>
      </c>
      <c r="KC214">
        <v>20.9627</v>
      </c>
      <c r="KD214">
        <v>14.3344</v>
      </c>
      <c r="KE214">
        <v>42.5122</v>
      </c>
      <c r="KF214">
        <v>28.0728</v>
      </c>
      <c r="KG214">
        <v>366.592</v>
      </c>
      <c r="KH214">
        <v>17.2169</v>
      </c>
      <c r="KI214">
        <v>102.043</v>
      </c>
      <c r="KJ214">
        <v>91.6185</v>
      </c>
    </row>
    <row r="215" spans="1:296">
      <c r="A215">
        <v>197</v>
      </c>
      <c r="B215">
        <v>1758819693.5</v>
      </c>
      <c r="C215">
        <v>5669.900000095367</v>
      </c>
      <c r="D215" t="s">
        <v>841</v>
      </c>
      <c r="E215" t="s">
        <v>842</v>
      </c>
      <c r="F215">
        <v>5</v>
      </c>
      <c r="G215" t="s">
        <v>834</v>
      </c>
      <c r="H215">
        <v>1758819685.714286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389.114453213671</v>
      </c>
      <c r="AJ215">
        <v>379.7609272727271</v>
      </c>
      <c r="AK215">
        <v>-2.568385457258709</v>
      </c>
      <c r="AL215">
        <v>65.12803820686746</v>
      </c>
      <c r="AM215">
        <f>(AO215 - AN215 + DX215*1E3/(8.314*(DZ215+273.15)) * AQ215/DW215 * AP215) * DW215/(100*DK215) * 1000/(1000 - AO215)</f>
        <v>0</v>
      </c>
      <c r="AN215">
        <v>17.21956957023553</v>
      </c>
      <c r="AO215">
        <v>22.3856109090909</v>
      </c>
      <c r="AP215">
        <v>-9.617161541894708E-06</v>
      </c>
      <c r="AQ215">
        <v>105.814500391457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439</v>
      </c>
      <c r="AX215" t="s">
        <v>439</v>
      </c>
      <c r="AY215">
        <v>0</v>
      </c>
      <c r="AZ215">
        <v>0</v>
      </c>
      <c r="BA215">
        <f>1-AY215/AZ215</f>
        <v>0</v>
      </c>
      <c r="BB215">
        <v>0</v>
      </c>
      <c r="BC215" t="s">
        <v>439</v>
      </c>
      <c r="BD215" t="s">
        <v>439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439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5.9</v>
      </c>
      <c r="DL215">
        <v>0.5</v>
      </c>
      <c r="DM215" t="s">
        <v>440</v>
      </c>
      <c r="DN215">
        <v>2</v>
      </c>
      <c r="DO215" t="b">
        <v>1</v>
      </c>
      <c r="DP215">
        <v>1758819685.714286</v>
      </c>
      <c r="DQ215">
        <v>386.2381785714286</v>
      </c>
      <c r="DR215">
        <v>397.0124999999999</v>
      </c>
      <c r="DS215">
        <v>22.38772142857143</v>
      </c>
      <c r="DT215">
        <v>17.22584285714286</v>
      </c>
      <c r="DU215">
        <v>387.5550357142857</v>
      </c>
      <c r="DV215">
        <v>22.09806785714286</v>
      </c>
      <c r="DW215">
        <v>500.0263928571429</v>
      </c>
      <c r="DX215">
        <v>91.05395357142858</v>
      </c>
      <c r="DY215">
        <v>0.06572768214285714</v>
      </c>
      <c r="DZ215">
        <v>29.22766071428571</v>
      </c>
      <c r="EA215">
        <v>30.00873928571429</v>
      </c>
      <c r="EB215">
        <v>999.9000000000002</v>
      </c>
      <c r="EC215">
        <v>0</v>
      </c>
      <c r="ED215">
        <v>0</v>
      </c>
      <c r="EE215">
        <v>9996.158214285713</v>
      </c>
      <c r="EF215">
        <v>0</v>
      </c>
      <c r="EG215">
        <v>11.91952142857143</v>
      </c>
      <c r="EH215">
        <v>-10.77431928571429</v>
      </c>
      <c r="EI215">
        <v>395.0831785714285</v>
      </c>
      <c r="EJ215">
        <v>403.9713928571428</v>
      </c>
      <c r="EK215">
        <v>5.161868928571428</v>
      </c>
      <c r="EL215">
        <v>397.0124999999999</v>
      </c>
      <c r="EM215">
        <v>17.22584285714286</v>
      </c>
      <c r="EN215">
        <v>2.038489642857143</v>
      </c>
      <c r="EO215">
        <v>1.568481071428571</v>
      </c>
      <c r="EP215">
        <v>17.74651071428572</v>
      </c>
      <c r="EQ215">
        <v>13.65257857142857</v>
      </c>
      <c r="ER215">
        <v>1999.988928571429</v>
      </c>
      <c r="ES215">
        <v>0.980007785714286</v>
      </c>
      <c r="ET215">
        <v>0.01999251428571428</v>
      </c>
      <c r="EU215">
        <v>0</v>
      </c>
      <c r="EV215">
        <v>945.6002857142856</v>
      </c>
      <c r="EW215">
        <v>5.00078</v>
      </c>
      <c r="EX215">
        <v>18361.09642857143</v>
      </c>
      <c r="EY215">
        <v>16379.58928571429</v>
      </c>
      <c r="EZ215">
        <v>38.61121428571428</v>
      </c>
      <c r="FA215">
        <v>39.44824999999999</v>
      </c>
      <c r="FB215">
        <v>38.83896428571428</v>
      </c>
      <c r="FC215">
        <v>39.08007142857143</v>
      </c>
      <c r="FD215">
        <v>39.80328571428571</v>
      </c>
      <c r="FE215">
        <v>1955.1025</v>
      </c>
      <c r="FF215">
        <v>39.8832142857143</v>
      </c>
      <c r="FG215">
        <v>0</v>
      </c>
      <c r="FH215">
        <v>1758819688.3</v>
      </c>
      <c r="FI215">
        <v>0</v>
      </c>
      <c r="FJ215">
        <v>945.59024</v>
      </c>
      <c r="FK215">
        <v>1.446538475421293</v>
      </c>
      <c r="FL215">
        <v>14.16923081558835</v>
      </c>
      <c r="FM215">
        <v>18361.332</v>
      </c>
      <c r="FN215">
        <v>15</v>
      </c>
      <c r="FO215">
        <v>0</v>
      </c>
      <c r="FP215" t="s">
        <v>441</v>
      </c>
      <c r="FQ215">
        <v>1746989605.5</v>
      </c>
      <c r="FR215">
        <v>1746989593.5</v>
      </c>
      <c r="FS215">
        <v>0</v>
      </c>
      <c r="FT215">
        <v>-0.274</v>
      </c>
      <c r="FU215">
        <v>-0.002</v>
      </c>
      <c r="FV215">
        <v>2.549</v>
      </c>
      <c r="FW215">
        <v>0.129</v>
      </c>
      <c r="FX215">
        <v>420</v>
      </c>
      <c r="FY215">
        <v>17</v>
      </c>
      <c r="FZ215">
        <v>0.02</v>
      </c>
      <c r="GA215">
        <v>0.04</v>
      </c>
      <c r="GB215">
        <v>-14.55946175</v>
      </c>
      <c r="GC215">
        <v>78.14613737335843</v>
      </c>
      <c r="GD215">
        <v>7.593126013851899</v>
      </c>
      <c r="GE215">
        <v>0</v>
      </c>
      <c r="GF215">
        <v>945.4906470588235</v>
      </c>
      <c r="GG215">
        <v>2.033705120435</v>
      </c>
      <c r="GH215">
        <v>0.3632554507386681</v>
      </c>
      <c r="GI215">
        <v>0</v>
      </c>
      <c r="GJ215">
        <v>5.158837</v>
      </c>
      <c r="GK215">
        <v>0.06330078799249376</v>
      </c>
      <c r="GL215">
        <v>0.006247615225027895</v>
      </c>
      <c r="GM215">
        <v>1</v>
      </c>
      <c r="GN215">
        <v>1</v>
      </c>
      <c r="GO215">
        <v>3</v>
      </c>
      <c r="GP215" t="s">
        <v>448</v>
      </c>
      <c r="GQ215">
        <v>3.10156</v>
      </c>
      <c r="GR215">
        <v>2.72351</v>
      </c>
      <c r="GS215">
        <v>0.080649</v>
      </c>
      <c r="GT215">
        <v>0.0808807</v>
      </c>
      <c r="GU215">
        <v>0.103405</v>
      </c>
      <c r="GV215">
        <v>0.0869833</v>
      </c>
      <c r="GW215">
        <v>24054</v>
      </c>
      <c r="GX215">
        <v>21864.8</v>
      </c>
      <c r="GY215">
        <v>26726.9</v>
      </c>
      <c r="GZ215">
        <v>24009.4</v>
      </c>
      <c r="HA215">
        <v>38339.9</v>
      </c>
      <c r="HB215">
        <v>32413.4</v>
      </c>
      <c r="HC215">
        <v>46670.6</v>
      </c>
      <c r="HD215">
        <v>37993</v>
      </c>
      <c r="HE215">
        <v>1.8776</v>
      </c>
      <c r="HF215">
        <v>1.8705</v>
      </c>
      <c r="HG215">
        <v>0.160888</v>
      </c>
      <c r="HH215">
        <v>0</v>
      </c>
      <c r="HI215">
        <v>27.385</v>
      </c>
      <c r="HJ215">
        <v>999.9</v>
      </c>
      <c r="HK215">
        <v>38.7</v>
      </c>
      <c r="HL215">
        <v>32.1</v>
      </c>
      <c r="HM215">
        <v>20.4128</v>
      </c>
      <c r="HN215">
        <v>61.1139</v>
      </c>
      <c r="HO215">
        <v>20.4968</v>
      </c>
      <c r="HP215">
        <v>1</v>
      </c>
      <c r="HQ215">
        <v>0.07949440000000001</v>
      </c>
      <c r="HR215">
        <v>-0.431558</v>
      </c>
      <c r="HS215">
        <v>20.2805</v>
      </c>
      <c r="HT215">
        <v>5.2122</v>
      </c>
      <c r="HU215">
        <v>11.9796</v>
      </c>
      <c r="HV215">
        <v>4.96365</v>
      </c>
      <c r="HW215">
        <v>3.27455</v>
      </c>
      <c r="HX215">
        <v>9999</v>
      </c>
      <c r="HY215">
        <v>9999</v>
      </c>
      <c r="HZ215">
        <v>9999</v>
      </c>
      <c r="IA215">
        <v>3.4</v>
      </c>
      <c r="IB215">
        <v>1.86396</v>
      </c>
      <c r="IC215">
        <v>1.86008</v>
      </c>
      <c r="ID215">
        <v>1.85838</v>
      </c>
      <c r="IE215">
        <v>1.85975</v>
      </c>
      <c r="IF215">
        <v>1.85989</v>
      </c>
      <c r="IG215">
        <v>1.85837</v>
      </c>
      <c r="IH215">
        <v>1.85745</v>
      </c>
      <c r="II215">
        <v>1.8524</v>
      </c>
      <c r="IJ215">
        <v>0</v>
      </c>
      <c r="IK215">
        <v>0</v>
      </c>
      <c r="IL215">
        <v>0</v>
      </c>
      <c r="IM215">
        <v>0</v>
      </c>
      <c r="IN215" t="s">
        <v>443</v>
      </c>
      <c r="IO215" t="s">
        <v>444</v>
      </c>
      <c r="IP215" t="s">
        <v>445</v>
      </c>
      <c r="IQ215" t="s">
        <v>445</v>
      </c>
      <c r="IR215" t="s">
        <v>445</v>
      </c>
      <c r="IS215" t="s">
        <v>445</v>
      </c>
      <c r="IT215">
        <v>0</v>
      </c>
      <c r="IU215">
        <v>100</v>
      </c>
      <c r="IV215">
        <v>100</v>
      </c>
      <c r="IW215">
        <v>-1.315</v>
      </c>
      <c r="IX215">
        <v>0.2896</v>
      </c>
      <c r="IY215">
        <v>-1.085747647868322</v>
      </c>
      <c r="IZ215">
        <v>-0.001141660950335919</v>
      </c>
      <c r="JA215">
        <v>1.556549255047457E-06</v>
      </c>
      <c r="JB215">
        <v>-3.845636065895205E-10</v>
      </c>
      <c r="JC215">
        <v>0.01562767363184709</v>
      </c>
      <c r="JD215">
        <v>0.001629169780553792</v>
      </c>
      <c r="JE215">
        <v>0.0005448488767950686</v>
      </c>
      <c r="JF215">
        <v>-2.599574200195059E-06</v>
      </c>
      <c r="JG215">
        <v>2</v>
      </c>
      <c r="JH215">
        <v>2011</v>
      </c>
      <c r="JI215">
        <v>1</v>
      </c>
      <c r="JJ215">
        <v>26</v>
      </c>
      <c r="JK215">
        <v>197168.1</v>
      </c>
      <c r="JL215">
        <v>197168.3</v>
      </c>
      <c r="JM215">
        <v>1.00952</v>
      </c>
      <c r="JN215">
        <v>2.62207</v>
      </c>
      <c r="JO215">
        <v>1.49658</v>
      </c>
      <c r="JP215">
        <v>2.34375</v>
      </c>
      <c r="JQ215">
        <v>1.54907</v>
      </c>
      <c r="JR215">
        <v>2.40723</v>
      </c>
      <c r="JS215">
        <v>36.3871</v>
      </c>
      <c r="JT215">
        <v>24.1751</v>
      </c>
      <c r="JU215">
        <v>18</v>
      </c>
      <c r="JV215">
        <v>483.054</v>
      </c>
      <c r="JW215">
        <v>493.467</v>
      </c>
      <c r="JX215">
        <v>28.0693</v>
      </c>
      <c r="JY215">
        <v>28.313</v>
      </c>
      <c r="JZ215">
        <v>30</v>
      </c>
      <c r="KA215">
        <v>28.5593</v>
      </c>
      <c r="KB215">
        <v>28.5642</v>
      </c>
      <c r="KC215">
        <v>20.1933</v>
      </c>
      <c r="KD215">
        <v>14.3344</v>
      </c>
      <c r="KE215">
        <v>42.5122</v>
      </c>
      <c r="KF215">
        <v>28.0611</v>
      </c>
      <c r="KG215">
        <v>346.551</v>
      </c>
      <c r="KH215">
        <v>17.2169</v>
      </c>
      <c r="KI215">
        <v>102.042</v>
      </c>
      <c r="KJ215">
        <v>91.61790000000001</v>
      </c>
    </row>
    <row r="216" spans="1:296">
      <c r="A216">
        <v>198</v>
      </c>
      <c r="B216">
        <v>1758819698.5</v>
      </c>
      <c r="C216">
        <v>5674.900000095367</v>
      </c>
      <c r="D216" t="s">
        <v>843</v>
      </c>
      <c r="E216" t="s">
        <v>844</v>
      </c>
      <c r="F216">
        <v>5</v>
      </c>
      <c r="G216" t="s">
        <v>834</v>
      </c>
      <c r="H216">
        <v>1758819691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372.6152980103279</v>
      </c>
      <c r="AJ216">
        <v>365.5032848484848</v>
      </c>
      <c r="AK216">
        <v>-2.889858953322705</v>
      </c>
      <c r="AL216">
        <v>65.12803820686746</v>
      </c>
      <c r="AM216">
        <f>(AO216 - AN216 + DX216*1E3/(8.314*(DZ216+273.15)) * AQ216/DW216 * AP216) * DW216/(100*DK216) * 1000/(1000 - AO216)</f>
        <v>0</v>
      </c>
      <c r="AN216">
        <v>17.21522415366391</v>
      </c>
      <c r="AO216">
        <v>22.38454666666666</v>
      </c>
      <c r="AP216">
        <v>-1.284428537386931E-06</v>
      </c>
      <c r="AQ216">
        <v>105.814500391457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439</v>
      </c>
      <c r="AX216" t="s">
        <v>439</v>
      </c>
      <c r="AY216">
        <v>0</v>
      </c>
      <c r="AZ216">
        <v>0</v>
      </c>
      <c r="BA216">
        <f>1-AY216/AZ216</f>
        <v>0</v>
      </c>
      <c r="BB216">
        <v>0</v>
      </c>
      <c r="BC216" t="s">
        <v>439</v>
      </c>
      <c r="BD216" t="s">
        <v>439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439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5.9</v>
      </c>
      <c r="DL216">
        <v>0.5</v>
      </c>
      <c r="DM216" t="s">
        <v>440</v>
      </c>
      <c r="DN216">
        <v>2</v>
      </c>
      <c r="DO216" t="b">
        <v>1</v>
      </c>
      <c r="DP216">
        <v>1758819691</v>
      </c>
      <c r="DQ216">
        <v>375.5760370370371</v>
      </c>
      <c r="DR216">
        <v>380.6602592592592</v>
      </c>
      <c r="DS216">
        <v>22.38686666666667</v>
      </c>
      <c r="DT216">
        <v>17.22076666666667</v>
      </c>
      <c r="DU216">
        <v>376.8914444444444</v>
      </c>
      <c r="DV216">
        <v>22.09723703703704</v>
      </c>
      <c r="DW216">
        <v>500.0117407407408</v>
      </c>
      <c r="DX216">
        <v>91.05381111111112</v>
      </c>
      <c r="DY216">
        <v>0.06564736666666666</v>
      </c>
      <c r="DZ216">
        <v>29.22897777777778</v>
      </c>
      <c r="EA216">
        <v>30.01036666666667</v>
      </c>
      <c r="EB216">
        <v>999.9000000000001</v>
      </c>
      <c r="EC216">
        <v>0</v>
      </c>
      <c r="ED216">
        <v>0</v>
      </c>
      <c r="EE216">
        <v>9998.516666666666</v>
      </c>
      <c r="EF216">
        <v>0</v>
      </c>
      <c r="EG216">
        <v>11.92773333333333</v>
      </c>
      <c r="EH216">
        <v>-5.084328222222223</v>
      </c>
      <c r="EI216">
        <v>384.1764444444444</v>
      </c>
      <c r="EJ216">
        <v>387.3304814814815</v>
      </c>
      <c r="EK216">
        <v>5.166082222222222</v>
      </c>
      <c r="EL216">
        <v>380.6602592592592</v>
      </c>
      <c r="EM216">
        <v>17.22076666666667</v>
      </c>
      <c r="EN216">
        <v>2.038408518518519</v>
      </c>
      <c r="EO216">
        <v>1.568017037037037</v>
      </c>
      <c r="EP216">
        <v>17.74587407407407</v>
      </c>
      <c r="EQ216">
        <v>13.64803333333333</v>
      </c>
      <c r="ER216">
        <v>1999.996666666667</v>
      </c>
      <c r="ES216">
        <v>0.9800078888888891</v>
      </c>
      <c r="ET216">
        <v>0.01999241111111111</v>
      </c>
      <c r="EU216">
        <v>0</v>
      </c>
      <c r="EV216">
        <v>945.4892592592595</v>
      </c>
      <c r="EW216">
        <v>5.00078</v>
      </c>
      <c r="EX216">
        <v>18358.62592592593</v>
      </c>
      <c r="EY216">
        <v>16379.65555555556</v>
      </c>
      <c r="EZ216">
        <v>38.62462962962963</v>
      </c>
      <c r="FA216">
        <v>39.44866666666667</v>
      </c>
      <c r="FB216">
        <v>38.83992592592592</v>
      </c>
      <c r="FC216">
        <v>39.11081481481482</v>
      </c>
      <c r="FD216">
        <v>39.81688888888889</v>
      </c>
      <c r="FE216">
        <v>1955.110740740741</v>
      </c>
      <c r="FF216">
        <v>39.88148148148149</v>
      </c>
      <c r="FG216">
        <v>0</v>
      </c>
      <c r="FH216">
        <v>1758819693.7</v>
      </c>
      <c r="FI216">
        <v>0</v>
      </c>
      <c r="FJ216">
        <v>945.4616153846154</v>
      </c>
      <c r="FK216">
        <v>-3.973675230103374</v>
      </c>
      <c r="FL216">
        <v>-86.76239326272453</v>
      </c>
      <c r="FM216">
        <v>18358.07692307692</v>
      </c>
      <c r="FN216">
        <v>15</v>
      </c>
      <c r="FO216">
        <v>0</v>
      </c>
      <c r="FP216" t="s">
        <v>441</v>
      </c>
      <c r="FQ216">
        <v>1746989605.5</v>
      </c>
      <c r="FR216">
        <v>1746989593.5</v>
      </c>
      <c r="FS216">
        <v>0</v>
      </c>
      <c r="FT216">
        <v>-0.274</v>
      </c>
      <c r="FU216">
        <v>-0.002</v>
      </c>
      <c r="FV216">
        <v>2.549</v>
      </c>
      <c r="FW216">
        <v>0.129</v>
      </c>
      <c r="FX216">
        <v>420</v>
      </c>
      <c r="FY216">
        <v>17</v>
      </c>
      <c r="FZ216">
        <v>0.02</v>
      </c>
      <c r="GA216">
        <v>0.04</v>
      </c>
      <c r="GB216">
        <v>-8.948424149999999</v>
      </c>
      <c r="GC216">
        <v>66.77156958348975</v>
      </c>
      <c r="GD216">
        <v>6.578926273708475</v>
      </c>
      <c r="GE216">
        <v>0</v>
      </c>
      <c r="GF216">
        <v>945.4665882352942</v>
      </c>
      <c r="GG216">
        <v>-0.1213139809419145</v>
      </c>
      <c r="GH216">
        <v>0.3662297669694943</v>
      </c>
      <c r="GI216">
        <v>1</v>
      </c>
      <c r="GJ216">
        <v>5.163106</v>
      </c>
      <c r="GK216">
        <v>0.05076180112569775</v>
      </c>
      <c r="GL216">
        <v>0.005220792468581792</v>
      </c>
      <c r="GM216">
        <v>1</v>
      </c>
      <c r="GN216">
        <v>2</v>
      </c>
      <c r="GO216">
        <v>3</v>
      </c>
      <c r="GP216" t="s">
        <v>442</v>
      </c>
      <c r="GQ216">
        <v>3.10126</v>
      </c>
      <c r="GR216">
        <v>2.72381</v>
      </c>
      <c r="GS216">
        <v>0.07826130000000001</v>
      </c>
      <c r="GT216">
        <v>0.0780834</v>
      </c>
      <c r="GU216">
        <v>0.103408</v>
      </c>
      <c r="GV216">
        <v>0.0869654</v>
      </c>
      <c r="GW216">
        <v>24116.6</v>
      </c>
      <c r="GX216">
        <v>21931.6</v>
      </c>
      <c r="GY216">
        <v>26727</v>
      </c>
      <c r="GZ216">
        <v>24009.7</v>
      </c>
      <c r="HA216">
        <v>38339.6</v>
      </c>
      <c r="HB216">
        <v>32414.1</v>
      </c>
      <c r="HC216">
        <v>46670.9</v>
      </c>
      <c r="HD216">
        <v>37993.4</v>
      </c>
      <c r="HE216">
        <v>1.8772</v>
      </c>
      <c r="HF216">
        <v>1.8709</v>
      </c>
      <c r="HG216">
        <v>0.160426</v>
      </c>
      <c r="HH216">
        <v>0</v>
      </c>
      <c r="HI216">
        <v>27.3873</v>
      </c>
      <c r="HJ216">
        <v>999.9</v>
      </c>
      <c r="HK216">
        <v>38.7</v>
      </c>
      <c r="HL216">
        <v>32.1</v>
      </c>
      <c r="HM216">
        <v>20.4104</v>
      </c>
      <c r="HN216">
        <v>61.0639</v>
      </c>
      <c r="HO216">
        <v>20.4768</v>
      </c>
      <c r="HP216">
        <v>1</v>
      </c>
      <c r="HQ216">
        <v>0.0794207</v>
      </c>
      <c r="HR216">
        <v>-0.420106</v>
      </c>
      <c r="HS216">
        <v>20.2803</v>
      </c>
      <c r="HT216">
        <v>5.2119</v>
      </c>
      <c r="HU216">
        <v>11.9796</v>
      </c>
      <c r="HV216">
        <v>4.96385</v>
      </c>
      <c r="HW216">
        <v>3.27455</v>
      </c>
      <c r="HX216">
        <v>9999</v>
      </c>
      <c r="HY216">
        <v>9999</v>
      </c>
      <c r="HZ216">
        <v>9999</v>
      </c>
      <c r="IA216">
        <v>3.4</v>
      </c>
      <c r="IB216">
        <v>1.86399</v>
      </c>
      <c r="IC216">
        <v>1.86006</v>
      </c>
      <c r="ID216">
        <v>1.85837</v>
      </c>
      <c r="IE216">
        <v>1.85974</v>
      </c>
      <c r="IF216">
        <v>1.85989</v>
      </c>
      <c r="IG216">
        <v>1.85837</v>
      </c>
      <c r="IH216">
        <v>1.85745</v>
      </c>
      <c r="II216">
        <v>1.85242</v>
      </c>
      <c r="IJ216">
        <v>0</v>
      </c>
      <c r="IK216">
        <v>0</v>
      </c>
      <c r="IL216">
        <v>0</v>
      </c>
      <c r="IM216">
        <v>0</v>
      </c>
      <c r="IN216" t="s">
        <v>443</v>
      </c>
      <c r="IO216" t="s">
        <v>444</v>
      </c>
      <c r="IP216" t="s">
        <v>445</v>
      </c>
      <c r="IQ216" t="s">
        <v>445</v>
      </c>
      <c r="IR216" t="s">
        <v>445</v>
      </c>
      <c r="IS216" t="s">
        <v>445</v>
      </c>
      <c r="IT216">
        <v>0</v>
      </c>
      <c r="IU216">
        <v>100</v>
      </c>
      <c r="IV216">
        <v>100</v>
      </c>
      <c r="IW216">
        <v>-1.313</v>
      </c>
      <c r="IX216">
        <v>0.2896</v>
      </c>
      <c r="IY216">
        <v>-1.085747647868322</v>
      </c>
      <c r="IZ216">
        <v>-0.001141660950335919</v>
      </c>
      <c r="JA216">
        <v>1.556549255047457E-06</v>
      </c>
      <c r="JB216">
        <v>-3.845636065895205E-10</v>
      </c>
      <c r="JC216">
        <v>0.01562767363184709</v>
      </c>
      <c r="JD216">
        <v>0.001629169780553792</v>
      </c>
      <c r="JE216">
        <v>0.0005448488767950686</v>
      </c>
      <c r="JF216">
        <v>-2.599574200195059E-06</v>
      </c>
      <c r="JG216">
        <v>2</v>
      </c>
      <c r="JH216">
        <v>2011</v>
      </c>
      <c r="JI216">
        <v>1</v>
      </c>
      <c r="JJ216">
        <v>26</v>
      </c>
      <c r="JK216">
        <v>197168.2</v>
      </c>
      <c r="JL216">
        <v>197168.4</v>
      </c>
      <c r="JM216">
        <v>0.97168</v>
      </c>
      <c r="JN216">
        <v>2.62939</v>
      </c>
      <c r="JO216">
        <v>1.49658</v>
      </c>
      <c r="JP216">
        <v>2.34375</v>
      </c>
      <c r="JQ216">
        <v>1.54907</v>
      </c>
      <c r="JR216">
        <v>2.45605</v>
      </c>
      <c r="JS216">
        <v>36.3871</v>
      </c>
      <c r="JT216">
        <v>24.1751</v>
      </c>
      <c r="JU216">
        <v>18</v>
      </c>
      <c r="JV216">
        <v>482.817</v>
      </c>
      <c r="JW216">
        <v>493.722</v>
      </c>
      <c r="JX216">
        <v>28.0565</v>
      </c>
      <c r="JY216">
        <v>28.313</v>
      </c>
      <c r="JZ216">
        <v>30</v>
      </c>
      <c r="KA216">
        <v>28.5586</v>
      </c>
      <c r="KB216">
        <v>28.5631</v>
      </c>
      <c r="KC216">
        <v>19.4823</v>
      </c>
      <c r="KD216">
        <v>14.3344</v>
      </c>
      <c r="KE216">
        <v>42.5122</v>
      </c>
      <c r="KF216">
        <v>28.0513</v>
      </c>
      <c r="KG216">
        <v>333.19</v>
      </c>
      <c r="KH216">
        <v>17.2169</v>
      </c>
      <c r="KI216">
        <v>102.042</v>
      </c>
      <c r="KJ216">
        <v>91.6189</v>
      </c>
    </row>
    <row r="217" spans="1:296">
      <c r="A217">
        <v>199</v>
      </c>
      <c r="B217">
        <v>1758819703.5</v>
      </c>
      <c r="C217">
        <v>5679.900000095367</v>
      </c>
      <c r="D217" t="s">
        <v>845</v>
      </c>
      <c r="E217" t="s">
        <v>846</v>
      </c>
      <c r="F217">
        <v>5</v>
      </c>
      <c r="G217" t="s">
        <v>834</v>
      </c>
      <c r="H217">
        <v>1758819695.714286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355.6551501480954</v>
      </c>
      <c r="AJ217">
        <v>350.2950666666669</v>
      </c>
      <c r="AK217">
        <v>-3.060716141732834</v>
      </c>
      <c r="AL217">
        <v>65.12803820686746</v>
      </c>
      <c r="AM217">
        <f>(AO217 - AN217 + DX217*1E3/(8.314*(DZ217+273.15)) * AQ217/DW217 * AP217) * DW217/(100*DK217) * 1000/(1000 - AO217)</f>
        <v>0</v>
      </c>
      <c r="AN217">
        <v>17.20860933709376</v>
      </c>
      <c r="AO217">
        <v>22.38455272727273</v>
      </c>
      <c r="AP217">
        <v>-2.538761697333885E-06</v>
      </c>
      <c r="AQ217">
        <v>105.814500391457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439</v>
      </c>
      <c r="AX217" t="s">
        <v>439</v>
      </c>
      <c r="AY217">
        <v>0</v>
      </c>
      <c r="AZ217">
        <v>0</v>
      </c>
      <c r="BA217">
        <f>1-AY217/AZ217</f>
        <v>0</v>
      </c>
      <c r="BB217">
        <v>0</v>
      </c>
      <c r="BC217" t="s">
        <v>439</v>
      </c>
      <c r="BD217" t="s">
        <v>439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439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5.9</v>
      </c>
      <c r="DL217">
        <v>0.5</v>
      </c>
      <c r="DM217" t="s">
        <v>440</v>
      </c>
      <c r="DN217">
        <v>2</v>
      </c>
      <c r="DO217" t="b">
        <v>1</v>
      </c>
      <c r="DP217">
        <v>1758819695.714286</v>
      </c>
      <c r="DQ217">
        <v>363.3530714285714</v>
      </c>
      <c r="DR217">
        <v>365.2725714285714</v>
      </c>
      <c r="DS217">
        <v>22.38585714285714</v>
      </c>
      <c r="DT217">
        <v>17.21554285714286</v>
      </c>
      <c r="DU217">
        <v>364.6667142857144</v>
      </c>
      <c r="DV217">
        <v>22.09625357142858</v>
      </c>
      <c r="DW217">
        <v>499.9833214285715</v>
      </c>
      <c r="DX217">
        <v>91.05410714285713</v>
      </c>
      <c r="DY217">
        <v>0.06566808571428571</v>
      </c>
      <c r="DZ217">
        <v>29.23011071428571</v>
      </c>
      <c r="EA217">
        <v>30.00859642857143</v>
      </c>
      <c r="EB217">
        <v>999.9000000000002</v>
      </c>
      <c r="EC217">
        <v>0</v>
      </c>
      <c r="ED217">
        <v>0</v>
      </c>
      <c r="EE217">
        <v>9997.941785714285</v>
      </c>
      <c r="EF217">
        <v>0</v>
      </c>
      <c r="EG217">
        <v>11.93215</v>
      </c>
      <c r="EH217">
        <v>-1.919523214285714</v>
      </c>
      <c r="EI217">
        <v>371.6732857142858</v>
      </c>
      <c r="EJ217">
        <v>371.6712142857144</v>
      </c>
      <c r="EK217">
        <v>5.17030107142857</v>
      </c>
      <c r="EL217">
        <v>365.2725714285714</v>
      </c>
      <c r="EM217">
        <v>17.21554285714286</v>
      </c>
      <c r="EN217">
        <v>2.038323571428572</v>
      </c>
      <c r="EO217">
        <v>1.567546785714285</v>
      </c>
      <c r="EP217">
        <v>17.74521071428572</v>
      </c>
      <c r="EQ217">
        <v>13.643425</v>
      </c>
      <c r="ER217">
        <v>2000.008214285714</v>
      </c>
      <c r="ES217">
        <v>0.9800080000000003</v>
      </c>
      <c r="ET217">
        <v>0.0199923</v>
      </c>
      <c r="EU217">
        <v>0</v>
      </c>
      <c r="EV217">
        <v>945.0413928571427</v>
      </c>
      <c r="EW217">
        <v>5.00078</v>
      </c>
      <c r="EX217">
        <v>18350.23571428571</v>
      </c>
      <c r="EY217">
        <v>16379.75714285714</v>
      </c>
      <c r="EZ217">
        <v>38.61575</v>
      </c>
      <c r="FA217">
        <v>39.44374999999999</v>
      </c>
      <c r="FB217">
        <v>38.85910714285713</v>
      </c>
      <c r="FC217">
        <v>39.09346428571428</v>
      </c>
      <c r="FD217">
        <v>39.82117857142856</v>
      </c>
      <c r="FE217">
        <v>1955.122142857143</v>
      </c>
      <c r="FF217">
        <v>39.88178571428573</v>
      </c>
      <c r="FG217">
        <v>0</v>
      </c>
      <c r="FH217">
        <v>1758819698.5</v>
      </c>
      <c r="FI217">
        <v>0</v>
      </c>
      <c r="FJ217">
        <v>945.0100000000001</v>
      </c>
      <c r="FK217">
        <v>-8.043282053818322</v>
      </c>
      <c r="FL217">
        <v>-140.9299143224683</v>
      </c>
      <c r="FM217">
        <v>18349.46153846154</v>
      </c>
      <c r="FN217">
        <v>15</v>
      </c>
      <c r="FO217">
        <v>0</v>
      </c>
      <c r="FP217" t="s">
        <v>441</v>
      </c>
      <c r="FQ217">
        <v>1746989605.5</v>
      </c>
      <c r="FR217">
        <v>1746989593.5</v>
      </c>
      <c r="FS217">
        <v>0</v>
      </c>
      <c r="FT217">
        <v>-0.274</v>
      </c>
      <c r="FU217">
        <v>-0.002</v>
      </c>
      <c r="FV217">
        <v>2.549</v>
      </c>
      <c r="FW217">
        <v>0.129</v>
      </c>
      <c r="FX217">
        <v>420</v>
      </c>
      <c r="FY217">
        <v>17</v>
      </c>
      <c r="FZ217">
        <v>0.02</v>
      </c>
      <c r="GA217">
        <v>0.04</v>
      </c>
      <c r="GB217">
        <v>-4.09005787804878</v>
      </c>
      <c r="GC217">
        <v>42.14152655749126</v>
      </c>
      <c r="GD217">
        <v>4.282385681087634</v>
      </c>
      <c r="GE217">
        <v>0</v>
      </c>
      <c r="GF217">
        <v>945.2062941176471</v>
      </c>
      <c r="GG217">
        <v>-5.333353705049781</v>
      </c>
      <c r="GH217">
        <v>0.6352922222193851</v>
      </c>
      <c r="GI217">
        <v>0</v>
      </c>
      <c r="GJ217">
        <v>5.167969512195122</v>
      </c>
      <c r="GK217">
        <v>0.05144759581882076</v>
      </c>
      <c r="GL217">
        <v>0.005398782135124023</v>
      </c>
      <c r="GM217">
        <v>1</v>
      </c>
      <c r="GN217">
        <v>1</v>
      </c>
      <c r="GO217">
        <v>3</v>
      </c>
      <c r="GP217" t="s">
        <v>448</v>
      </c>
      <c r="GQ217">
        <v>3.10137</v>
      </c>
      <c r="GR217">
        <v>2.72393</v>
      </c>
      <c r="GS217">
        <v>0.0756843</v>
      </c>
      <c r="GT217">
        <v>0.075215</v>
      </c>
      <c r="GU217">
        <v>0.103403</v>
      </c>
      <c r="GV217">
        <v>0.0869403</v>
      </c>
      <c r="GW217">
        <v>24184</v>
      </c>
      <c r="GX217">
        <v>21999.9</v>
      </c>
      <c r="GY217">
        <v>26726.9</v>
      </c>
      <c r="GZ217">
        <v>24009.8</v>
      </c>
      <c r="HA217">
        <v>38339.3</v>
      </c>
      <c r="HB217">
        <v>32414.8</v>
      </c>
      <c r="HC217">
        <v>46670.6</v>
      </c>
      <c r="HD217">
        <v>37993.5</v>
      </c>
      <c r="HE217">
        <v>1.87752</v>
      </c>
      <c r="HF217">
        <v>1.87062</v>
      </c>
      <c r="HG217">
        <v>0.160515</v>
      </c>
      <c r="HH217">
        <v>0</v>
      </c>
      <c r="HI217">
        <v>27.3877</v>
      </c>
      <c r="HJ217">
        <v>999.9</v>
      </c>
      <c r="HK217">
        <v>38.7</v>
      </c>
      <c r="HL217">
        <v>32.1</v>
      </c>
      <c r="HM217">
        <v>20.4083</v>
      </c>
      <c r="HN217">
        <v>61.3739</v>
      </c>
      <c r="HO217">
        <v>20.4728</v>
      </c>
      <c r="HP217">
        <v>1</v>
      </c>
      <c r="HQ217">
        <v>0.0794665</v>
      </c>
      <c r="HR217">
        <v>-0.419025</v>
      </c>
      <c r="HS217">
        <v>20.2802</v>
      </c>
      <c r="HT217">
        <v>5.21115</v>
      </c>
      <c r="HU217">
        <v>11.9796</v>
      </c>
      <c r="HV217">
        <v>4.96365</v>
      </c>
      <c r="HW217">
        <v>3.27443</v>
      </c>
      <c r="HX217">
        <v>9999</v>
      </c>
      <c r="HY217">
        <v>9999</v>
      </c>
      <c r="HZ217">
        <v>9999</v>
      </c>
      <c r="IA217">
        <v>3.4</v>
      </c>
      <c r="IB217">
        <v>1.86396</v>
      </c>
      <c r="IC217">
        <v>1.86006</v>
      </c>
      <c r="ID217">
        <v>1.85837</v>
      </c>
      <c r="IE217">
        <v>1.85975</v>
      </c>
      <c r="IF217">
        <v>1.85989</v>
      </c>
      <c r="IG217">
        <v>1.85837</v>
      </c>
      <c r="IH217">
        <v>1.85745</v>
      </c>
      <c r="II217">
        <v>1.85241</v>
      </c>
      <c r="IJ217">
        <v>0</v>
      </c>
      <c r="IK217">
        <v>0</v>
      </c>
      <c r="IL217">
        <v>0</v>
      </c>
      <c r="IM217">
        <v>0</v>
      </c>
      <c r="IN217" t="s">
        <v>443</v>
      </c>
      <c r="IO217" t="s">
        <v>444</v>
      </c>
      <c r="IP217" t="s">
        <v>445</v>
      </c>
      <c r="IQ217" t="s">
        <v>445</v>
      </c>
      <c r="IR217" t="s">
        <v>445</v>
      </c>
      <c r="IS217" t="s">
        <v>445</v>
      </c>
      <c r="IT217">
        <v>0</v>
      </c>
      <c r="IU217">
        <v>100</v>
      </c>
      <c r="IV217">
        <v>100</v>
      </c>
      <c r="IW217">
        <v>-1.31</v>
      </c>
      <c r="IX217">
        <v>0.2895</v>
      </c>
      <c r="IY217">
        <v>-1.085747647868322</v>
      </c>
      <c r="IZ217">
        <v>-0.001141660950335919</v>
      </c>
      <c r="JA217">
        <v>1.556549255047457E-06</v>
      </c>
      <c r="JB217">
        <v>-3.845636065895205E-10</v>
      </c>
      <c r="JC217">
        <v>0.01562767363184709</v>
      </c>
      <c r="JD217">
        <v>0.001629169780553792</v>
      </c>
      <c r="JE217">
        <v>0.0005448488767950686</v>
      </c>
      <c r="JF217">
        <v>-2.599574200195059E-06</v>
      </c>
      <c r="JG217">
        <v>2</v>
      </c>
      <c r="JH217">
        <v>2011</v>
      </c>
      <c r="JI217">
        <v>1</v>
      </c>
      <c r="JJ217">
        <v>26</v>
      </c>
      <c r="JK217">
        <v>197168.3</v>
      </c>
      <c r="JL217">
        <v>197168.5</v>
      </c>
      <c r="JM217">
        <v>0.935059</v>
      </c>
      <c r="JN217">
        <v>2.62573</v>
      </c>
      <c r="JO217">
        <v>1.49658</v>
      </c>
      <c r="JP217">
        <v>2.34375</v>
      </c>
      <c r="JQ217">
        <v>1.54907</v>
      </c>
      <c r="JR217">
        <v>2.40479</v>
      </c>
      <c r="JS217">
        <v>36.3871</v>
      </c>
      <c r="JT217">
        <v>24.1751</v>
      </c>
      <c r="JU217">
        <v>18</v>
      </c>
      <c r="JV217">
        <v>482.992</v>
      </c>
      <c r="JW217">
        <v>493.529</v>
      </c>
      <c r="JX217">
        <v>28.0471</v>
      </c>
      <c r="JY217">
        <v>28.313</v>
      </c>
      <c r="JZ217">
        <v>30.0001</v>
      </c>
      <c r="KA217">
        <v>28.5569</v>
      </c>
      <c r="KB217">
        <v>28.5618</v>
      </c>
      <c r="KC217">
        <v>18.6994</v>
      </c>
      <c r="KD217">
        <v>14.3344</v>
      </c>
      <c r="KE217">
        <v>42.5122</v>
      </c>
      <c r="KF217">
        <v>28.0443</v>
      </c>
      <c r="KG217">
        <v>313.136</v>
      </c>
      <c r="KH217">
        <v>17.2169</v>
      </c>
      <c r="KI217">
        <v>102.042</v>
      </c>
      <c r="KJ217">
        <v>91.6193</v>
      </c>
    </row>
    <row r="218" spans="1:296">
      <c r="A218">
        <v>200</v>
      </c>
      <c r="B218">
        <v>1758819708.5</v>
      </c>
      <c r="C218">
        <v>5684.900000095367</v>
      </c>
      <c r="D218" t="s">
        <v>847</v>
      </c>
      <c r="E218" t="s">
        <v>848</v>
      </c>
      <c r="F218">
        <v>5</v>
      </c>
      <c r="G218" t="s">
        <v>834</v>
      </c>
      <c r="H218">
        <v>1758819701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338.791978263437</v>
      </c>
      <c r="AJ218">
        <v>334.6392666666667</v>
      </c>
      <c r="AK218">
        <v>-3.144630178734998</v>
      </c>
      <c r="AL218">
        <v>65.12803820686746</v>
      </c>
      <c r="AM218">
        <f>(AO218 - AN218 + DX218*1E3/(8.314*(DZ218+273.15)) * AQ218/DW218 * AP218) * DW218/(100*DK218) * 1000/(1000 - AO218)</f>
        <v>0</v>
      </c>
      <c r="AN218">
        <v>17.20292010778494</v>
      </c>
      <c r="AO218">
        <v>22.38459090909091</v>
      </c>
      <c r="AP218">
        <v>1.301488839501462E-06</v>
      </c>
      <c r="AQ218">
        <v>105.814500391457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439</v>
      </c>
      <c r="AX218" t="s">
        <v>439</v>
      </c>
      <c r="AY218">
        <v>0</v>
      </c>
      <c r="AZ218">
        <v>0</v>
      </c>
      <c r="BA218">
        <f>1-AY218/AZ218</f>
        <v>0</v>
      </c>
      <c r="BB218">
        <v>0</v>
      </c>
      <c r="BC218" t="s">
        <v>439</v>
      </c>
      <c r="BD218" t="s">
        <v>439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439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5.9</v>
      </c>
      <c r="DL218">
        <v>0.5</v>
      </c>
      <c r="DM218" t="s">
        <v>440</v>
      </c>
      <c r="DN218">
        <v>2</v>
      </c>
      <c r="DO218" t="b">
        <v>1</v>
      </c>
      <c r="DP218">
        <v>1758819701</v>
      </c>
      <c r="DQ218">
        <v>348.2582962962962</v>
      </c>
      <c r="DR218">
        <v>347.8434444444445</v>
      </c>
      <c r="DS218">
        <v>22.38471481481481</v>
      </c>
      <c r="DT218">
        <v>17.2097037037037</v>
      </c>
      <c r="DU218">
        <v>349.5692962962963</v>
      </c>
      <c r="DV218">
        <v>22.09514074074074</v>
      </c>
      <c r="DW218">
        <v>499.9693333333333</v>
      </c>
      <c r="DX218">
        <v>91.05415555555555</v>
      </c>
      <c r="DY218">
        <v>0.06564018888888888</v>
      </c>
      <c r="DZ218">
        <v>29.23043333333333</v>
      </c>
      <c r="EA218">
        <v>30.00453333333334</v>
      </c>
      <c r="EB218">
        <v>999.9000000000001</v>
      </c>
      <c r="EC218">
        <v>0</v>
      </c>
      <c r="ED218">
        <v>0</v>
      </c>
      <c r="EE218">
        <v>10003.49074074074</v>
      </c>
      <c r="EF218">
        <v>0</v>
      </c>
      <c r="EG218">
        <v>11.92731851851852</v>
      </c>
      <c r="EH218">
        <v>0.4149192592592592</v>
      </c>
      <c r="EI218">
        <v>356.2325555555555</v>
      </c>
      <c r="EJ218">
        <v>353.9347037037037</v>
      </c>
      <c r="EK218">
        <v>5.174998888888889</v>
      </c>
      <c r="EL218">
        <v>347.8434444444445</v>
      </c>
      <c r="EM218">
        <v>17.2097037037037</v>
      </c>
      <c r="EN218">
        <v>2.038221851851852</v>
      </c>
      <c r="EO218">
        <v>1.567015925925926</v>
      </c>
      <c r="EP218">
        <v>17.74441851851851</v>
      </c>
      <c r="EQ218">
        <v>13.63822222222223</v>
      </c>
      <c r="ER218">
        <v>1999.984074074074</v>
      </c>
      <c r="ES218">
        <v>0.9800076666666669</v>
      </c>
      <c r="ET218">
        <v>0.01999261851851852</v>
      </c>
      <c r="EU218">
        <v>0</v>
      </c>
      <c r="EV218">
        <v>944.3605555555557</v>
      </c>
      <c r="EW218">
        <v>5.00078</v>
      </c>
      <c r="EX218">
        <v>18337.31851851852</v>
      </c>
      <c r="EY218">
        <v>16379.55185185185</v>
      </c>
      <c r="EZ218">
        <v>38.60618518518518</v>
      </c>
      <c r="FA218">
        <v>39.44166666666666</v>
      </c>
      <c r="FB218">
        <v>38.86551851851851</v>
      </c>
      <c r="FC218">
        <v>39.10151851851852</v>
      </c>
      <c r="FD218">
        <v>39.83307407407406</v>
      </c>
      <c r="FE218">
        <v>1955.095185185185</v>
      </c>
      <c r="FF218">
        <v>39.88518518518519</v>
      </c>
      <c r="FG218">
        <v>0</v>
      </c>
      <c r="FH218">
        <v>1758819703.3</v>
      </c>
      <c r="FI218">
        <v>0</v>
      </c>
      <c r="FJ218">
        <v>944.404</v>
      </c>
      <c r="FK218">
        <v>-7.942222242876067</v>
      </c>
      <c r="FL218">
        <v>-152.24615394991</v>
      </c>
      <c r="FM218">
        <v>18337.76923076923</v>
      </c>
      <c r="FN218">
        <v>15</v>
      </c>
      <c r="FO218">
        <v>0</v>
      </c>
      <c r="FP218" t="s">
        <v>441</v>
      </c>
      <c r="FQ218">
        <v>1746989605.5</v>
      </c>
      <c r="FR218">
        <v>1746989593.5</v>
      </c>
      <c r="FS218">
        <v>0</v>
      </c>
      <c r="FT218">
        <v>-0.274</v>
      </c>
      <c r="FU218">
        <v>-0.002</v>
      </c>
      <c r="FV218">
        <v>2.549</v>
      </c>
      <c r="FW218">
        <v>0.129</v>
      </c>
      <c r="FX218">
        <v>420</v>
      </c>
      <c r="FY218">
        <v>17</v>
      </c>
      <c r="FZ218">
        <v>0.02</v>
      </c>
      <c r="GA218">
        <v>0.04</v>
      </c>
      <c r="GB218">
        <v>-1.556917634146342</v>
      </c>
      <c r="GC218">
        <v>29.32045904529617</v>
      </c>
      <c r="GD218">
        <v>2.956542630936969</v>
      </c>
      <c r="GE218">
        <v>0</v>
      </c>
      <c r="GF218">
        <v>944.8340882352941</v>
      </c>
      <c r="GG218">
        <v>-7.610007650507239</v>
      </c>
      <c r="GH218">
        <v>0.7941358369376283</v>
      </c>
      <c r="GI218">
        <v>0</v>
      </c>
      <c r="GJ218">
        <v>5.17184756097561</v>
      </c>
      <c r="GK218">
        <v>0.05082898954703921</v>
      </c>
      <c r="GL218">
        <v>0.005296516011118782</v>
      </c>
      <c r="GM218">
        <v>1</v>
      </c>
      <c r="GN218">
        <v>1</v>
      </c>
      <c r="GO218">
        <v>3</v>
      </c>
      <c r="GP218" t="s">
        <v>448</v>
      </c>
      <c r="GQ218">
        <v>3.10144</v>
      </c>
      <c r="GR218">
        <v>2.7239</v>
      </c>
      <c r="GS218">
        <v>0.0729875</v>
      </c>
      <c r="GT218">
        <v>0.0722887</v>
      </c>
      <c r="GU218">
        <v>0.103404</v>
      </c>
      <c r="GV218">
        <v>0.0869172</v>
      </c>
      <c r="GW218">
        <v>24254.5</v>
      </c>
      <c r="GX218">
        <v>22069.6</v>
      </c>
      <c r="GY218">
        <v>26726.9</v>
      </c>
      <c r="GZ218">
        <v>24009.9</v>
      </c>
      <c r="HA218">
        <v>38339.1</v>
      </c>
      <c r="HB218">
        <v>32415.1</v>
      </c>
      <c r="HC218">
        <v>46670.8</v>
      </c>
      <c r="HD218">
        <v>37993.2</v>
      </c>
      <c r="HE218">
        <v>1.87735</v>
      </c>
      <c r="HF218">
        <v>1.8704</v>
      </c>
      <c r="HG218">
        <v>0.159971</v>
      </c>
      <c r="HH218">
        <v>0</v>
      </c>
      <c r="HI218">
        <v>27.3896</v>
      </c>
      <c r="HJ218">
        <v>999.9</v>
      </c>
      <c r="HK218">
        <v>38.7</v>
      </c>
      <c r="HL218">
        <v>32.1</v>
      </c>
      <c r="HM218">
        <v>20.4088</v>
      </c>
      <c r="HN218">
        <v>60.9039</v>
      </c>
      <c r="HO218">
        <v>20.4928</v>
      </c>
      <c r="HP218">
        <v>1</v>
      </c>
      <c r="HQ218">
        <v>0.07947410000000001</v>
      </c>
      <c r="HR218">
        <v>-0.428113</v>
      </c>
      <c r="HS218">
        <v>20.2802</v>
      </c>
      <c r="HT218">
        <v>5.21085</v>
      </c>
      <c r="HU218">
        <v>11.9798</v>
      </c>
      <c r="HV218">
        <v>4.96355</v>
      </c>
      <c r="HW218">
        <v>3.27443</v>
      </c>
      <c r="HX218">
        <v>9999</v>
      </c>
      <c r="HY218">
        <v>9999</v>
      </c>
      <c r="HZ218">
        <v>9999</v>
      </c>
      <c r="IA218">
        <v>3.4</v>
      </c>
      <c r="IB218">
        <v>1.86399</v>
      </c>
      <c r="IC218">
        <v>1.86008</v>
      </c>
      <c r="ID218">
        <v>1.85837</v>
      </c>
      <c r="IE218">
        <v>1.85975</v>
      </c>
      <c r="IF218">
        <v>1.85989</v>
      </c>
      <c r="IG218">
        <v>1.85837</v>
      </c>
      <c r="IH218">
        <v>1.85745</v>
      </c>
      <c r="II218">
        <v>1.85241</v>
      </c>
      <c r="IJ218">
        <v>0</v>
      </c>
      <c r="IK218">
        <v>0</v>
      </c>
      <c r="IL218">
        <v>0</v>
      </c>
      <c r="IM218">
        <v>0</v>
      </c>
      <c r="IN218" t="s">
        <v>443</v>
      </c>
      <c r="IO218" t="s">
        <v>444</v>
      </c>
      <c r="IP218" t="s">
        <v>445</v>
      </c>
      <c r="IQ218" t="s">
        <v>445</v>
      </c>
      <c r="IR218" t="s">
        <v>445</v>
      </c>
      <c r="IS218" t="s">
        <v>445</v>
      </c>
      <c r="IT218">
        <v>0</v>
      </c>
      <c r="IU218">
        <v>100</v>
      </c>
      <c r="IV218">
        <v>100</v>
      </c>
      <c r="IW218">
        <v>-1.306</v>
      </c>
      <c r="IX218">
        <v>0.2896</v>
      </c>
      <c r="IY218">
        <v>-1.085747647868322</v>
      </c>
      <c r="IZ218">
        <v>-0.001141660950335919</v>
      </c>
      <c r="JA218">
        <v>1.556549255047457E-06</v>
      </c>
      <c r="JB218">
        <v>-3.845636065895205E-10</v>
      </c>
      <c r="JC218">
        <v>0.01562767363184709</v>
      </c>
      <c r="JD218">
        <v>0.001629169780553792</v>
      </c>
      <c r="JE218">
        <v>0.0005448488767950686</v>
      </c>
      <c r="JF218">
        <v>-2.599574200195059E-06</v>
      </c>
      <c r="JG218">
        <v>2</v>
      </c>
      <c r="JH218">
        <v>2011</v>
      </c>
      <c r="JI218">
        <v>1</v>
      </c>
      <c r="JJ218">
        <v>26</v>
      </c>
      <c r="JK218">
        <v>197168.4</v>
      </c>
      <c r="JL218">
        <v>197168.6</v>
      </c>
      <c r="JM218">
        <v>0.895996</v>
      </c>
      <c r="JN218">
        <v>2.62817</v>
      </c>
      <c r="JO218">
        <v>1.49658</v>
      </c>
      <c r="JP218">
        <v>2.34375</v>
      </c>
      <c r="JQ218">
        <v>1.54907</v>
      </c>
      <c r="JR218">
        <v>2.4646</v>
      </c>
      <c r="JS218">
        <v>36.3871</v>
      </c>
      <c r="JT218">
        <v>24.1751</v>
      </c>
      <c r="JU218">
        <v>18</v>
      </c>
      <c r="JV218">
        <v>482.89</v>
      </c>
      <c r="JW218">
        <v>493.381</v>
      </c>
      <c r="JX218">
        <v>28.04</v>
      </c>
      <c r="JY218">
        <v>28.313</v>
      </c>
      <c r="JZ218">
        <v>30.0001</v>
      </c>
      <c r="KA218">
        <v>28.5569</v>
      </c>
      <c r="KB218">
        <v>28.5618</v>
      </c>
      <c r="KC218">
        <v>17.9776</v>
      </c>
      <c r="KD218">
        <v>14.3344</v>
      </c>
      <c r="KE218">
        <v>42.5122</v>
      </c>
      <c r="KF218">
        <v>28.0396</v>
      </c>
      <c r="KG218">
        <v>299.769</v>
      </c>
      <c r="KH218">
        <v>17.2169</v>
      </c>
      <c r="KI218">
        <v>102.042</v>
      </c>
      <c r="KJ218">
        <v>91.619</v>
      </c>
    </row>
    <row r="219" spans="1:296">
      <c r="A219">
        <v>201</v>
      </c>
      <c r="B219">
        <v>1758819713.5</v>
      </c>
      <c r="C219">
        <v>5689.900000095367</v>
      </c>
      <c r="D219" t="s">
        <v>849</v>
      </c>
      <c r="E219" t="s">
        <v>850</v>
      </c>
      <c r="F219">
        <v>5</v>
      </c>
      <c r="G219" t="s">
        <v>834</v>
      </c>
      <c r="H219">
        <v>1758819705.714286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321.9926143438925</v>
      </c>
      <c r="AJ219">
        <v>318.9499272727274</v>
      </c>
      <c r="AK219">
        <v>-3.134422376690001</v>
      </c>
      <c r="AL219">
        <v>65.12803820686746</v>
      </c>
      <c r="AM219">
        <f>(AO219 - AN219 + DX219*1E3/(8.314*(DZ219+273.15)) * AQ219/DW219 * AP219) * DW219/(100*DK219) * 1000/(1000 - AO219)</f>
        <v>0</v>
      </c>
      <c r="AN219">
        <v>17.197174391201</v>
      </c>
      <c r="AO219">
        <v>22.38146424242423</v>
      </c>
      <c r="AP219">
        <v>-7.548194854874878E-06</v>
      </c>
      <c r="AQ219">
        <v>105.814500391457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439</v>
      </c>
      <c r="AX219" t="s">
        <v>439</v>
      </c>
      <c r="AY219">
        <v>0</v>
      </c>
      <c r="AZ219">
        <v>0</v>
      </c>
      <c r="BA219">
        <f>1-AY219/AZ219</f>
        <v>0</v>
      </c>
      <c r="BB219">
        <v>0</v>
      </c>
      <c r="BC219" t="s">
        <v>439</v>
      </c>
      <c r="BD219" t="s">
        <v>439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439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5.9</v>
      </c>
      <c r="DL219">
        <v>0.5</v>
      </c>
      <c r="DM219" t="s">
        <v>440</v>
      </c>
      <c r="DN219">
        <v>2</v>
      </c>
      <c r="DO219" t="b">
        <v>1</v>
      </c>
      <c r="DP219">
        <v>1758819705.714286</v>
      </c>
      <c r="DQ219">
        <v>334.0979642857142</v>
      </c>
      <c r="DR219">
        <v>332.2254285714286</v>
      </c>
      <c r="DS219">
        <v>22.38412142857143</v>
      </c>
      <c r="DT219">
        <v>17.20389642857143</v>
      </c>
      <c r="DU219">
        <v>335.4058928571429</v>
      </c>
      <c r="DV219">
        <v>22.09456428571429</v>
      </c>
      <c r="DW219">
        <v>499.9897857142857</v>
      </c>
      <c r="DX219">
        <v>91.05446785714284</v>
      </c>
      <c r="DY219">
        <v>0.06563992142857143</v>
      </c>
      <c r="DZ219">
        <v>29.23052857142858</v>
      </c>
      <c r="EA219">
        <v>30.00082857142857</v>
      </c>
      <c r="EB219">
        <v>999.9000000000002</v>
      </c>
      <c r="EC219">
        <v>0</v>
      </c>
      <c r="ED219">
        <v>0</v>
      </c>
      <c r="EE219">
        <v>10009.07607142857</v>
      </c>
      <c r="EF219">
        <v>0</v>
      </c>
      <c r="EG219">
        <v>11.9148</v>
      </c>
      <c r="EH219">
        <v>1.872645214285714</v>
      </c>
      <c r="EI219">
        <v>341.747892857143</v>
      </c>
      <c r="EJ219">
        <v>338.0411428571429</v>
      </c>
      <c r="EK219">
        <v>5.180222499999999</v>
      </c>
      <c r="EL219">
        <v>332.2254285714286</v>
      </c>
      <c r="EM219">
        <v>17.20389642857143</v>
      </c>
      <c r="EN219">
        <v>2.038175</v>
      </c>
      <c r="EO219">
        <v>1.566492857142857</v>
      </c>
      <c r="EP219">
        <v>17.74405714285714</v>
      </c>
      <c r="EQ219">
        <v>13.63307857142857</v>
      </c>
      <c r="ER219">
        <v>1999.988214285714</v>
      </c>
      <c r="ES219">
        <v>0.9800076785714289</v>
      </c>
      <c r="ET219">
        <v>0.01999260714285714</v>
      </c>
      <c r="EU219">
        <v>0</v>
      </c>
      <c r="EV219">
        <v>943.7344285714286</v>
      </c>
      <c r="EW219">
        <v>5.00078</v>
      </c>
      <c r="EX219">
        <v>18326.10357142857</v>
      </c>
      <c r="EY219">
        <v>16379.57857142857</v>
      </c>
      <c r="EZ219">
        <v>38.60460714285714</v>
      </c>
      <c r="FA219">
        <v>39.43703571428571</v>
      </c>
      <c r="FB219">
        <v>38.87928571428571</v>
      </c>
      <c r="FC219">
        <v>39.08446428571428</v>
      </c>
      <c r="FD219">
        <v>39.84792857142857</v>
      </c>
      <c r="FE219">
        <v>1955.098571428572</v>
      </c>
      <c r="FF219">
        <v>39.88714285714287</v>
      </c>
      <c r="FG219">
        <v>0</v>
      </c>
      <c r="FH219">
        <v>1758819708.7</v>
      </c>
      <c r="FI219">
        <v>0</v>
      </c>
      <c r="FJ219">
        <v>943.6475599999999</v>
      </c>
      <c r="FK219">
        <v>-6.791846153767462</v>
      </c>
      <c r="FL219">
        <v>-135.8923076849779</v>
      </c>
      <c r="FM219">
        <v>18324.22</v>
      </c>
      <c r="FN219">
        <v>15</v>
      </c>
      <c r="FO219">
        <v>0</v>
      </c>
      <c r="FP219" t="s">
        <v>441</v>
      </c>
      <c r="FQ219">
        <v>1746989605.5</v>
      </c>
      <c r="FR219">
        <v>1746989593.5</v>
      </c>
      <c r="FS219">
        <v>0</v>
      </c>
      <c r="FT219">
        <v>-0.274</v>
      </c>
      <c r="FU219">
        <v>-0.002</v>
      </c>
      <c r="FV219">
        <v>2.549</v>
      </c>
      <c r="FW219">
        <v>0.129</v>
      </c>
      <c r="FX219">
        <v>420</v>
      </c>
      <c r="FY219">
        <v>17</v>
      </c>
      <c r="FZ219">
        <v>0.02</v>
      </c>
      <c r="GA219">
        <v>0.04</v>
      </c>
      <c r="GB219">
        <v>0.9261626097560975</v>
      </c>
      <c r="GC219">
        <v>19.06591812543554</v>
      </c>
      <c r="GD219">
        <v>1.905092349546891</v>
      </c>
      <c r="GE219">
        <v>0</v>
      </c>
      <c r="GF219">
        <v>944.0948823529412</v>
      </c>
      <c r="GG219">
        <v>-7.828143629808514</v>
      </c>
      <c r="GH219">
        <v>0.8130538931817376</v>
      </c>
      <c r="GI219">
        <v>0</v>
      </c>
      <c r="GJ219">
        <v>5.177136585365854</v>
      </c>
      <c r="GK219">
        <v>0.06564459930313901</v>
      </c>
      <c r="GL219">
        <v>0.006558349959702607</v>
      </c>
      <c r="GM219">
        <v>1</v>
      </c>
      <c r="GN219">
        <v>1</v>
      </c>
      <c r="GO219">
        <v>3</v>
      </c>
      <c r="GP219" t="s">
        <v>448</v>
      </c>
      <c r="GQ219">
        <v>3.10146</v>
      </c>
      <c r="GR219">
        <v>2.72353</v>
      </c>
      <c r="GS219">
        <v>0.07023749999999999</v>
      </c>
      <c r="GT219">
        <v>0.06932240000000001</v>
      </c>
      <c r="GU219">
        <v>0.103394</v>
      </c>
      <c r="GV219">
        <v>0.0869051</v>
      </c>
      <c r="GW219">
        <v>24326.4</v>
      </c>
      <c r="GX219">
        <v>22140.3</v>
      </c>
      <c r="GY219">
        <v>26726.8</v>
      </c>
      <c r="GZ219">
        <v>24010.1</v>
      </c>
      <c r="HA219">
        <v>38339.1</v>
      </c>
      <c r="HB219">
        <v>32415.5</v>
      </c>
      <c r="HC219">
        <v>46670.7</v>
      </c>
      <c r="HD219">
        <v>37993.6</v>
      </c>
      <c r="HE219">
        <v>1.87735</v>
      </c>
      <c r="HF219">
        <v>1.87045</v>
      </c>
      <c r="HG219">
        <v>0.159927</v>
      </c>
      <c r="HH219">
        <v>0</v>
      </c>
      <c r="HI219">
        <v>27.392</v>
      </c>
      <c r="HJ219">
        <v>999.9</v>
      </c>
      <c r="HK219">
        <v>38.7</v>
      </c>
      <c r="HL219">
        <v>32.1</v>
      </c>
      <c r="HM219">
        <v>20.4105</v>
      </c>
      <c r="HN219">
        <v>60.8239</v>
      </c>
      <c r="HO219">
        <v>20.4247</v>
      </c>
      <c r="HP219">
        <v>1</v>
      </c>
      <c r="HQ219">
        <v>0.0794436</v>
      </c>
      <c r="HR219">
        <v>-0.515863</v>
      </c>
      <c r="HS219">
        <v>20.28</v>
      </c>
      <c r="HT219">
        <v>5.2107</v>
      </c>
      <c r="HU219">
        <v>11.9796</v>
      </c>
      <c r="HV219">
        <v>4.9637</v>
      </c>
      <c r="HW219">
        <v>3.27448</v>
      </c>
      <c r="HX219">
        <v>9999</v>
      </c>
      <c r="HY219">
        <v>9999</v>
      </c>
      <c r="HZ219">
        <v>9999</v>
      </c>
      <c r="IA219">
        <v>3.4</v>
      </c>
      <c r="IB219">
        <v>1.86397</v>
      </c>
      <c r="IC219">
        <v>1.86008</v>
      </c>
      <c r="ID219">
        <v>1.85838</v>
      </c>
      <c r="IE219">
        <v>1.85974</v>
      </c>
      <c r="IF219">
        <v>1.85989</v>
      </c>
      <c r="IG219">
        <v>1.85837</v>
      </c>
      <c r="IH219">
        <v>1.85745</v>
      </c>
      <c r="II219">
        <v>1.85242</v>
      </c>
      <c r="IJ219">
        <v>0</v>
      </c>
      <c r="IK219">
        <v>0</v>
      </c>
      <c r="IL219">
        <v>0</v>
      </c>
      <c r="IM219">
        <v>0</v>
      </c>
      <c r="IN219" t="s">
        <v>443</v>
      </c>
      <c r="IO219" t="s">
        <v>444</v>
      </c>
      <c r="IP219" t="s">
        <v>445</v>
      </c>
      <c r="IQ219" t="s">
        <v>445</v>
      </c>
      <c r="IR219" t="s">
        <v>445</v>
      </c>
      <c r="IS219" t="s">
        <v>445</v>
      </c>
      <c r="IT219">
        <v>0</v>
      </c>
      <c r="IU219">
        <v>100</v>
      </c>
      <c r="IV219">
        <v>100</v>
      </c>
      <c r="IW219">
        <v>-1.302</v>
      </c>
      <c r="IX219">
        <v>0.2895</v>
      </c>
      <c r="IY219">
        <v>-1.085747647868322</v>
      </c>
      <c r="IZ219">
        <v>-0.001141660950335919</v>
      </c>
      <c r="JA219">
        <v>1.556549255047457E-06</v>
      </c>
      <c r="JB219">
        <v>-3.845636065895205E-10</v>
      </c>
      <c r="JC219">
        <v>0.01562767363184709</v>
      </c>
      <c r="JD219">
        <v>0.001629169780553792</v>
      </c>
      <c r="JE219">
        <v>0.0005448488767950686</v>
      </c>
      <c r="JF219">
        <v>-2.599574200195059E-06</v>
      </c>
      <c r="JG219">
        <v>2</v>
      </c>
      <c r="JH219">
        <v>2011</v>
      </c>
      <c r="JI219">
        <v>1</v>
      </c>
      <c r="JJ219">
        <v>26</v>
      </c>
      <c r="JK219">
        <v>197168.5</v>
      </c>
      <c r="JL219">
        <v>197168.7</v>
      </c>
      <c r="JM219">
        <v>0.860596</v>
      </c>
      <c r="JN219">
        <v>2.62939</v>
      </c>
      <c r="JO219">
        <v>1.49658</v>
      </c>
      <c r="JP219">
        <v>2.34375</v>
      </c>
      <c r="JQ219">
        <v>1.54907</v>
      </c>
      <c r="JR219">
        <v>2.38281</v>
      </c>
      <c r="JS219">
        <v>36.3871</v>
      </c>
      <c r="JT219">
        <v>24.1751</v>
      </c>
      <c r="JU219">
        <v>18</v>
      </c>
      <c r="JV219">
        <v>482.89</v>
      </c>
      <c r="JW219">
        <v>493.414</v>
      </c>
      <c r="JX219">
        <v>28.0429</v>
      </c>
      <c r="JY219">
        <v>28.313</v>
      </c>
      <c r="JZ219">
        <v>30</v>
      </c>
      <c r="KA219">
        <v>28.5569</v>
      </c>
      <c r="KB219">
        <v>28.5618</v>
      </c>
      <c r="KC219">
        <v>17.1806</v>
      </c>
      <c r="KD219">
        <v>14.3344</v>
      </c>
      <c r="KE219">
        <v>42.5122</v>
      </c>
      <c r="KF219">
        <v>28.0598</v>
      </c>
      <c r="KG219">
        <v>279.73</v>
      </c>
      <c r="KH219">
        <v>17.2169</v>
      </c>
      <c r="KI219">
        <v>102.042</v>
      </c>
      <c r="KJ219">
        <v>91.61969999999999</v>
      </c>
    </row>
    <row r="220" spans="1:296">
      <c r="A220">
        <v>202</v>
      </c>
      <c r="B220">
        <v>1758819718.5</v>
      </c>
      <c r="C220">
        <v>5694.900000095367</v>
      </c>
      <c r="D220" t="s">
        <v>851</v>
      </c>
      <c r="E220" t="s">
        <v>852</v>
      </c>
      <c r="F220">
        <v>5</v>
      </c>
      <c r="G220" t="s">
        <v>834</v>
      </c>
      <c r="H220">
        <v>1758819711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305.1281968025513</v>
      </c>
      <c r="AJ220">
        <v>303.1568545454546</v>
      </c>
      <c r="AK220">
        <v>-3.154479427577786</v>
      </c>
      <c r="AL220">
        <v>65.12803820686746</v>
      </c>
      <c r="AM220">
        <f>(AO220 - AN220 + DX220*1E3/(8.314*(DZ220+273.15)) * AQ220/DW220 * AP220) * DW220/(100*DK220) * 1000/(1000 - AO220)</f>
        <v>0</v>
      </c>
      <c r="AN220">
        <v>17.19372629080296</v>
      </c>
      <c r="AO220">
        <v>22.38142181818182</v>
      </c>
      <c r="AP220">
        <v>-2.554291387772811E-06</v>
      </c>
      <c r="AQ220">
        <v>105.814500391457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439</v>
      </c>
      <c r="AX220" t="s">
        <v>439</v>
      </c>
      <c r="AY220">
        <v>0</v>
      </c>
      <c r="AZ220">
        <v>0</v>
      </c>
      <c r="BA220">
        <f>1-AY220/AZ220</f>
        <v>0</v>
      </c>
      <c r="BB220">
        <v>0</v>
      </c>
      <c r="BC220" t="s">
        <v>439</v>
      </c>
      <c r="BD220" t="s">
        <v>439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439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5.9</v>
      </c>
      <c r="DL220">
        <v>0.5</v>
      </c>
      <c r="DM220" t="s">
        <v>440</v>
      </c>
      <c r="DN220">
        <v>2</v>
      </c>
      <c r="DO220" t="b">
        <v>1</v>
      </c>
      <c r="DP220">
        <v>1758819711</v>
      </c>
      <c r="DQ220">
        <v>317.9331481481481</v>
      </c>
      <c r="DR220">
        <v>314.7181111111111</v>
      </c>
      <c r="DS220">
        <v>22.38307037037037</v>
      </c>
      <c r="DT220">
        <v>17.19843333333333</v>
      </c>
      <c r="DU220">
        <v>319.237037037037</v>
      </c>
      <c r="DV220">
        <v>22.09353333333333</v>
      </c>
      <c r="DW220">
        <v>499.9898518518519</v>
      </c>
      <c r="DX220">
        <v>91.05404444444446</v>
      </c>
      <c r="DY220">
        <v>0.06564748888888888</v>
      </c>
      <c r="DZ220">
        <v>29.23004444444444</v>
      </c>
      <c r="EA220">
        <v>30.00001481481482</v>
      </c>
      <c r="EB220">
        <v>999.9000000000001</v>
      </c>
      <c r="EC220">
        <v>0</v>
      </c>
      <c r="ED220">
        <v>0</v>
      </c>
      <c r="EE220">
        <v>10001.33740740741</v>
      </c>
      <c r="EF220">
        <v>0</v>
      </c>
      <c r="EG220">
        <v>11.90654444444444</v>
      </c>
      <c r="EH220">
        <v>3.215102962962963</v>
      </c>
      <c r="EI220">
        <v>325.2125185185185</v>
      </c>
      <c r="EJ220">
        <v>320.2255925925926</v>
      </c>
      <c r="EK220">
        <v>5.184631111111111</v>
      </c>
      <c r="EL220">
        <v>314.7181111111111</v>
      </c>
      <c r="EM220">
        <v>17.19843333333333</v>
      </c>
      <c r="EN220">
        <v>2.038069259259259</v>
      </c>
      <c r="EO220">
        <v>1.565987777777778</v>
      </c>
      <c r="EP220">
        <v>17.74323333333333</v>
      </c>
      <c r="EQ220">
        <v>13.62812222222222</v>
      </c>
      <c r="ER220">
        <v>1999.984814814815</v>
      </c>
      <c r="ES220">
        <v>0.9800076666666668</v>
      </c>
      <c r="ET220">
        <v>0.01999261851851852</v>
      </c>
      <c r="EU220">
        <v>0</v>
      </c>
      <c r="EV220">
        <v>943.1716666666667</v>
      </c>
      <c r="EW220">
        <v>5.00078</v>
      </c>
      <c r="EX220">
        <v>18314.57407407407</v>
      </c>
      <c r="EY220">
        <v>16379.54814814815</v>
      </c>
      <c r="EZ220">
        <v>38.60614814814815</v>
      </c>
      <c r="FA220">
        <v>39.4347037037037</v>
      </c>
      <c r="FB220">
        <v>38.87251851851852</v>
      </c>
      <c r="FC220">
        <v>39.09918518518518</v>
      </c>
      <c r="FD220">
        <v>39.84007407407407</v>
      </c>
      <c r="FE220">
        <v>1955.096296296297</v>
      </c>
      <c r="FF220">
        <v>39.8862962962963</v>
      </c>
      <c r="FG220">
        <v>0</v>
      </c>
      <c r="FH220">
        <v>1758819713.5</v>
      </c>
      <c r="FI220">
        <v>0</v>
      </c>
      <c r="FJ220">
        <v>943.15888</v>
      </c>
      <c r="FK220">
        <v>-5.76576922175006</v>
      </c>
      <c r="FL220">
        <v>-115.2384613611405</v>
      </c>
      <c r="FM220">
        <v>18313.932</v>
      </c>
      <c r="FN220">
        <v>15</v>
      </c>
      <c r="FO220">
        <v>0</v>
      </c>
      <c r="FP220" t="s">
        <v>441</v>
      </c>
      <c r="FQ220">
        <v>1746989605.5</v>
      </c>
      <c r="FR220">
        <v>1746989593.5</v>
      </c>
      <c r="FS220">
        <v>0</v>
      </c>
      <c r="FT220">
        <v>-0.274</v>
      </c>
      <c r="FU220">
        <v>-0.002</v>
      </c>
      <c r="FV220">
        <v>2.549</v>
      </c>
      <c r="FW220">
        <v>0.129</v>
      </c>
      <c r="FX220">
        <v>420</v>
      </c>
      <c r="FY220">
        <v>17</v>
      </c>
      <c r="FZ220">
        <v>0.02</v>
      </c>
      <c r="GA220">
        <v>0.04</v>
      </c>
      <c r="GB220">
        <v>2.148376024390244</v>
      </c>
      <c r="GC220">
        <v>15.71585667595819</v>
      </c>
      <c r="GD220">
        <v>1.557293777520266</v>
      </c>
      <c r="GE220">
        <v>0</v>
      </c>
      <c r="GF220">
        <v>943.643088235294</v>
      </c>
      <c r="GG220">
        <v>-6.769060355002662</v>
      </c>
      <c r="GH220">
        <v>0.6977656090376698</v>
      </c>
      <c r="GI220">
        <v>0</v>
      </c>
      <c r="GJ220">
        <v>5.18094243902439</v>
      </c>
      <c r="GK220">
        <v>0.05361721254356756</v>
      </c>
      <c r="GL220">
        <v>0.005436134647414319</v>
      </c>
      <c r="GM220">
        <v>1</v>
      </c>
      <c r="GN220">
        <v>1</v>
      </c>
      <c r="GO220">
        <v>3</v>
      </c>
      <c r="GP220" t="s">
        <v>448</v>
      </c>
      <c r="GQ220">
        <v>3.10101</v>
      </c>
      <c r="GR220">
        <v>2.72437</v>
      </c>
      <c r="GS220">
        <v>0.06741129999999999</v>
      </c>
      <c r="GT220">
        <v>0.0662519</v>
      </c>
      <c r="GU220">
        <v>0.10339</v>
      </c>
      <c r="GV220">
        <v>0.08688269999999999</v>
      </c>
      <c r="GW220">
        <v>24400.4</v>
      </c>
      <c r="GX220">
        <v>22213.1</v>
      </c>
      <c r="GY220">
        <v>26727</v>
      </c>
      <c r="GZ220">
        <v>24009.8</v>
      </c>
      <c r="HA220">
        <v>38338.9</v>
      </c>
      <c r="HB220">
        <v>32415.8</v>
      </c>
      <c r="HC220">
        <v>46670.7</v>
      </c>
      <c r="HD220">
        <v>37993.4</v>
      </c>
      <c r="HE220">
        <v>1.87633</v>
      </c>
      <c r="HF220">
        <v>1.87103</v>
      </c>
      <c r="HG220">
        <v>0.160214</v>
      </c>
      <c r="HH220">
        <v>0</v>
      </c>
      <c r="HI220">
        <v>27.3931</v>
      </c>
      <c r="HJ220">
        <v>999.9</v>
      </c>
      <c r="HK220">
        <v>38.7</v>
      </c>
      <c r="HL220">
        <v>32.1</v>
      </c>
      <c r="HM220">
        <v>20.4106</v>
      </c>
      <c r="HN220">
        <v>61.4639</v>
      </c>
      <c r="HO220">
        <v>20.5929</v>
      </c>
      <c r="HP220">
        <v>1</v>
      </c>
      <c r="HQ220">
        <v>0.0794842</v>
      </c>
      <c r="HR220">
        <v>-0.479278</v>
      </c>
      <c r="HS220">
        <v>20.2803</v>
      </c>
      <c r="HT220">
        <v>5.2104</v>
      </c>
      <c r="HU220">
        <v>11.9794</v>
      </c>
      <c r="HV220">
        <v>4.96375</v>
      </c>
      <c r="HW220">
        <v>3.27445</v>
      </c>
      <c r="HX220">
        <v>9999</v>
      </c>
      <c r="HY220">
        <v>9999</v>
      </c>
      <c r="HZ220">
        <v>9999</v>
      </c>
      <c r="IA220">
        <v>3.4</v>
      </c>
      <c r="IB220">
        <v>1.86399</v>
      </c>
      <c r="IC220">
        <v>1.86006</v>
      </c>
      <c r="ID220">
        <v>1.85838</v>
      </c>
      <c r="IE220">
        <v>1.85976</v>
      </c>
      <c r="IF220">
        <v>1.85989</v>
      </c>
      <c r="IG220">
        <v>1.85837</v>
      </c>
      <c r="IH220">
        <v>1.85745</v>
      </c>
      <c r="II220">
        <v>1.85241</v>
      </c>
      <c r="IJ220">
        <v>0</v>
      </c>
      <c r="IK220">
        <v>0</v>
      </c>
      <c r="IL220">
        <v>0</v>
      </c>
      <c r="IM220">
        <v>0</v>
      </c>
      <c r="IN220" t="s">
        <v>443</v>
      </c>
      <c r="IO220" t="s">
        <v>444</v>
      </c>
      <c r="IP220" t="s">
        <v>445</v>
      </c>
      <c r="IQ220" t="s">
        <v>445</v>
      </c>
      <c r="IR220" t="s">
        <v>445</v>
      </c>
      <c r="IS220" t="s">
        <v>445</v>
      </c>
      <c r="IT220">
        <v>0</v>
      </c>
      <c r="IU220">
        <v>100</v>
      </c>
      <c r="IV220">
        <v>100</v>
      </c>
      <c r="IW220">
        <v>-1.297</v>
      </c>
      <c r="IX220">
        <v>0.2895</v>
      </c>
      <c r="IY220">
        <v>-1.085747647868322</v>
      </c>
      <c r="IZ220">
        <v>-0.001141660950335919</v>
      </c>
      <c r="JA220">
        <v>1.556549255047457E-06</v>
      </c>
      <c r="JB220">
        <v>-3.845636065895205E-10</v>
      </c>
      <c r="JC220">
        <v>0.01562767363184709</v>
      </c>
      <c r="JD220">
        <v>0.001629169780553792</v>
      </c>
      <c r="JE220">
        <v>0.0005448488767950686</v>
      </c>
      <c r="JF220">
        <v>-2.599574200195059E-06</v>
      </c>
      <c r="JG220">
        <v>2</v>
      </c>
      <c r="JH220">
        <v>2011</v>
      </c>
      <c r="JI220">
        <v>1</v>
      </c>
      <c r="JJ220">
        <v>26</v>
      </c>
      <c r="JK220">
        <v>197168.5</v>
      </c>
      <c r="JL220">
        <v>197168.8</v>
      </c>
      <c r="JM220">
        <v>0.822754</v>
      </c>
      <c r="JN220">
        <v>2.62939</v>
      </c>
      <c r="JO220">
        <v>1.49658</v>
      </c>
      <c r="JP220">
        <v>2.34375</v>
      </c>
      <c r="JQ220">
        <v>1.54907</v>
      </c>
      <c r="JR220">
        <v>2.48901</v>
      </c>
      <c r="JS220">
        <v>36.3871</v>
      </c>
      <c r="JT220">
        <v>24.1751</v>
      </c>
      <c r="JU220">
        <v>18</v>
      </c>
      <c r="JV220">
        <v>482.295</v>
      </c>
      <c r="JW220">
        <v>493.783</v>
      </c>
      <c r="JX220">
        <v>28.0566</v>
      </c>
      <c r="JY220">
        <v>28.313</v>
      </c>
      <c r="JZ220">
        <v>30.0001</v>
      </c>
      <c r="KA220">
        <v>28.5569</v>
      </c>
      <c r="KB220">
        <v>28.5607</v>
      </c>
      <c r="KC220">
        <v>16.4992</v>
      </c>
      <c r="KD220">
        <v>14.3344</v>
      </c>
      <c r="KE220">
        <v>42.5122</v>
      </c>
      <c r="KF220">
        <v>28.055</v>
      </c>
      <c r="KG220">
        <v>266.371</v>
      </c>
      <c r="KH220">
        <v>17.2169</v>
      </c>
      <c r="KI220">
        <v>102.042</v>
      </c>
      <c r="KJ220">
        <v>91.6191</v>
      </c>
    </row>
    <row r="221" spans="1:296">
      <c r="A221">
        <v>203</v>
      </c>
      <c r="B221">
        <v>1758819723.5</v>
      </c>
      <c r="C221">
        <v>5699.900000095367</v>
      </c>
      <c r="D221" t="s">
        <v>853</v>
      </c>
      <c r="E221" t="s">
        <v>854</v>
      </c>
      <c r="F221">
        <v>5</v>
      </c>
      <c r="G221" t="s">
        <v>834</v>
      </c>
      <c r="H221">
        <v>1758819715.714286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288.5561072456478</v>
      </c>
      <c r="AJ221">
        <v>287.4570606060606</v>
      </c>
      <c r="AK221">
        <v>-3.120621503700031</v>
      </c>
      <c r="AL221">
        <v>65.12803820686746</v>
      </c>
      <c r="AM221">
        <f>(AO221 - AN221 + DX221*1E3/(8.314*(DZ221+273.15)) * AQ221/DW221 * AP221) * DW221/(100*DK221) * 1000/(1000 - AO221)</f>
        <v>0</v>
      </c>
      <c r="AN221">
        <v>17.18684377596104</v>
      </c>
      <c r="AO221">
        <v>22.37995333333332</v>
      </c>
      <c r="AP221">
        <v>-1.147951268275998E-06</v>
      </c>
      <c r="AQ221">
        <v>105.814500391457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439</v>
      </c>
      <c r="AX221" t="s">
        <v>439</v>
      </c>
      <c r="AY221">
        <v>0</v>
      </c>
      <c r="AZ221">
        <v>0</v>
      </c>
      <c r="BA221">
        <f>1-AY221/AZ221</f>
        <v>0</v>
      </c>
      <c r="BB221">
        <v>0</v>
      </c>
      <c r="BC221" t="s">
        <v>439</v>
      </c>
      <c r="BD221" t="s">
        <v>439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439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5.9</v>
      </c>
      <c r="DL221">
        <v>0.5</v>
      </c>
      <c r="DM221" t="s">
        <v>440</v>
      </c>
      <c r="DN221">
        <v>2</v>
      </c>
      <c r="DO221" t="b">
        <v>1</v>
      </c>
      <c r="DP221">
        <v>1758819715.714286</v>
      </c>
      <c r="DQ221">
        <v>303.4078571428572</v>
      </c>
      <c r="DR221">
        <v>299.2453214285714</v>
      </c>
      <c r="DS221">
        <v>22.38179285714285</v>
      </c>
      <c r="DT221">
        <v>17.193375</v>
      </c>
      <c r="DU221">
        <v>304.7076428571428</v>
      </c>
      <c r="DV221">
        <v>22.09228928571429</v>
      </c>
      <c r="DW221">
        <v>499.9893214285714</v>
      </c>
      <c r="DX221">
        <v>91.05385714285714</v>
      </c>
      <c r="DY221">
        <v>0.06577378928571428</v>
      </c>
      <c r="DZ221">
        <v>29.22948571428572</v>
      </c>
      <c r="EA221">
        <v>30.00115</v>
      </c>
      <c r="EB221">
        <v>999.9000000000002</v>
      </c>
      <c r="EC221">
        <v>0</v>
      </c>
      <c r="ED221">
        <v>0</v>
      </c>
      <c r="EE221">
        <v>10002.9875</v>
      </c>
      <c r="EF221">
        <v>0</v>
      </c>
      <c r="EG221">
        <v>11.90199642857142</v>
      </c>
      <c r="EH221">
        <v>4.162543928571428</v>
      </c>
      <c r="EI221">
        <v>310.3541785714286</v>
      </c>
      <c r="EJ221">
        <v>304.4804285714285</v>
      </c>
      <c r="EK221">
        <v>5.18842</v>
      </c>
      <c r="EL221">
        <v>299.2453214285714</v>
      </c>
      <c r="EM221">
        <v>17.193375</v>
      </c>
      <c r="EN221">
        <v>2.037948928571429</v>
      </c>
      <c r="EO221">
        <v>1.565523571428572</v>
      </c>
      <c r="EP221">
        <v>17.74229285714285</v>
      </c>
      <c r="EQ221">
        <v>13.62356071428571</v>
      </c>
      <c r="ER221">
        <v>2000.009642857143</v>
      </c>
      <c r="ES221">
        <v>0.9800080000000003</v>
      </c>
      <c r="ET221">
        <v>0.0199923</v>
      </c>
      <c r="EU221">
        <v>0</v>
      </c>
      <c r="EV221">
        <v>942.744</v>
      </c>
      <c r="EW221">
        <v>5.00078</v>
      </c>
      <c r="EX221">
        <v>18306.175</v>
      </c>
      <c r="EY221">
        <v>16379.75</v>
      </c>
      <c r="EZ221">
        <v>38.62692857142857</v>
      </c>
      <c r="FA221">
        <v>39.4347857142857</v>
      </c>
      <c r="FB221">
        <v>38.87703571428572</v>
      </c>
      <c r="FC221">
        <v>39.10678571428571</v>
      </c>
      <c r="FD221">
        <v>39.82796428571429</v>
      </c>
      <c r="FE221">
        <v>1955.123928571429</v>
      </c>
      <c r="FF221">
        <v>39.8832142857143</v>
      </c>
      <c r="FG221">
        <v>0</v>
      </c>
      <c r="FH221">
        <v>1758819718.3</v>
      </c>
      <c r="FI221">
        <v>0</v>
      </c>
      <c r="FJ221">
        <v>942.7186400000001</v>
      </c>
      <c r="FK221">
        <v>-4.347769243662153</v>
      </c>
      <c r="FL221">
        <v>-102.3384616800298</v>
      </c>
      <c r="FM221">
        <v>18305.336</v>
      </c>
      <c r="FN221">
        <v>15</v>
      </c>
      <c r="FO221">
        <v>0</v>
      </c>
      <c r="FP221" t="s">
        <v>441</v>
      </c>
      <c r="FQ221">
        <v>1746989605.5</v>
      </c>
      <c r="FR221">
        <v>1746989593.5</v>
      </c>
      <c r="FS221">
        <v>0</v>
      </c>
      <c r="FT221">
        <v>-0.274</v>
      </c>
      <c r="FU221">
        <v>-0.002</v>
      </c>
      <c r="FV221">
        <v>2.549</v>
      </c>
      <c r="FW221">
        <v>0.129</v>
      </c>
      <c r="FX221">
        <v>420</v>
      </c>
      <c r="FY221">
        <v>17</v>
      </c>
      <c r="FZ221">
        <v>0.02</v>
      </c>
      <c r="GA221">
        <v>0.04</v>
      </c>
      <c r="GB221">
        <v>3.573480975609756</v>
      </c>
      <c r="GC221">
        <v>12.5737256445993</v>
      </c>
      <c r="GD221">
        <v>1.253126345195662</v>
      </c>
      <c r="GE221">
        <v>0</v>
      </c>
      <c r="GF221">
        <v>943.0488529411765</v>
      </c>
      <c r="GG221">
        <v>-5.489579838081352</v>
      </c>
      <c r="GH221">
        <v>0.5882961005336607</v>
      </c>
      <c r="GI221">
        <v>0</v>
      </c>
      <c r="GJ221">
        <v>5.186200975609756</v>
      </c>
      <c r="GK221">
        <v>0.04612243902438882</v>
      </c>
      <c r="GL221">
        <v>0.004653761554824296</v>
      </c>
      <c r="GM221">
        <v>1</v>
      </c>
      <c r="GN221">
        <v>1</v>
      </c>
      <c r="GO221">
        <v>3</v>
      </c>
      <c r="GP221" t="s">
        <v>448</v>
      </c>
      <c r="GQ221">
        <v>3.10138</v>
      </c>
      <c r="GR221">
        <v>2.72408</v>
      </c>
      <c r="GS221">
        <v>0.0645607</v>
      </c>
      <c r="GT221">
        <v>0.0633285</v>
      </c>
      <c r="GU221">
        <v>0.103385</v>
      </c>
      <c r="GV221">
        <v>0.0868627</v>
      </c>
      <c r="GW221">
        <v>24475</v>
      </c>
      <c r="GX221">
        <v>22282.9</v>
      </c>
      <c r="GY221">
        <v>26727</v>
      </c>
      <c r="GZ221">
        <v>24010</v>
      </c>
      <c r="HA221">
        <v>38338.9</v>
      </c>
      <c r="HB221">
        <v>32416.2</v>
      </c>
      <c r="HC221">
        <v>46670.8</v>
      </c>
      <c r="HD221">
        <v>37993.3</v>
      </c>
      <c r="HE221">
        <v>1.87735</v>
      </c>
      <c r="HF221">
        <v>1.87045</v>
      </c>
      <c r="HG221">
        <v>0.159983</v>
      </c>
      <c r="HH221">
        <v>0</v>
      </c>
      <c r="HI221">
        <v>27.3943</v>
      </c>
      <c r="HJ221">
        <v>999.9</v>
      </c>
      <c r="HK221">
        <v>38.7</v>
      </c>
      <c r="HL221">
        <v>32.1</v>
      </c>
      <c r="HM221">
        <v>20.4071</v>
      </c>
      <c r="HN221">
        <v>61.0539</v>
      </c>
      <c r="HO221">
        <v>20.7492</v>
      </c>
      <c r="HP221">
        <v>1</v>
      </c>
      <c r="HQ221">
        <v>0.0795503</v>
      </c>
      <c r="HR221">
        <v>-0.458938</v>
      </c>
      <c r="HS221">
        <v>20.2804</v>
      </c>
      <c r="HT221">
        <v>5.21025</v>
      </c>
      <c r="HU221">
        <v>11.9796</v>
      </c>
      <c r="HV221">
        <v>4.96335</v>
      </c>
      <c r="HW221">
        <v>3.27428</v>
      </c>
      <c r="HX221">
        <v>9999</v>
      </c>
      <c r="HY221">
        <v>9999</v>
      </c>
      <c r="HZ221">
        <v>9999</v>
      </c>
      <c r="IA221">
        <v>3.4</v>
      </c>
      <c r="IB221">
        <v>1.86396</v>
      </c>
      <c r="IC221">
        <v>1.86006</v>
      </c>
      <c r="ID221">
        <v>1.85838</v>
      </c>
      <c r="IE221">
        <v>1.85975</v>
      </c>
      <c r="IF221">
        <v>1.85989</v>
      </c>
      <c r="IG221">
        <v>1.85837</v>
      </c>
      <c r="IH221">
        <v>1.85745</v>
      </c>
      <c r="II221">
        <v>1.85242</v>
      </c>
      <c r="IJ221">
        <v>0</v>
      </c>
      <c r="IK221">
        <v>0</v>
      </c>
      <c r="IL221">
        <v>0</v>
      </c>
      <c r="IM221">
        <v>0</v>
      </c>
      <c r="IN221" t="s">
        <v>443</v>
      </c>
      <c r="IO221" t="s">
        <v>444</v>
      </c>
      <c r="IP221" t="s">
        <v>445</v>
      </c>
      <c r="IQ221" t="s">
        <v>445</v>
      </c>
      <c r="IR221" t="s">
        <v>445</v>
      </c>
      <c r="IS221" t="s">
        <v>445</v>
      </c>
      <c r="IT221">
        <v>0</v>
      </c>
      <c r="IU221">
        <v>100</v>
      </c>
      <c r="IV221">
        <v>100</v>
      </c>
      <c r="IW221">
        <v>-1.292</v>
      </c>
      <c r="IX221">
        <v>0.2895</v>
      </c>
      <c r="IY221">
        <v>-1.085747647868322</v>
      </c>
      <c r="IZ221">
        <v>-0.001141660950335919</v>
      </c>
      <c r="JA221">
        <v>1.556549255047457E-06</v>
      </c>
      <c r="JB221">
        <v>-3.845636065895205E-10</v>
      </c>
      <c r="JC221">
        <v>0.01562767363184709</v>
      </c>
      <c r="JD221">
        <v>0.001629169780553792</v>
      </c>
      <c r="JE221">
        <v>0.0005448488767950686</v>
      </c>
      <c r="JF221">
        <v>-2.599574200195059E-06</v>
      </c>
      <c r="JG221">
        <v>2</v>
      </c>
      <c r="JH221">
        <v>2011</v>
      </c>
      <c r="JI221">
        <v>1</v>
      </c>
      <c r="JJ221">
        <v>26</v>
      </c>
      <c r="JK221">
        <v>197168.6</v>
      </c>
      <c r="JL221">
        <v>197168.8</v>
      </c>
      <c r="JM221">
        <v>0.787354</v>
      </c>
      <c r="JN221">
        <v>2.64038</v>
      </c>
      <c r="JO221">
        <v>1.49658</v>
      </c>
      <c r="JP221">
        <v>2.34375</v>
      </c>
      <c r="JQ221">
        <v>1.54907</v>
      </c>
      <c r="JR221">
        <v>2.36206</v>
      </c>
      <c r="JS221">
        <v>36.3871</v>
      </c>
      <c r="JT221">
        <v>24.1751</v>
      </c>
      <c r="JU221">
        <v>18</v>
      </c>
      <c r="JV221">
        <v>482.886</v>
      </c>
      <c r="JW221">
        <v>493.393</v>
      </c>
      <c r="JX221">
        <v>28.0553</v>
      </c>
      <c r="JY221">
        <v>28.313</v>
      </c>
      <c r="JZ221">
        <v>30.0001</v>
      </c>
      <c r="KA221">
        <v>28.5563</v>
      </c>
      <c r="KB221">
        <v>28.5594</v>
      </c>
      <c r="KC221">
        <v>15.7912</v>
      </c>
      <c r="KD221">
        <v>14.3344</v>
      </c>
      <c r="KE221">
        <v>42.5122</v>
      </c>
      <c r="KF221">
        <v>28.0514</v>
      </c>
      <c r="KG221">
        <v>246.335</v>
      </c>
      <c r="KH221">
        <v>17.2169</v>
      </c>
      <c r="KI221">
        <v>102.042</v>
      </c>
      <c r="KJ221">
        <v>91.6193</v>
      </c>
    </row>
    <row r="222" spans="1:296">
      <c r="A222">
        <v>204</v>
      </c>
      <c r="B222">
        <v>1758819728.5</v>
      </c>
      <c r="C222">
        <v>5704.900000095367</v>
      </c>
      <c r="D222" t="s">
        <v>855</v>
      </c>
      <c r="E222" t="s">
        <v>856</v>
      </c>
      <c r="F222">
        <v>5</v>
      </c>
      <c r="G222" t="s">
        <v>834</v>
      </c>
      <c r="H222">
        <v>1758819721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272.6316396614176</v>
      </c>
      <c r="AJ222">
        <v>272.1674363636362</v>
      </c>
      <c r="AK222">
        <v>-3.051337125232074</v>
      </c>
      <c r="AL222">
        <v>65.12803820686746</v>
      </c>
      <c r="AM222">
        <f>(AO222 - AN222 + DX222*1E3/(8.314*(DZ222+273.15)) * AQ222/DW222 * AP222) * DW222/(100*DK222) * 1000/(1000 - AO222)</f>
        <v>0</v>
      </c>
      <c r="AN222">
        <v>17.18337452647572</v>
      </c>
      <c r="AO222">
        <v>22.37718909090909</v>
      </c>
      <c r="AP222">
        <v>4.670383709813923E-07</v>
      </c>
      <c r="AQ222">
        <v>105.814500391457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439</v>
      </c>
      <c r="AX222" t="s">
        <v>439</v>
      </c>
      <c r="AY222">
        <v>0</v>
      </c>
      <c r="AZ222">
        <v>0</v>
      </c>
      <c r="BA222">
        <f>1-AY222/AZ222</f>
        <v>0</v>
      </c>
      <c r="BB222">
        <v>0</v>
      </c>
      <c r="BC222" t="s">
        <v>439</v>
      </c>
      <c r="BD222" t="s">
        <v>439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439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5.9</v>
      </c>
      <c r="DL222">
        <v>0.5</v>
      </c>
      <c r="DM222" t="s">
        <v>440</v>
      </c>
      <c r="DN222">
        <v>2</v>
      </c>
      <c r="DO222" t="b">
        <v>1</v>
      </c>
      <c r="DP222">
        <v>1758819721</v>
      </c>
      <c r="DQ222">
        <v>287.2260740740741</v>
      </c>
      <c r="DR222">
        <v>282.1368518518518</v>
      </c>
      <c r="DS222">
        <v>22.37973703703704</v>
      </c>
      <c r="DT222">
        <v>17.18845555555556</v>
      </c>
      <c r="DU222">
        <v>288.5207407407407</v>
      </c>
      <c r="DV222">
        <v>22.09027407407407</v>
      </c>
      <c r="DW222">
        <v>499.9486296296296</v>
      </c>
      <c r="DX222">
        <v>91.05325185185184</v>
      </c>
      <c r="DY222">
        <v>0.06599284444444445</v>
      </c>
      <c r="DZ222">
        <v>29.22807777777778</v>
      </c>
      <c r="EA222">
        <v>30.00354074074074</v>
      </c>
      <c r="EB222">
        <v>999.9000000000001</v>
      </c>
      <c r="EC222">
        <v>0</v>
      </c>
      <c r="ED222">
        <v>0</v>
      </c>
      <c r="EE222">
        <v>9991.201851851853</v>
      </c>
      <c r="EF222">
        <v>0</v>
      </c>
      <c r="EG222">
        <v>11.9024037037037</v>
      </c>
      <c r="EH222">
        <v>5.089294074074075</v>
      </c>
      <c r="EI222">
        <v>293.8012962962963</v>
      </c>
      <c r="EJ222">
        <v>287.0711481481481</v>
      </c>
      <c r="EK222">
        <v>5.191279629629629</v>
      </c>
      <c r="EL222">
        <v>282.1368518518518</v>
      </c>
      <c r="EM222">
        <v>17.18845555555556</v>
      </c>
      <c r="EN222">
        <v>2.037747407407407</v>
      </c>
      <c r="EO222">
        <v>1.565064074074074</v>
      </c>
      <c r="EP222">
        <v>17.74072962962963</v>
      </c>
      <c r="EQ222">
        <v>13.61906296296296</v>
      </c>
      <c r="ER222">
        <v>1999.993333333333</v>
      </c>
      <c r="ES222">
        <v>0.980007888888889</v>
      </c>
      <c r="ET222">
        <v>0.01999241111111111</v>
      </c>
      <c r="EU222">
        <v>0</v>
      </c>
      <c r="EV222">
        <v>942.3858888888891</v>
      </c>
      <c r="EW222">
        <v>5.00078</v>
      </c>
      <c r="EX222">
        <v>18297.44444444445</v>
      </c>
      <c r="EY222">
        <v>16379.62592592592</v>
      </c>
      <c r="EZ222">
        <v>38.61766666666666</v>
      </c>
      <c r="FA222">
        <v>39.43699999999999</v>
      </c>
      <c r="FB222">
        <v>38.85625925925925</v>
      </c>
      <c r="FC222">
        <v>39.1131111111111</v>
      </c>
      <c r="FD222">
        <v>39.80781481481482</v>
      </c>
      <c r="FE222">
        <v>1955.11</v>
      </c>
      <c r="FF222">
        <v>39.88111111111112</v>
      </c>
      <c r="FG222">
        <v>0</v>
      </c>
      <c r="FH222">
        <v>1758819723.7</v>
      </c>
      <c r="FI222">
        <v>0</v>
      </c>
      <c r="FJ222">
        <v>942.3760000000002</v>
      </c>
      <c r="FK222">
        <v>-3.680752150083186</v>
      </c>
      <c r="FL222">
        <v>-90.62564106330669</v>
      </c>
      <c r="FM222">
        <v>18297.07692307692</v>
      </c>
      <c r="FN222">
        <v>15</v>
      </c>
      <c r="FO222">
        <v>0</v>
      </c>
      <c r="FP222" t="s">
        <v>441</v>
      </c>
      <c r="FQ222">
        <v>1746989605.5</v>
      </c>
      <c r="FR222">
        <v>1746989593.5</v>
      </c>
      <c r="FS222">
        <v>0</v>
      </c>
      <c r="FT222">
        <v>-0.274</v>
      </c>
      <c r="FU222">
        <v>-0.002</v>
      </c>
      <c r="FV222">
        <v>2.549</v>
      </c>
      <c r="FW222">
        <v>0.129</v>
      </c>
      <c r="FX222">
        <v>420</v>
      </c>
      <c r="FY222">
        <v>17</v>
      </c>
      <c r="FZ222">
        <v>0.02</v>
      </c>
      <c r="GA222">
        <v>0.04</v>
      </c>
      <c r="GB222">
        <v>4.517110487804879</v>
      </c>
      <c r="GC222">
        <v>10.4537974912892</v>
      </c>
      <c r="GD222">
        <v>1.050319511063997</v>
      </c>
      <c r="GE222">
        <v>0</v>
      </c>
      <c r="GF222">
        <v>942.5968823529412</v>
      </c>
      <c r="GG222">
        <v>-4.122902984408402</v>
      </c>
      <c r="GH222">
        <v>0.4656866381835463</v>
      </c>
      <c r="GI222">
        <v>0</v>
      </c>
      <c r="GJ222">
        <v>5.189515609756096</v>
      </c>
      <c r="GK222">
        <v>0.03516229965156584</v>
      </c>
      <c r="GL222">
        <v>0.003646829594539847</v>
      </c>
      <c r="GM222">
        <v>1</v>
      </c>
      <c r="GN222">
        <v>1</v>
      </c>
      <c r="GO222">
        <v>3</v>
      </c>
      <c r="GP222" t="s">
        <v>448</v>
      </c>
      <c r="GQ222">
        <v>3.10126</v>
      </c>
      <c r="GR222">
        <v>2.72412</v>
      </c>
      <c r="GS222">
        <v>0.061716</v>
      </c>
      <c r="GT222">
        <v>0.0602173</v>
      </c>
      <c r="GU222">
        <v>0.103381</v>
      </c>
      <c r="GV222">
        <v>0.08685080000000001</v>
      </c>
      <c r="GW222">
        <v>24549.4</v>
      </c>
      <c r="GX222">
        <v>22356.5</v>
      </c>
      <c r="GY222">
        <v>26726.9</v>
      </c>
      <c r="GZ222">
        <v>24009.6</v>
      </c>
      <c r="HA222">
        <v>38338.5</v>
      </c>
      <c r="HB222">
        <v>32416.2</v>
      </c>
      <c r="HC222">
        <v>46670.6</v>
      </c>
      <c r="HD222">
        <v>37993.2</v>
      </c>
      <c r="HE222">
        <v>1.87735</v>
      </c>
      <c r="HF222">
        <v>1.87053</v>
      </c>
      <c r="HG222">
        <v>0.160206</v>
      </c>
      <c r="HH222">
        <v>0</v>
      </c>
      <c r="HI222">
        <v>27.3943</v>
      </c>
      <c r="HJ222">
        <v>999.9</v>
      </c>
      <c r="HK222">
        <v>38.7</v>
      </c>
      <c r="HL222">
        <v>32.1</v>
      </c>
      <c r="HM222">
        <v>20.4095</v>
      </c>
      <c r="HN222">
        <v>61.4839</v>
      </c>
      <c r="HO222">
        <v>20.649</v>
      </c>
      <c r="HP222">
        <v>1</v>
      </c>
      <c r="HQ222">
        <v>0.0795274</v>
      </c>
      <c r="HR222">
        <v>-0.44473</v>
      </c>
      <c r="HS222">
        <v>20.2803</v>
      </c>
      <c r="HT222">
        <v>5.21025</v>
      </c>
      <c r="HU222">
        <v>11.9797</v>
      </c>
      <c r="HV222">
        <v>4.96345</v>
      </c>
      <c r="HW222">
        <v>3.27443</v>
      </c>
      <c r="HX222">
        <v>9999</v>
      </c>
      <c r="HY222">
        <v>9999</v>
      </c>
      <c r="HZ222">
        <v>9999</v>
      </c>
      <c r="IA222">
        <v>3.4</v>
      </c>
      <c r="IB222">
        <v>1.864</v>
      </c>
      <c r="IC222">
        <v>1.86006</v>
      </c>
      <c r="ID222">
        <v>1.85838</v>
      </c>
      <c r="IE222">
        <v>1.85976</v>
      </c>
      <c r="IF222">
        <v>1.85989</v>
      </c>
      <c r="IG222">
        <v>1.85837</v>
      </c>
      <c r="IH222">
        <v>1.85745</v>
      </c>
      <c r="II222">
        <v>1.85242</v>
      </c>
      <c r="IJ222">
        <v>0</v>
      </c>
      <c r="IK222">
        <v>0</v>
      </c>
      <c r="IL222">
        <v>0</v>
      </c>
      <c r="IM222">
        <v>0</v>
      </c>
      <c r="IN222" t="s">
        <v>443</v>
      </c>
      <c r="IO222" t="s">
        <v>444</v>
      </c>
      <c r="IP222" t="s">
        <v>445</v>
      </c>
      <c r="IQ222" t="s">
        <v>445</v>
      </c>
      <c r="IR222" t="s">
        <v>445</v>
      </c>
      <c r="IS222" t="s">
        <v>445</v>
      </c>
      <c r="IT222">
        <v>0</v>
      </c>
      <c r="IU222">
        <v>100</v>
      </c>
      <c r="IV222">
        <v>100</v>
      </c>
      <c r="IW222">
        <v>-1.286</v>
      </c>
      <c r="IX222">
        <v>0.2894</v>
      </c>
      <c r="IY222">
        <v>-1.085747647868322</v>
      </c>
      <c r="IZ222">
        <v>-0.001141660950335919</v>
      </c>
      <c r="JA222">
        <v>1.556549255047457E-06</v>
      </c>
      <c r="JB222">
        <v>-3.845636065895205E-10</v>
      </c>
      <c r="JC222">
        <v>0.01562767363184709</v>
      </c>
      <c r="JD222">
        <v>0.001629169780553792</v>
      </c>
      <c r="JE222">
        <v>0.0005448488767950686</v>
      </c>
      <c r="JF222">
        <v>-2.599574200195059E-06</v>
      </c>
      <c r="JG222">
        <v>2</v>
      </c>
      <c r="JH222">
        <v>2011</v>
      </c>
      <c r="JI222">
        <v>1</v>
      </c>
      <c r="JJ222">
        <v>26</v>
      </c>
      <c r="JK222">
        <v>197168.7</v>
      </c>
      <c r="JL222">
        <v>197168.9</v>
      </c>
      <c r="JM222">
        <v>0.748291</v>
      </c>
      <c r="JN222">
        <v>2.63062</v>
      </c>
      <c r="JO222">
        <v>1.49658</v>
      </c>
      <c r="JP222">
        <v>2.34375</v>
      </c>
      <c r="JQ222">
        <v>1.54907</v>
      </c>
      <c r="JR222">
        <v>2.48291</v>
      </c>
      <c r="JS222">
        <v>36.3871</v>
      </c>
      <c r="JT222">
        <v>24.1751</v>
      </c>
      <c r="JU222">
        <v>18</v>
      </c>
      <c r="JV222">
        <v>482.872</v>
      </c>
      <c r="JW222">
        <v>493.442</v>
      </c>
      <c r="JX222">
        <v>28.052</v>
      </c>
      <c r="JY222">
        <v>28.3149</v>
      </c>
      <c r="JZ222">
        <v>30.0001</v>
      </c>
      <c r="KA222">
        <v>28.5545</v>
      </c>
      <c r="KB222">
        <v>28.5594</v>
      </c>
      <c r="KC222">
        <v>14.9861</v>
      </c>
      <c r="KD222">
        <v>14.3344</v>
      </c>
      <c r="KE222">
        <v>42.5122</v>
      </c>
      <c r="KF222">
        <v>28.0484</v>
      </c>
      <c r="KG222">
        <v>232.971</v>
      </c>
      <c r="KH222">
        <v>17.2169</v>
      </c>
      <c r="KI222">
        <v>102.042</v>
      </c>
      <c r="KJ222">
        <v>91.6185</v>
      </c>
    </row>
    <row r="223" spans="1:296">
      <c r="A223">
        <v>205</v>
      </c>
      <c r="B223">
        <v>1758819733.5</v>
      </c>
      <c r="C223">
        <v>5709.900000095367</v>
      </c>
      <c r="D223" t="s">
        <v>857</v>
      </c>
      <c r="E223" t="s">
        <v>858</v>
      </c>
      <c r="F223">
        <v>5</v>
      </c>
      <c r="G223" t="s">
        <v>834</v>
      </c>
      <c r="H223">
        <v>1758819725.714286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256.0153130234205</v>
      </c>
      <c r="AJ223">
        <v>256.7245272727271</v>
      </c>
      <c r="AK223">
        <v>-3.089816935488125</v>
      </c>
      <c r="AL223">
        <v>65.12803820686746</v>
      </c>
      <c r="AM223">
        <f>(AO223 - AN223 + DX223*1E3/(8.314*(DZ223+273.15)) * AQ223/DW223 * AP223) * DW223/(100*DK223) * 1000/(1000 - AO223)</f>
        <v>0</v>
      </c>
      <c r="AN223">
        <v>17.17548648713727</v>
      </c>
      <c r="AO223">
        <v>22.37592181818182</v>
      </c>
      <c r="AP223">
        <v>-4.656492487957921E-06</v>
      </c>
      <c r="AQ223">
        <v>105.814500391457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439</v>
      </c>
      <c r="AX223" t="s">
        <v>439</v>
      </c>
      <c r="AY223">
        <v>0</v>
      </c>
      <c r="AZ223">
        <v>0</v>
      </c>
      <c r="BA223">
        <f>1-AY223/AZ223</f>
        <v>0</v>
      </c>
      <c r="BB223">
        <v>0</v>
      </c>
      <c r="BC223" t="s">
        <v>439</v>
      </c>
      <c r="BD223" t="s">
        <v>439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439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5.9</v>
      </c>
      <c r="DL223">
        <v>0.5</v>
      </c>
      <c r="DM223" t="s">
        <v>440</v>
      </c>
      <c r="DN223">
        <v>2</v>
      </c>
      <c r="DO223" t="b">
        <v>1</v>
      </c>
      <c r="DP223">
        <v>1758819725.714286</v>
      </c>
      <c r="DQ223">
        <v>272.9221785714286</v>
      </c>
      <c r="DR223">
        <v>266.9656785714286</v>
      </c>
      <c r="DS223">
        <v>22.37817142857143</v>
      </c>
      <c r="DT223">
        <v>17.182975</v>
      </c>
      <c r="DU223">
        <v>274.2116785714286</v>
      </c>
      <c r="DV223">
        <v>22.08874642857143</v>
      </c>
      <c r="DW223">
        <v>499.99475</v>
      </c>
      <c r="DX223">
        <v>91.0535892857143</v>
      </c>
      <c r="DY223">
        <v>0.06591740357142857</v>
      </c>
      <c r="DZ223">
        <v>29.22724642857143</v>
      </c>
      <c r="EA223">
        <v>30.00226785714286</v>
      </c>
      <c r="EB223">
        <v>999.9000000000002</v>
      </c>
      <c r="EC223">
        <v>0</v>
      </c>
      <c r="ED223">
        <v>0</v>
      </c>
      <c r="EE223">
        <v>10009.50535714286</v>
      </c>
      <c r="EF223">
        <v>0</v>
      </c>
      <c r="EG223">
        <v>11.90842142857143</v>
      </c>
      <c r="EH223">
        <v>5.956508928571429</v>
      </c>
      <c r="EI223">
        <v>279.1695714285714</v>
      </c>
      <c r="EJ223">
        <v>271.6331071428571</v>
      </c>
      <c r="EK223">
        <v>5.1952</v>
      </c>
      <c r="EL223">
        <v>266.9656785714286</v>
      </c>
      <c r="EM223">
        <v>17.182975</v>
      </c>
      <c r="EN223">
        <v>2.037613571428571</v>
      </c>
      <c r="EO223">
        <v>1.564571785714286</v>
      </c>
      <c r="EP223">
        <v>17.73968928571429</v>
      </c>
      <c r="EQ223">
        <v>13.61422142857143</v>
      </c>
      <c r="ER223">
        <v>1999.995000000001</v>
      </c>
      <c r="ES223">
        <v>0.9800078928571432</v>
      </c>
      <c r="ET223">
        <v>0.01999240714285714</v>
      </c>
      <c r="EU223">
        <v>0</v>
      </c>
      <c r="EV223">
        <v>942.1404642857142</v>
      </c>
      <c r="EW223">
        <v>5.00078</v>
      </c>
      <c r="EX223">
        <v>18291.3</v>
      </c>
      <c r="EY223">
        <v>16379.63571428572</v>
      </c>
      <c r="EZ223">
        <v>38.62685714285714</v>
      </c>
      <c r="FA223">
        <v>39.4347857142857</v>
      </c>
      <c r="FB223">
        <v>38.87921428571428</v>
      </c>
      <c r="FC223">
        <v>39.11132142857142</v>
      </c>
      <c r="FD223">
        <v>39.82585714285715</v>
      </c>
      <c r="FE223">
        <v>1955.110714285714</v>
      </c>
      <c r="FF223">
        <v>39.88142857142858</v>
      </c>
      <c r="FG223">
        <v>0</v>
      </c>
      <c r="FH223">
        <v>1758819728.5</v>
      </c>
      <c r="FI223">
        <v>0</v>
      </c>
      <c r="FJ223">
        <v>942.1207692307692</v>
      </c>
      <c r="FK223">
        <v>-2.53682051525795</v>
      </c>
      <c r="FL223">
        <v>-71.56581185120889</v>
      </c>
      <c r="FM223">
        <v>18290.87307692308</v>
      </c>
      <c r="FN223">
        <v>15</v>
      </c>
      <c r="FO223">
        <v>0</v>
      </c>
      <c r="FP223" t="s">
        <v>441</v>
      </c>
      <c r="FQ223">
        <v>1746989605.5</v>
      </c>
      <c r="FR223">
        <v>1746989593.5</v>
      </c>
      <c r="FS223">
        <v>0</v>
      </c>
      <c r="FT223">
        <v>-0.274</v>
      </c>
      <c r="FU223">
        <v>-0.002</v>
      </c>
      <c r="FV223">
        <v>2.549</v>
      </c>
      <c r="FW223">
        <v>0.129</v>
      </c>
      <c r="FX223">
        <v>420</v>
      </c>
      <c r="FY223">
        <v>17</v>
      </c>
      <c r="FZ223">
        <v>0.02</v>
      </c>
      <c r="GA223">
        <v>0.04</v>
      </c>
      <c r="GB223">
        <v>5.44447775</v>
      </c>
      <c r="GC223">
        <v>10.5481192120075</v>
      </c>
      <c r="GD223">
        <v>1.03698053448097</v>
      </c>
      <c r="GE223">
        <v>0</v>
      </c>
      <c r="GF223">
        <v>942.3235294117646</v>
      </c>
      <c r="GG223">
        <v>-3.091489691565631</v>
      </c>
      <c r="GH223">
        <v>0.3732710917797934</v>
      </c>
      <c r="GI223">
        <v>0</v>
      </c>
      <c r="GJ223">
        <v>5.19286</v>
      </c>
      <c r="GK223">
        <v>0.04556848030018042</v>
      </c>
      <c r="GL223">
        <v>0.004603014772950487</v>
      </c>
      <c r="GM223">
        <v>1</v>
      </c>
      <c r="GN223">
        <v>1</v>
      </c>
      <c r="GO223">
        <v>3</v>
      </c>
      <c r="GP223" t="s">
        <v>448</v>
      </c>
      <c r="GQ223">
        <v>3.10154</v>
      </c>
      <c r="GR223">
        <v>2.72363</v>
      </c>
      <c r="GS223">
        <v>0.0587845</v>
      </c>
      <c r="GT223">
        <v>0.0569932</v>
      </c>
      <c r="GU223">
        <v>0.103379</v>
      </c>
      <c r="GV223">
        <v>0.0868236</v>
      </c>
      <c r="GW223">
        <v>24626.1</v>
      </c>
      <c r="GX223">
        <v>22433.3</v>
      </c>
      <c r="GY223">
        <v>26727</v>
      </c>
      <c r="GZ223">
        <v>24009.8</v>
      </c>
      <c r="HA223">
        <v>38338.2</v>
      </c>
      <c r="HB223">
        <v>32416.8</v>
      </c>
      <c r="HC223">
        <v>46670.6</v>
      </c>
      <c r="HD223">
        <v>37993.1</v>
      </c>
      <c r="HE223">
        <v>1.87777</v>
      </c>
      <c r="HF223">
        <v>1.86992</v>
      </c>
      <c r="HG223">
        <v>0.16037</v>
      </c>
      <c r="HH223">
        <v>0</v>
      </c>
      <c r="HI223">
        <v>27.3943</v>
      </c>
      <c r="HJ223">
        <v>999.9</v>
      </c>
      <c r="HK223">
        <v>38.7</v>
      </c>
      <c r="HL223">
        <v>32.1</v>
      </c>
      <c r="HM223">
        <v>20.4106</v>
      </c>
      <c r="HN223">
        <v>60.8639</v>
      </c>
      <c r="HO223">
        <v>20.5809</v>
      </c>
      <c r="HP223">
        <v>1</v>
      </c>
      <c r="HQ223">
        <v>0.0795884</v>
      </c>
      <c r="HR223">
        <v>-0.436939</v>
      </c>
      <c r="HS223">
        <v>20.2804</v>
      </c>
      <c r="HT223">
        <v>5.2104</v>
      </c>
      <c r="HU223">
        <v>11.9797</v>
      </c>
      <c r="HV223">
        <v>4.96365</v>
      </c>
      <c r="HW223">
        <v>3.2744</v>
      </c>
      <c r="HX223">
        <v>9999</v>
      </c>
      <c r="HY223">
        <v>9999</v>
      </c>
      <c r="HZ223">
        <v>9999</v>
      </c>
      <c r="IA223">
        <v>3.4</v>
      </c>
      <c r="IB223">
        <v>1.86401</v>
      </c>
      <c r="IC223">
        <v>1.86006</v>
      </c>
      <c r="ID223">
        <v>1.85837</v>
      </c>
      <c r="IE223">
        <v>1.85975</v>
      </c>
      <c r="IF223">
        <v>1.85989</v>
      </c>
      <c r="IG223">
        <v>1.85837</v>
      </c>
      <c r="IH223">
        <v>1.85745</v>
      </c>
      <c r="II223">
        <v>1.85242</v>
      </c>
      <c r="IJ223">
        <v>0</v>
      </c>
      <c r="IK223">
        <v>0</v>
      </c>
      <c r="IL223">
        <v>0</v>
      </c>
      <c r="IM223">
        <v>0</v>
      </c>
      <c r="IN223" t="s">
        <v>443</v>
      </c>
      <c r="IO223" t="s">
        <v>444</v>
      </c>
      <c r="IP223" t="s">
        <v>445</v>
      </c>
      <c r="IQ223" t="s">
        <v>445</v>
      </c>
      <c r="IR223" t="s">
        <v>445</v>
      </c>
      <c r="IS223" t="s">
        <v>445</v>
      </c>
      <c r="IT223">
        <v>0</v>
      </c>
      <c r="IU223">
        <v>100</v>
      </c>
      <c r="IV223">
        <v>100</v>
      </c>
      <c r="IW223">
        <v>-1.28</v>
      </c>
      <c r="IX223">
        <v>0.2894</v>
      </c>
      <c r="IY223">
        <v>-1.085747647868322</v>
      </c>
      <c r="IZ223">
        <v>-0.001141660950335919</v>
      </c>
      <c r="JA223">
        <v>1.556549255047457E-06</v>
      </c>
      <c r="JB223">
        <v>-3.845636065895205E-10</v>
      </c>
      <c r="JC223">
        <v>0.01562767363184709</v>
      </c>
      <c r="JD223">
        <v>0.001629169780553792</v>
      </c>
      <c r="JE223">
        <v>0.0005448488767950686</v>
      </c>
      <c r="JF223">
        <v>-2.599574200195059E-06</v>
      </c>
      <c r="JG223">
        <v>2</v>
      </c>
      <c r="JH223">
        <v>2011</v>
      </c>
      <c r="JI223">
        <v>1</v>
      </c>
      <c r="JJ223">
        <v>26</v>
      </c>
      <c r="JK223">
        <v>197168.8</v>
      </c>
      <c r="JL223">
        <v>197169</v>
      </c>
      <c r="JM223">
        <v>0.708008</v>
      </c>
      <c r="JN223">
        <v>2.63062</v>
      </c>
      <c r="JO223">
        <v>1.49658</v>
      </c>
      <c r="JP223">
        <v>2.34375</v>
      </c>
      <c r="JQ223">
        <v>1.54907</v>
      </c>
      <c r="JR223">
        <v>2.46094</v>
      </c>
      <c r="JS223">
        <v>36.3871</v>
      </c>
      <c r="JT223">
        <v>24.1838</v>
      </c>
      <c r="JU223">
        <v>18</v>
      </c>
      <c r="JV223">
        <v>483.118</v>
      </c>
      <c r="JW223">
        <v>493.047</v>
      </c>
      <c r="JX223">
        <v>28.0477</v>
      </c>
      <c r="JY223">
        <v>28.3155</v>
      </c>
      <c r="JZ223">
        <v>30.0002</v>
      </c>
      <c r="KA223">
        <v>28.5545</v>
      </c>
      <c r="KB223">
        <v>28.5594</v>
      </c>
      <c r="KC223">
        <v>14.2482</v>
      </c>
      <c r="KD223">
        <v>14.3344</v>
      </c>
      <c r="KE223">
        <v>42.5122</v>
      </c>
      <c r="KF223">
        <v>28.0448</v>
      </c>
      <c r="KG223">
        <v>212.936</v>
      </c>
      <c r="KH223">
        <v>17.2169</v>
      </c>
      <c r="KI223">
        <v>102.042</v>
      </c>
      <c r="KJ223">
        <v>91.6186</v>
      </c>
    </row>
    <row r="224" spans="1:296">
      <c r="A224">
        <v>206</v>
      </c>
      <c r="B224">
        <v>1758819738.5</v>
      </c>
      <c r="C224">
        <v>5714.900000095367</v>
      </c>
      <c r="D224" t="s">
        <v>859</v>
      </c>
      <c r="E224" t="s">
        <v>860</v>
      </c>
      <c r="F224">
        <v>5</v>
      </c>
      <c r="G224" t="s">
        <v>834</v>
      </c>
      <c r="H224">
        <v>1758819731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239.2059265710157</v>
      </c>
      <c r="AJ224">
        <v>241.1547636363636</v>
      </c>
      <c r="AK224">
        <v>-3.112473320676719</v>
      </c>
      <c r="AL224">
        <v>65.12803820686746</v>
      </c>
      <c r="AM224">
        <f>(AO224 - AN224 + DX224*1E3/(8.314*(DZ224+273.15)) * AQ224/DW224 * AP224) * DW224/(100*DK224) * 1000/(1000 - AO224)</f>
        <v>0</v>
      </c>
      <c r="AN224">
        <v>17.17159050832613</v>
      </c>
      <c r="AO224">
        <v>22.37883878787879</v>
      </c>
      <c r="AP224">
        <v>5.848205313688369E-06</v>
      </c>
      <c r="AQ224">
        <v>105.814500391457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439</v>
      </c>
      <c r="AX224" t="s">
        <v>439</v>
      </c>
      <c r="AY224">
        <v>0</v>
      </c>
      <c r="AZ224">
        <v>0</v>
      </c>
      <c r="BA224">
        <f>1-AY224/AZ224</f>
        <v>0</v>
      </c>
      <c r="BB224">
        <v>0</v>
      </c>
      <c r="BC224" t="s">
        <v>439</v>
      </c>
      <c r="BD224" t="s">
        <v>439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439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5.9</v>
      </c>
      <c r="DL224">
        <v>0.5</v>
      </c>
      <c r="DM224" t="s">
        <v>440</v>
      </c>
      <c r="DN224">
        <v>2</v>
      </c>
      <c r="DO224" t="b">
        <v>1</v>
      </c>
      <c r="DP224">
        <v>1758819731</v>
      </c>
      <c r="DQ224">
        <v>256.9686666666666</v>
      </c>
      <c r="DR224">
        <v>249.8527407407407</v>
      </c>
      <c r="DS224">
        <v>22.3771888888889</v>
      </c>
      <c r="DT224">
        <v>17.17748888888889</v>
      </c>
      <c r="DU224">
        <v>258.2518518518519</v>
      </c>
      <c r="DV224">
        <v>22.08777777777778</v>
      </c>
      <c r="DW224">
        <v>500.0194444444444</v>
      </c>
      <c r="DX224">
        <v>91.0540037037037</v>
      </c>
      <c r="DY224">
        <v>0.06585316666666666</v>
      </c>
      <c r="DZ224">
        <v>29.22705555555556</v>
      </c>
      <c r="EA224">
        <v>30.00664074074074</v>
      </c>
      <c r="EB224">
        <v>999.9000000000001</v>
      </c>
      <c r="EC224">
        <v>0</v>
      </c>
      <c r="ED224">
        <v>0</v>
      </c>
      <c r="EE224">
        <v>10004.58074074074</v>
      </c>
      <c r="EF224">
        <v>0</v>
      </c>
      <c r="EG224">
        <v>11.91883333333333</v>
      </c>
      <c r="EH224">
        <v>7.115949259259259</v>
      </c>
      <c r="EI224">
        <v>262.8505925925926</v>
      </c>
      <c r="EJ224">
        <v>254.2196296296297</v>
      </c>
      <c r="EK224">
        <v>5.199703703703705</v>
      </c>
      <c r="EL224">
        <v>249.8527407407407</v>
      </c>
      <c r="EM224">
        <v>17.17748888888889</v>
      </c>
      <c r="EN224">
        <v>2.037532222222222</v>
      </c>
      <c r="EO224">
        <v>1.564078888888889</v>
      </c>
      <c r="EP224">
        <v>17.73906666666667</v>
      </c>
      <c r="EQ224">
        <v>13.60938148148148</v>
      </c>
      <c r="ER224">
        <v>2000.001111111111</v>
      </c>
      <c r="ES224">
        <v>0.9800078888888891</v>
      </c>
      <c r="ET224">
        <v>0.01999241111111111</v>
      </c>
      <c r="EU224">
        <v>0</v>
      </c>
      <c r="EV224">
        <v>941.913851851852</v>
      </c>
      <c r="EW224">
        <v>5.00078</v>
      </c>
      <c r="EX224">
        <v>18285.98148148149</v>
      </c>
      <c r="EY224">
        <v>16379.68888888889</v>
      </c>
      <c r="EZ224">
        <v>38.62462962962963</v>
      </c>
      <c r="FA224">
        <v>39.4301111111111</v>
      </c>
      <c r="FB224">
        <v>38.87481481481481</v>
      </c>
      <c r="FC224">
        <v>39.10151851851852</v>
      </c>
      <c r="FD224">
        <v>39.83551851851852</v>
      </c>
      <c r="FE224">
        <v>1955.113703703703</v>
      </c>
      <c r="FF224">
        <v>39.88481481481482</v>
      </c>
      <c r="FG224">
        <v>0</v>
      </c>
      <c r="FH224">
        <v>1758819733.3</v>
      </c>
      <c r="FI224">
        <v>0</v>
      </c>
      <c r="FJ224">
        <v>941.8888846153847</v>
      </c>
      <c r="FK224">
        <v>-2.517025633710516</v>
      </c>
      <c r="FL224">
        <v>-45.08717951069212</v>
      </c>
      <c r="FM224">
        <v>18286.15384615385</v>
      </c>
      <c r="FN224">
        <v>15</v>
      </c>
      <c r="FO224">
        <v>0</v>
      </c>
      <c r="FP224" t="s">
        <v>441</v>
      </c>
      <c r="FQ224">
        <v>1746989605.5</v>
      </c>
      <c r="FR224">
        <v>1746989593.5</v>
      </c>
      <c r="FS224">
        <v>0</v>
      </c>
      <c r="FT224">
        <v>-0.274</v>
      </c>
      <c r="FU224">
        <v>-0.002</v>
      </c>
      <c r="FV224">
        <v>2.549</v>
      </c>
      <c r="FW224">
        <v>0.129</v>
      </c>
      <c r="FX224">
        <v>420</v>
      </c>
      <c r="FY224">
        <v>17</v>
      </c>
      <c r="FZ224">
        <v>0.02</v>
      </c>
      <c r="GA224">
        <v>0.04</v>
      </c>
      <c r="GB224">
        <v>6.456013999999999</v>
      </c>
      <c r="GC224">
        <v>13.0147114446529</v>
      </c>
      <c r="GD224">
        <v>1.276553928623464</v>
      </c>
      <c r="GE224">
        <v>0</v>
      </c>
      <c r="GF224">
        <v>942.0439411764705</v>
      </c>
      <c r="GG224">
        <v>-2.535645532537295</v>
      </c>
      <c r="GH224">
        <v>0.3351034029332445</v>
      </c>
      <c r="GI224">
        <v>0</v>
      </c>
      <c r="GJ224">
        <v>5.19726175</v>
      </c>
      <c r="GK224">
        <v>0.0534894934333939</v>
      </c>
      <c r="GL224">
        <v>0.005380450207696516</v>
      </c>
      <c r="GM224">
        <v>1</v>
      </c>
      <c r="GN224">
        <v>1</v>
      </c>
      <c r="GO224">
        <v>3</v>
      </c>
      <c r="GP224" t="s">
        <v>448</v>
      </c>
      <c r="GQ224">
        <v>3.10106</v>
      </c>
      <c r="GR224">
        <v>2.72437</v>
      </c>
      <c r="GS224">
        <v>0.0557659</v>
      </c>
      <c r="GT224">
        <v>0.0536686</v>
      </c>
      <c r="GU224">
        <v>0.103385</v>
      </c>
      <c r="GV224">
        <v>0.0868144</v>
      </c>
      <c r="GW224">
        <v>24705</v>
      </c>
      <c r="GX224">
        <v>22512.2</v>
      </c>
      <c r="GY224">
        <v>26726.9</v>
      </c>
      <c r="GZ224">
        <v>24009.6</v>
      </c>
      <c r="HA224">
        <v>38337.2</v>
      </c>
      <c r="HB224">
        <v>32416.8</v>
      </c>
      <c r="HC224">
        <v>46670.2</v>
      </c>
      <c r="HD224">
        <v>37993.1</v>
      </c>
      <c r="HE224">
        <v>1.87675</v>
      </c>
      <c r="HF224">
        <v>1.87062</v>
      </c>
      <c r="HG224">
        <v>0.160452</v>
      </c>
      <c r="HH224">
        <v>0</v>
      </c>
      <c r="HI224">
        <v>27.3943</v>
      </c>
      <c r="HJ224">
        <v>999.9</v>
      </c>
      <c r="HK224">
        <v>38.7</v>
      </c>
      <c r="HL224">
        <v>32.1</v>
      </c>
      <c r="HM224">
        <v>20.4116</v>
      </c>
      <c r="HN224">
        <v>60.8739</v>
      </c>
      <c r="HO224">
        <v>20.7011</v>
      </c>
      <c r="HP224">
        <v>1</v>
      </c>
      <c r="HQ224">
        <v>0.0796341</v>
      </c>
      <c r="HR224">
        <v>-0.426925</v>
      </c>
      <c r="HS224">
        <v>20.2805</v>
      </c>
      <c r="HT224">
        <v>5.21145</v>
      </c>
      <c r="HU224">
        <v>11.9797</v>
      </c>
      <c r="HV224">
        <v>4.9638</v>
      </c>
      <c r="HW224">
        <v>3.27458</v>
      </c>
      <c r="HX224">
        <v>9999</v>
      </c>
      <c r="HY224">
        <v>9999</v>
      </c>
      <c r="HZ224">
        <v>9999</v>
      </c>
      <c r="IA224">
        <v>3.4</v>
      </c>
      <c r="IB224">
        <v>1.86399</v>
      </c>
      <c r="IC224">
        <v>1.86005</v>
      </c>
      <c r="ID224">
        <v>1.85838</v>
      </c>
      <c r="IE224">
        <v>1.85974</v>
      </c>
      <c r="IF224">
        <v>1.85989</v>
      </c>
      <c r="IG224">
        <v>1.85837</v>
      </c>
      <c r="IH224">
        <v>1.85745</v>
      </c>
      <c r="II224">
        <v>1.85242</v>
      </c>
      <c r="IJ224">
        <v>0</v>
      </c>
      <c r="IK224">
        <v>0</v>
      </c>
      <c r="IL224">
        <v>0</v>
      </c>
      <c r="IM224">
        <v>0</v>
      </c>
      <c r="IN224" t="s">
        <v>443</v>
      </c>
      <c r="IO224" t="s">
        <v>444</v>
      </c>
      <c r="IP224" t="s">
        <v>445</v>
      </c>
      <c r="IQ224" t="s">
        <v>445</v>
      </c>
      <c r="IR224" t="s">
        <v>445</v>
      </c>
      <c r="IS224" t="s">
        <v>445</v>
      </c>
      <c r="IT224">
        <v>0</v>
      </c>
      <c r="IU224">
        <v>100</v>
      </c>
      <c r="IV224">
        <v>100</v>
      </c>
      <c r="IW224">
        <v>-1.273</v>
      </c>
      <c r="IX224">
        <v>0.2895</v>
      </c>
      <c r="IY224">
        <v>-1.085747647868322</v>
      </c>
      <c r="IZ224">
        <v>-0.001141660950335919</v>
      </c>
      <c r="JA224">
        <v>1.556549255047457E-06</v>
      </c>
      <c r="JB224">
        <v>-3.845636065895205E-10</v>
      </c>
      <c r="JC224">
        <v>0.01562767363184709</v>
      </c>
      <c r="JD224">
        <v>0.001629169780553792</v>
      </c>
      <c r="JE224">
        <v>0.0005448488767950686</v>
      </c>
      <c r="JF224">
        <v>-2.599574200195059E-06</v>
      </c>
      <c r="JG224">
        <v>2</v>
      </c>
      <c r="JH224">
        <v>2011</v>
      </c>
      <c r="JI224">
        <v>1</v>
      </c>
      <c r="JJ224">
        <v>26</v>
      </c>
      <c r="JK224">
        <v>197168.9</v>
      </c>
      <c r="JL224">
        <v>197169.1</v>
      </c>
      <c r="JM224">
        <v>0.670166</v>
      </c>
      <c r="JN224">
        <v>2.63672</v>
      </c>
      <c r="JO224">
        <v>1.49658</v>
      </c>
      <c r="JP224">
        <v>2.34375</v>
      </c>
      <c r="JQ224">
        <v>1.54907</v>
      </c>
      <c r="JR224">
        <v>2.46582</v>
      </c>
      <c r="JS224">
        <v>36.3871</v>
      </c>
      <c r="JT224">
        <v>24.1751</v>
      </c>
      <c r="JU224">
        <v>18</v>
      </c>
      <c r="JV224">
        <v>482.523</v>
      </c>
      <c r="JW224">
        <v>493.509</v>
      </c>
      <c r="JX224">
        <v>28.0422</v>
      </c>
      <c r="JY224">
        <v>28.3155</v>
      </c>
      <c r="JZ224">
        <v>30.0002</v>
      </c>
      <c r="KA224">
        <v>28.5545</v>
      </c>
      <c r="KB224">
        <v>28.5594</v>
      </c>
      <c r="KC224">
        <v>13.4261</v>
      </c>
      <c r="KD224">
        <v>14.3344</v>
      </c>
      <c r="KE224">
        <v>42.5122</v>
      </c>
      <c r="KF224">
        <v>28.039</v>
      </c>
      <c r="KG224">
        <v>199.553</v>
      </c>
      <c r="KH224">
        <v>17.2169</v>
      </c>
      <c r="KI224">
        <v>102.041</v>
      </c>
      <c r="KJ224">
        <v>91.61839999999999</v>
      </c>
    </row>
    <row r="225" spans="1:296">
      <c r="A225">
        <v>207</v>
      </c>
      <c r="B225">
        <v>1758819743.5</v>
      </c>
      <c r="C225">
        <v>5719.900000095367</v>
      </c>
      <c r="D225" t="s">
        <v>861</v>
      </c>
      <c r="E225" t="s">
        <v>862</v>
      </c>
      <c r="F225">
        <v>5</v>
      </c>
      <c r="G225" t="s">
        <v>834</v>
      </c>
      <c r="H225">
        <v>1758819735.714286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222.4431646119948</v>
      </c>
      <c r="AJ225">
        <v>225.3633272727272</v>
      </c>
      <c r="AK225">
        <v>-3.169239786538078</v>
      </c>
      <c r="AL225">
        <v>65.12803820686746</v>
      </c>
      <c r="AM225">
        <f>(AO225 - AN225 + DX225*1E3/(8.314*(DZ225+273.15)) * AQ225/DW225 * AP225) * DW225/(100*DK225) * 1000/(1000 - AO225)</f>
        <v>0</v>
      </c>
      <c r="AN225">
        <v>17.17030353138851</v>
      </c>
      <c r="AO225">
        <v>22.3795921212121</v>
      </c>
      <c r="AP225">
        <v>1.398785826491257E-06</v>
      </c>
      <c r="AQ225">
        <v>105.814500391457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439</v>
      </c>
      <c r="AX225" t="s">
        <v>439</v>
      </c>
      <c r="AY225">
        <v>0</v>
      </c>
      <c r="AZ225">
        <v>0</v>
      </c>
      <c r="BA225">
        <f>1-AY225/AZ225</f>
        <v>0</v>
      </c>
      <c r="BB225">
        <v>0</v>
      </c>
      <c r="BC225" t="s">
        <v>439</v>
      </c>
      <c r="BD225" t="s">
        <v>439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439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5.9</v>
      </c>
      <c r="DL225">
        <v>0.5</v>
      </c>
      <c r="DM225" t="s">
        <v>440</v>
      </c>
      <c r="DN225">
        <v>2</v>
      </c>
      <c r="DO225" t="b">
        <v>1</v>
      </c>
      <c r="DP225">
        <v>1758819735.714286</v>
      </c>
      <c r="DQ225">
        <v>242.66175</v>
      </c>
      <c r="DR225">
        <v>234.3430357142857</v>
      </c>
      <c r="DS225">
        <v>22.37788214285714</v>
      </c>
      <c r="DT225">
        <v>17.17344285714286</v>
      </c>
      <c r="DU225">
        <v>243.93875</v>
      </c>
      <c r="DV225">
        <v>22.08844642857143</v>
      </c>
      <c r="DW225">
        <v>500.0303571428572</v>
      </c>
      <c r="DX225">
        <v>91.05403571428573</v>
      </c>
      <c r="DY225">
        <v>0.06595991428571427</v>
      </c>
      <c r="DZ225">
        <v>29.22735357142856</v>
      </c>
      <c r="EA225">
        <v>30.006425</v>
      </c>
      <c r="EB225">
        <v>999.9000000000002</v>
      </c>
      <c r="EC225">
        <v>0</v>
      </c>
      <c r="ED225">
        <v>0</v>
      </c>
      <c r="EE225">
        <v>10004.46107142857</v>
      </c>
      <c r="EF225">
        <v>0</v>
      </c>
      <c r="EG225">
        <v>11.92292142857143</v>
      </c>
      <c r="EH225">
        <v>8.318714285714288</v>
      </c>
      <c r="EI225">
        <v>248.2163928571429</v>
      </c>
      <c r="EJ225">
        <v>238.4378928571428</v>
      </c>
      <c r="EK225">
        <v>5.204436428571428</v>
      </c>
      <c r="EL225">
        <v>234.3430357142857</v>
      </c>
      <c r="EM225">
        <v>17.17344285714286</v>
      </c>
      <c r="EN225">
        <v>2.037596785714286</v>
      </c>
      <c r="EO225">
        <v>1.563711785714286</v>
      </c>
      <c r="EP225">
        <v>17.73956071428571</v>
      </c>
      <c r="EQ225">
        <v>13.60577142857143</v>
      </c>
      <c r="ER225">
        <v>2000.015</v>
      </c>
      <c r="ES225">
        <v>0.9800080000000003</v>
      </c>
      <c r="ET225">
        <v>0.0199923</v>
      </c>
      <c r="EU225">
        <v>0</v>
      </c>
      <c r="EV225">
        <v>941.8011785714285</v>
      </c>
      <c r="EW225">
        <v>5.00078</v>
      </c>
      <c r="EX225">
        <v>18283.34642857143</v>
      </c>
      <c r="EY225">
        <v>16379.79642857143</v>
      </c>
      <c r="EZ225">
        <v>38.64257142857143</v>
      </c>
      <c r="FA225">
        <v>39.43485714285713</v>
      </c>
      <c r="FB225">
        <v>38.89267857142857</v>
      </c>
      <c r="FC225">
        <v>39.12021428571428</v>
      </c>
      <c r="FD225">
        <v>39.83464285714285</v>
      </c>
      <c r="FE225">
        <v>1955.125714285715</v>
      </c>
      <c r="FF225">
        <v>39.88535714285715</v>
      </c>
      <c r="FG225">
        <v>0</v>
      </c>
      <c r="FH225">
        <v>1758819738.7</v>
      </c>
      <c r="FI225">
        <v>0</v>
      </c>
      <c r="FJ225">
        <v>941.7491199999999</v>
      </c>
      <c r="FK225">
        <v>-1.044153837177787</v>
      </c>
      <c r="FL225">
        <v>-20.55384614226778</v>
      </c>
      <c r="FM225">
        <v>18283.024</v>
      </c>
      <c r="FN225">
        <v>15</v>
      </c>
      <c r="FO225">
        <v>0</v>
      </c>
      <c r="FP225" t="s">
        <v>441</v>
      </c>
      <c r="FQ225">
        <v>1746989605.5</v>
      </c>
      <c r="FR225">
        <v>1746989593.5</v>
      </c>
      <c r="FS225">
        <v>0</v>
      </c>
      <c r="FT225">
        <v>-0.274</v>
      </c>
      <c r="FU225">
        <v>-0.002</v>
      </c>
      <c r="FV225">
        <v>2.549</v>
      </c>
      <c r="FW225">
        <v>0.129</v>
      </c>
      <c r="FX225">
        <v>420</v>
      </c>
      <c r="FY225">
        <v>17</v>
      </c>
      <c r="FZ225">
        <v>0.02</v>
      </c>
      <c r="GA225">
        <v>0.04</v>
      </c>
      <c r="GB225">
        <v>7.619898292682926</v>
      </c>
      <c r="GC225">
        <v>15.30879177700348</v>
      </c>
      <c r="GD225">
        <v>1.51059382759571</v>
      </c>
      <c r="GE225">
        <v>0</v>
      </c>
      <c r="GF225">
        <v>941.8443823529412</v>
      </c>
      <c r="GG225">
        <v>-1.687043542881973</v>
      </c>
      <c r="GH225">
        <v>0.3007348856605838</v>
      </c>
      <c r="GI225">
        <v>0</v>
      </c>
      <c r="GJ225">
        <v>5.201549268292683</v>
      </c>
      <c r="GK225">
        <v>0.05896850174215788</v>
      </c>
      <c r="GL225">
        <v>0.005950695958577878</v>
      </c>
      <c r="GM225">
        <v>1</v>
      </c>
      <c r="GN225">
        <v>1</v>
      </c>
      <c r="GO225">
        <v>3</v>
      </c>
      <c r="GP225" t="s">
        <v>448</v>
      </c>
      <c r="GQ225">
        <v>3.10119</v>
      </c>
      <c r="GR225">
        <v>2.72456</v>
      </c>
      <c r="GS225">
        <v>0.0526344</v>
      </c>
      <c r="GT225">
        <v>0.0502648</v>
      </c>
      <c r="GU225">
        <v>0.103388</v>
      </c>
      <c r="GV225">
        <v>0.0867993</v>
      </c>
      <c r="GW225">
        <v>24786.8</v>
      </c>
      <c r="GX225">
        <v>22593</v>
      </c>
      <c r="GY225">
        <v>26726.8</v>
      </c>
      <c r="GZ225">
        <v>24009.4</v>
      </c>
      <c r="HA225">
        <v>38336.9</v>
      </c>
      <c r="HB225">
        <v>32416.7</v>
      </c>
      <c r="HC225">
        <v>46670.4</v>
      </c>
      <c r="HD225">
        <v>37992.8</v>
      </c>
      <c r="HE225">
        <v>1.87707</v>
      </c>
      <c r="HF225">
        <v>1.87042</v>
      </c>
      <c r="HG225">
        <v>0.159796</v>
      </c>
      <c r="HH225">
        <v>0</v>
      </c>
      <c r="HI225">
        <v>27.3964</v>
      </c>
      <c r="HJ225">
        <v>999.9</v>
      </c>
      <c r="HK225">
        <v>38.7</v>
      </c>
      <c r="HL225">
        <v>32.1</v>
      </c>
      <c r="HM225">
        <v>20.4099</v>
      </c>
      <c r="HN225">
        <v>61.2739</v>
      </c>
      <c r="HO225">
        <v>20.7532</v>
      </c>
      <c r="HP225">
        <v>1</v>
      </c>
      <c r="HQ225">
        <v>0.07970530000000001</v>
      </c>
      <c r="HR225">
        <v>-0.398546</v>
      </c>
      <c r="HS225">
        <v>20.2805</v>
      </c>
      <c r="HT225">
        <v>5.21115</v>
      </c>
      <c r="HU225">
        <v>11.9794</v>
      </c>
      <c r="HV225">
        <v>4.9637</v>
      </c>
      <c r="HW225">
        <v>3.2746</v>
      </c>
      <c r="HX225">
        <v>9999</v>
      </c>
      <c r="HY225">
        <v>9999</v>
      </c>
      <c r="HZ225">
        <v>9999</v>
      </c>
      <c r="IA225">
        <v>3.4</v>
      </c>
      <c r="IB225">
        <v>1.86398</v>
      </c>
      <c r="IC225">
        <v>1.86006</v>
      </c>
      <c r="ID225">
        <v>1.85837</v>
      </c>
      <c r="IE225">
        <v>1.85974</v>
      </c>
      <c r="IF225">
        <v>1.85989</v>
      </c>
      <c r="IG225">
        <v>1.85837</v>
      </c>
      <c r="IH225">
        <v>1.85745</v>
      </c>
      <c r="II225">
        <v>1.85242</v>
      </c>
      <c r="IJ225">
        <v>0</v>
      </c>
      <c r="IK225">
        <v>0</v>
      </c>
      <c r="IL225">
        <v>0</v>
      </c>
      <c r="IM225">
        <v>0</v>
      </c>
      <c r="IN225" t="s">
        <v>443</v>
      </c>
      <c r="IO225" t="s">
        <v>444</v>
      </c>
      <c r="IP225" t="s">
        <v>445</v>
      </c>
      <c r="IQ225" t="s">
        <v>445</v>
      </c>
      <c r="IR225" t="s">
        <v>445</v>
      </c>
      <c r="IS225" t="s">
        <v>445</v>
      </c>
      <c r="IT225">
        <v>0</v>
      </c>
      <c r="IU225">
        <v>100</v>
      </c>
      <c r="IV225">
        <v>100</v>
      </c>
      <c r="IW225">
        <v>-1.266</v>
      </c>
      <c r="IX225">
        <v>0.2895</v>
      </c>
      <c r="IY225">
        <v>-1.085747647868322</v>
      </c>
      <c r="IZ225">
        <v>-0.001141660950335919</v>
      </c>
      <c r="JA225">
        <v>1.556549255047457E-06</v>
      </c>
      <c r="JB225">
        <v>-3.845636065895205E-10</v>
      </c>
      <c r="JC225">
        <v>0.01562767363184709</v>
      </c>
      <c r="JD225">
        <v>0.001629169780553792</v>
      </c>
      <c r="JE225">
        <v>0.0005448488767950686</v>
      </c>
      <c r="JF225">
        <v>-2.599574200195059E-06</v>
      </c>
      <c r="JG225">
        <v>2</v>
      </c>
      <c r="JH225">
        <v>2011</v>
      </c>
      <c r="JI225">
        <v>1</v>
      </c>
      <c r="JJ225">
        <v>26</v>
      </c>
      <c r="JK225">
        <v>197169</v>
      </c>
      <c r="JL225">
        <v>197169.2</v>
      </c>
      <c r="JM225">
        <v>0.6286620000000001</v>
      </c>
      <c r="JN225">
        <v>2.63794</v>
      </c>
      <c r="JO225">
        <v>1.49658</v>
      </c>
      <c r="JP225">
        <v>2.34375</v>
      </c>
      <c r="JQ225">
        <v>1.54907</v>
      </c>
      <c r="JR225">
        <v>2.4585</v>
      </c>
      <c r="JS225">
        <v>36.3635</v>
      </c>
      <c r="JT225">
        <v>24.1838</v>
      </c>
      <c r="JU225">
        <v>18</v>
      </c>
      <c r="JV225">
        <v>482.712</v>
      </c>
      <c r="JW225">
        <v>493.377</v>
      </c>
      <c r="JX225">
        <v>28.0341</v>
      </c>
      <c r="JY225">
        <v>28.3155</v>
      </c>
      <c r="JZ225">
        <v>30.0001</v>
      </c>
      <c r="KA225">
        <v>28.5545</v>
      </c>
      <c r="KB225">
        <v>28.5594</v>
      </c>
      <c r="KC225">
        <v>12.6746</v>
      </c>
      <c r="KD225">
        <v>14.3344</v>
      </c>
      <c r="KE225">
        <v>42.5122</v>
      </c>
      <c r="KF225">
        <v>28.0267</v>
      </c>
      <c r="KG225">
        <v>179.506</v>
      </c>
      <c r="KH225">
        <v>17.2169</v>
      </c>
      <c r="KI225">
        <v>102.041</v>
      </c>
      <c r="KJ225">
        <v>91.6176</v>
      </c>
    </row>
    <row r="226" spans="1:296">
      <c r="A226">
        <v>208</v>
      </c>
      <c r="B226">
        <v>1758819748.5</v>
      </c>
      <c r="C226">
        <v>5724.900000095367</v>
      </c>
      <c r="D226" t="s">
        <v>863</v>
      </c>
      <c r="E226" t="s">
        <v>864</v>
      </c>
      <c r="F226">
        <v>5</v>
      </c>
      <c r="G226" t="s">
        <v>834</v>
      </c>
      <c r="H226">
        <v>1758819741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205.5484908424457</v>
      </c>
      <c r="AJ226">
        <v>209.5713454545455</v>
      </c>
      <c r="AK226">
        <v>-3.162092571167096</v>
      </c>
      <c r="AL226">
        <v>65.12803820686746</v>
      </c>
      <c r="AM226">
        <f>(AO226 - AN226 + DX226*1E3/(8.314*(DZ226+273.15)) * AQ226/DW226 * AP226) * DW226/(100*DK226) * 1000/(1000 - AO226)</f>
        <v>0</v>
      </c>
      <c r="AN226">
        <v>17.16410854326626</v>
      </c>
      <c r="AO226">
        <v>22.38091515151514</v>
      </c>
      <c r="AP226">
        <v>5.069958047269474E-07</v>
      </c>
      <c r="AQ226">
        <v>105.814500391457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439</v>
      </c>
      <c r="AX226" t="s">
        <v>439</v>
      </c>
      <c r="AY226">
        <v>0</v>
      </c>
      <c r="AZ226">
        <v>0</v>
      </c>
      <c r="BA226">
        <f>1-AY226/AZ226</f>
        <v>0</v>
      </c>
      <c r="BB226">
        <v>0</v>
      </c>
      <c r="BC226" t="s">
        <v>439</v>
      </c>
      <c r="BD226" t="s">
        <v>439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439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5.9</v>
      </c>
      <c r="DL226">
        <v>0.5</v>
      </c>
      <c r="DM226" t="s">
        <v>440</v>
      </c>
      <c r="DN226">
        <v>2</v>
      </c>
      <c r="DO226" t="b">
        <v>1</v>
      </c>
      <c r="DP226">
        <v>1758819741</v>
      </c>
      <c r="DQ226">
        <v>226.4759629629629</v>
      </c>
      <c r="DR226">
        <v>216.8702222222222</v>
      </c>
      <c r="DS226">
        <v>22.37921111111111</v>
      </c>
      <c r="DT226">
        <v>17.16928148148148</v>
      </c>
      <c r="DU226">
        <v>227.7453703703703</v>
      </c>
      <c r="DV226">
        <v>22.08974814814815</v>
      </c>
      <c r="DW226">
        <v>500.0191851851852</v>
      </c>
      <c r="DX226">
        <v>91.0536</v>
      </c>
      <c r="DY226">
        <v>0.06616464444444443</v>
      </c>
      <c r="DZ226">
        <v>29.22721481481481</v>
      </c>
      <c r="EA226">
        <v>30.00648518518518</v>
      </c>
      <c r="EB226">
        <v>999.9000000000001</v>
      </c>
      <c r="EC226">
        <v>0</v>
      </c>
      <c r="ED226">
        <v>0</v>
      </c>
      <c r="EE226">
        <v>9996.96888888889</v>
      </c>
      <c r="EF226">
        <v>0</v>
      </c>
      <c r="EG226">
        <v>11.93165555555555</v>
      </c>
      <c r="EH226">
        <v>9.605803703703703</v>
      </c>
      <c r="EI226">
        <v>231.6604074074074</v>
      </c>
      <c r="EJ226">
        <v>220.6588148148148</v>
      </c>
      <c r="EK226">
        <v>5.209923333333332</v>
      </c>
      <c r="EL226">
        <v>216.8702222222222</v>
      </c>
      <c r="EM226">
        <v>17.16928148148148</v>
      </c>
      <c r="EN226">
        <v>2.037707777777778</v>
      </c>
      <c r="EO226">
        <v>1.563324814814815</v>
      </c>
      <c r="EP226">
        <v>17.74042962962963</v>
      </c>
      <c r="EQ226">
        <v>13.60197407407408</v>
      </c>
      <c r="ER226">
        <v>2000.000740740741</v>
      </c>
      <c r="ES226">
        <v>0.9800078888888891</v>
      </c>
      <c r="ET226">
        <v>0.01999241111111111</v>
      </c>
      <c r="EU226">
        <v>0</v>
      </c>
      <c r="EV226">
        <v>941.6737777777776</v>
      </c>
      <c r="EW226">
        <v>5.00078</v>
      </c>
      <c r="EX226">
        <v>18282.18888888889</v>
      </c>
      <c r="EY226">
        <v>16379.68888888889</v>
      </c>
      <c r="EZ226">
        <v>38.64329629629629</v>
      </c>
      <c r="FA226">
        <v>39.4394074074074</v>
      </c>
      <c r="FB226">
        <v>38.84707407407408</v>
      </c>
      <c r="FC226">
        <v>39.14788888888889</v>
      </c>
      <c r="FD226">
        <v>39.8307037037037</v>
      </c>
      <c r="FE226">
        <v>1955.113333333333</v>
      </c>
      <c r="FF226">
        <v>39.88407407407408</v>
      </c>
      <c r="FG226">
        <v>0</v>
      </c>
      <c r="FH226">
        <v>1758819743.5</v>
      </c>
      <c r="FI226">
        <v>0</v>
      </c>
      <c r="FJ226">
        <v>941.6541599999999</v>
      </c>
      <c r="FK226">
        <v>-0.09392306598487682</v>
      </c>
      <c r="FL226">
        <v>1.884615422813256</v>
      </c>
      <c r="FM226">
        <v>18282.232</v>
      </c>
      <c r="FN226">
        <v>15</v>
      </c>
      <c r="FO226">
        <v>0</v>
      </c>
      <c r="FP226" t="s">
        <v>441</v>
      </c>
      <c r="FQ226">
        <v>1746989605.5</v>
      </c>
      <c r="FR226">
        <v>1746989593.5</v>
      </c>
      <c r="FS226">
        <v>0</v>
      </c>
      <c r="FT226">
        <v>-0.274</v>
      </c>
      <c r="FU226">
        <v>-0.002</v>
      </c>
      <c r="FV226">
        <v>2.549</v>
      </c>
      <c r="FW226">
        <v>0.129</v>
      </c>
      <c r="FX226">
        <v>420</v>
      </c>
      <c r="FY226">
        <v>17</v>
      </c>
      <c r="FZ226">
        <v>0.02</v>
      </c>
      <c r="GA226">
        <v>0.04</v>
      </c>
      <c r="GB226">
        <v>8.859060487804879</v>
      </c>
      <c r="GC226">
        <v>14.58234919860627</v>
      </c>
      <c r="GD226">
        <v>1.439371785221749</v>
      </c>
      <c r="GE226">
        <v>0</v>
      </c>
      <c r="GF226">
        <v>941.7436176470588</v>
      </c>
      <c r="GG226">
        <v>-1.136271958521791</v>
      </c>
      <c r="GH226">
        <v>0.2954375632959128</v>
      </c>
      <c r="GI226">
        <v>0</v>
      </c>
      <c r="GJ226">
        <v>5.206903414634146</v>
      </c>
      <c r="GK226">
        <v>0.0611657142857191</v>
      </c>
      <c r="GL226">
        <v>0.006133506779440667</v>
      </c>
      <c r="GM226">
        <v>1</v>
      </c>
      <c r="GN226">
        <v>1</v>
      </c>
      <c r="GO226">
        <v>3</v>
      </c>
      <c r="GP226" t="s">
        <v>448</v>
      </c>
      <c r="GQ226">
        <v>3.10133</v>
      </c>
      <c r="GR226">
        <v>2.72439</v>
      </c>
      <c r="GS226">
        <v>0.0494327</v>
      </c>
      <c r="GT226">
        <v>0.046778</v>
      </c>
      <c r="GU226">
        <v>0.103391</v>
      </c>
      <c r="GV226">
        <v>0.086785</v>
      </c>
      <c r="GW226">
        <v>24870.5</v>
      </c>
      <c r="GX226">
        <v>22675.7</v>
      </c>
      <c r="GY226">
        <v>26726.7</v>
      </c>
      <c r="GZ226">
        <v>24009.2</v>
      </c>
      <c r="HA226">
        <v>38336.3</v>
      </c>
      <c r="HB226">
        <v>32416.7</v>
      </c>
      <c r="HC226">
        <v>46670.3</v>
      </c>
      <c r="HD226">
        <v>37992.7</v>
      </c>
      <c r="HE226">
        <v>1.8774</v>
      </c>
      <c r="HF226">
        <v>1.86998</v>
      </c>
      <c r="HG226">
        <v>0.159327</v>
      </c>
      <c r="HH226">
        <v>0</v>
      </c>
      <c r="HI226">
        <v>27.3977</v>
      </c>
      <c r="HJ226">
        <v>999.9</v>
      </c>
      <c r="HK226">
        <v>38.7</v>
      </c>
      <c r="HL226">
        <v>32.1</v>
      </c>
      <c r="HM226">
        <v>20.4101</v>
      </c>
      <c r="HN226">
        <v>61.3139</v>
      </c>
      <c r="HO226">
        <v>20.7492</v>
      </c>
      <c r="HP226">
        <v>1</v>
      </c>
      <c r="HQ226">
        <v>0.0799314</v>
      </c>
      <c r="HR226">
        <v>-0.412764</v>
      </c>
      <c r="HS226">
        <v>20.2805</v>
      </c>
      <c r="HT226">
        <v>5.21055</v>
      </c>
      <c r="HU226">
        <v>11.9794</v>
      </c>
      <c r="HV226">
        <v>4.9636</v>
      </c>
      <c r="HW226">
        <v>3.27448</v>
      </c>
      <c r="HX226">
        <v>9999</v>
      </c>
      <c r="HY226">
        <v>9999</v>
      </c>
      <c r="HZ226">
        <v>9999</v>
      </c>
      <c r="IA226">
        <v>3.4</v>
      </c>
      <c r="IB226">
        <v>1.86399</v>
      </c>
      <c r="IC226">
        <v>1.86005</v>
      </c>
      <c r="ID226">
        <v>1.85837</v>
      </c>
      <c r="IE226">
        <v>1.85974</v>
      </c>
      <c r="IF226">
        <v>1.85989</v>
      </c>
      <c r="IG226">
        <v>1.85837</v>
      </c>
      <c r="IH226">
        <v>1.85745</v>
      </c>
      <c r="II226">
        <v>1.85242</v>
      </c>
      <c r="IJ226">
        <v>0</v>
      </c>
      <c r="IK226">
        <v>0</v>
      </c>
      <c r="IL226">
        <v>0</v>
      </c>
      <c r="IM226">
        <v>0</v>
      </c>
      <c r="IN226" t="s">
        <v>443</v>
      </c>
      <c r="IO226" t="s">
        <v>444</v>
      </c>
      <c r="IP226" t="s">
        <v>445</v>
      </c>
      <c r="IQ226" t="s">
        <v>445</v>
      </c>
      <c r="IR226" t="s">
        <v>445</v>
      </c>
      <c r="IS226" t="s">
        <v>445</v>
      </c>
      <c r="IT226">
        <v>0</v>
      </c>
      <c r="IU226">
        <v>100</v>
      </c>
      <c r="IV226">
        <v>100</v>
      </c>
      <c r="IW226">
        <v>-1.257</v>
      </c>
      <c r="IX226">
        <v>0.2895</v>
      </c>
      <c r="IY226">
        <v>-1.085747647868322</v>
      </c>
      <c r="IZ226">
        <v>-0.001141660950335919</v>
      </c>
      <c r="JA226">
        <v>1.556549255047457E-06</v>
      </c>
      <c r="JB226">
        <v>-3.845636065895205E-10</v>
      </c>
      <c r="JC226">
        <v>0.01562767363184709</v>
      </c>
      <c r="JD226">
        <v>0.001629169780553792</v>
      </c>
      <c r="JE226">
        <v>0.0005448488767950686</v>
      </c>
      <c r="JF226">
        <v>-2.599574200195059E-06</v>
      </c>
      <c r="JG226">
        <v>2</v>
      </c>
      <c r="JH226">
        <v>2011</v>
      </c>
      <c r="JI226">
        <v>1</v>
      </c>
      <c r="JJ226">
        <v>26</v>
      </c>
      <c r="JK226">
        <v>197169</v>
      </c>
      <c r="JL226">
        <v>197169.2</v>
      </c>
      <c r="JM226">
        <v>0.59082</v>
      </c>
      <c r="JN226">
        <v>2.63916</v>
      </c>
      <c r="JO226">
        <v>1.49658</v>
      </c>
      <c r="JP226">
        <v>2.34375</v>
      </c>
      <c r="JQ226">
        <v>1.54907</v>
      </c>
      <c r="JR226">
        <v>2.44995</v>
      </c>
      <c r="JS226">
        <v>36.3871</v>
      </c>
      <c r="JT226">
        <v>24.1751</v>
      </c>
      <c r="JU226">
        <v>18</v>
      </c>
      <c r="JV226">
        <v>482.901</v>
      </c>
      <c r="JW226">
        <v>493.066</v>
      </c>
      <c r="JX226">
        <v>28.0242</v>
      </c>
      <c r="JY226">
        <v>28.3155</v>
      </c>
      <c r="JZ226">
        <v>30</v>
      </c>
      <c r="KA226">
        <v>28.5545</v>
      </c>
      <c r="KB226">
        <v>28.5576</v>
      </c>
      <c r="KC226">
        <v>11.8386</v>
      </c>
      <c r="KD226">
        <v>14.3344</v>
      </c>
      <c r="KE226">
        <v>42.5122</v>
      </c>
      <c r="KF226">
        <v>28.0237</v>
      </c>
      <c r="KG226">
        <v>166.132</v>
      </c>
      <c r="KH226">
        <v>17.2169</v>
      </c>
      <c r="KI226">
        <v>102.041</v>
      </c>
      <c r="KJ226">
        <v>91.617</v>
      </c>
    </row>
    <row r="227" spans="1:296">
      <c r="A227">
        <v>209</v>
      </c>
      <c r="B227">
        <v>1758819753.5</v>
      </c>
      <c r="C227">
        <v>5729.900000095367</v>
      </c>
      <c r="D227" t="s">
        <v>865</v>
      </c>
      <c r="E227" t="s">
        <v>866</v>
      </c>
      <c r="F227">
        <v>5</v>
      </c>
      <c r="G227" t="s">
        <v>834</v>
      </c>
      <c r="H227">
        <v>1758819745.714286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188.7131603642244</v>
      </c>
      <c r="AJ227">
        <v>193.7400363636362</v>
      </c>
      <c r="AK227">
        <v>-3.166856603436187</v>
      </c>
      <c r="AL227">
        <v>65.12803820686746</v>
      </c>
      <c r="AM227">
        <f>(AO227 - AN227 + DX227*1E3/(8.314*(DZ227+273.15)) * AQ227/DW227 * AP227) * DW227/(100*DK227) * 1000/(1000 - AO227)</f>
        <v>0</v>
      </c>
      <c r="AN227">
        <v>17.16244342076086</v>
      </c>
      <c r="AO227">
        <v>22.38281212121212</v>
      </c>
      <c r="AP227">
        <v>3.556620119627654E-06</v>
      </c>
      <c r="AQ227">
        <v>105.814500391457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439</v>
      </c>
      <c r="AX227" t="s">
        <v>439</v>
      </c>
      <c r="AY227">
        <v>0</v>
      </c>
      <c r="AZ227">
        <v>0</v>
      </c>
      <c r="BA227">
        <f>1-AY227/AZ227</f>
        <v>0</v>
      </c>
      <c r="BB227">
        <v>0</v>
      </c>
      <c r="BC227" t="s">
        <v>439</v>
      </c>
      <c r="BD227" t="s">
        <v>439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439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5.9</v>
      </c>
      <c r="DL227">
        <v>0.5</v>
      </c>
      <c r="DM227" t="s">
        <v>440</v>
      </c>
      <c r="DN227">
        <v>2</v>
      </c>
      <c r="DO227" t="b">
        <v>1</v>
      </c>
      <c r="DP227">
        <v>1758819745.714286</v>
      </c>
      <c r="DQ227">
        <v>211.9445714285714</v>
      </c>
      <c r="DR227">
        <v>201.26625</v>
      </c>
      <c r="DS227">
        <v>22.38060714285714</v>
      </c>
      <c r="DT227">
        <v>17.16629642857143</v>
      </c>
      <c r="DU227">
        <v>213.2065</v>
      </c>
      <c r="DV227">
        <v>22.09111785714286</v>
      </c>
      <c r="DW227">
        <v>499.9870357142858</v>
      </c>
      <c r="DX227">
        <v>91.05296071428572</v>
      </c>
      <c r="DY227">
        <v>0.06634166071428572</v>
      </c>
      <c r="DZ227">
        <v>29.22712142857143</v>
      </c>
      <c r="EA227">
        <v>30.00281071428572</v>
      </c>
      <c r="EB227">
        <v>999.9000000000002</v>
      </c>
      <c r="EC227">
        <v>0</v>
      </c>
      <c r="ED227">
        <v>0</v>
      </c>
      <c r="EE227">
        <v>9997.771785714285</v>
      </c>
      <c r="EF227">
        <v>0</v>
      </c>
      <c r="EG227">
        <v>11.93649285714285</v>
      </c>
      <c r="EH227">
        <v>10.67835428571429</v>
      </c>
      <c r="EI227">
        <v>216.7965714285714</v>
      </c>
      <c r="EJ227">
        <v>204.7815357142858</v>
      </c>
      <c r="EK227">
        <v>5.214308928571429</v>
      </c>
      <c r="EL227">
        <v>201.26625</v>
      </c>
      <c r="EM227">
        <v>17.16629642857143</v>
      </c>
      <c r="EN227">
        <v>2.037821071428571</v>
      </c>
      <c r="EO227">
        <v>1.563041428571429</v>
      </c>
      <c r="EP227">
        <v>17.74130357142857</v>
      </c>
      <c r="EQ227">
        <v>13.5992</v>
      </c>
      <c r="ER227">
        <v>1999.9925</v>
      </c>
      <c r="ES227">
        <v>0.9800078928571432</v>
      </c>
      <c r="ET227">
        <v>0.01999240714285714</v>
      </c>
      <c r="EU227">
        <v>0</v>
      </c>
      <c r="EV227">
        <v>941.7471071428572</v>
      </c>
      <c r="EW227">
        <v>5.00078</v>
      </c>
      <c r="EX227">
        <v>18283.38214285715</v>
      </c>
      <c r="EY227">
        <v>16379.61785714286</v>
      </c>
      <c r="EZ227">
        <v>38.64257142857142</v>
      </c>
      <c r="FA227">
        <v>39.45049999999999</v>
      </c>
      <c r="FB227">
        <v>38.84353571428571</v>
      </c>
      <c r="FC227">
        <v>39.15385714285714</v>
      </c>
      <c r="FD227">
        <v>39.82785714285713</v>
      </c>
      <c r="FE227">
        <v>1955.108214285714</v>
      </c>
      <c r="FF227">
        <v>39.88107142857144</v>
      </c>
      <c r="FG227">
        <v>0</v>
      </c>
      <c r="FH227">
        <v>1758819748.3</v>
      </c>
      <c r="FI227">
        <v>0</v>
      </c>
      <c r="FJ227">
        <v>941.7671999999999</v>
      </c>
      <c r="FK227">
        <v>1.783461544617625</v>
      </c>
      <c r="FL227">
        <v>30.11538470258186</v>
      </c>
      <c r="FM227">
        <v>18283.516</v>
      </c>
      <c r="FN227">
        <v>15</v>
      </c>
      <c r="FO227">
        <v>0</v>
      </c>
      <c r="FP227" t="s">
        <v>441</v>
      </c>
      <c r="FQ227">
        <v>1746989605.5</v>
      </c>
      <c r="FR227">
        <v>1746989593.5</v>
      </c>
      <c r="FS227">
        <v>0</v>
      </c>
      <c r="FT227">
        <v>-0.274</v>
      </c>
      <c r="FU227">
        <v>-0.002</v>
      </c>
      <c r="FV227">
        <v>2.549</v>
      </c>
      <c r="FW227">
        <v>0.129</v>
      </c>
      <c r="FX227">
        <v>420</v>
      </c>
      <c r="FY227">
        <v>17</v>
      </c>
      <c r="FZ227">
        <v>0.02</v>
      </c>
      <c r="GA227">
        <v>0.04</v>
      </c>
      <c r="GB227">
        <v>9.992422250000001</v>
      </c>
      <c r="GC227">
        <v>13.72813767354596</v>
      </c>
      <c r="GD227">
        <v>1.321416082714842</v>
      </c>
      <c r="GE227">
        <v>0</v>
      </c>
      <c r="GF227">
        <v>941.7187647058823</v>
      </c>
      <c r="GG227">
        <v>0.6825057370705226</v>
      </c>
      <c r="GH227">
        <v>0.2844619336492993</v>
      </c>
      <c r="GI227">
        <v>1</v>
      </c>
      <c r="GJ227">
        <v>5.21157575</v>
      </c>
      <c r="GK227">
        <v>0.05893294559098254</v>
      </c>
      <c r="GL227">
        <v>0.005764373724655614</v>
      </c>
      <c r="GM227">
        <v>1</v>
      </c>
      <c r="GN227">
        <v>2</v>
      </c>
      <c r="GO227">
        <v>3</v>
      </c>
      <c r="GP227" t="s">
        <v>442</v>
      </c>
      <c r="GQ227">
        <v>3.10123</v>
      </c>
      <c r="GR227">
        <v>2.72472</v>
      </c>
      <c r="GS227">
        <v>0.0461558</v>
      </c>
      <c r="GT227">
        <v>0.0431876</v>
      </c>
      <c r="GU227">
        <v>0.103397</v>
      </c>
      <c r="GV227">
        <v>0.0867719</v>
      </c>
      <c r="GW227">
        <v>24955.9</v>
      </c>
      <c r="GX227">
        <v>22761</v>
      </c>
      <c r="GY227">
        <v>26726.4</v>
      </c>
      <c r="GZ227">
        <v>24009.1</v>
      </c>
      <c r="HA227">
        <v>38335.5</v>
      </c>
      <c r="HB227">
        <v>32416.8</v>
      </c>
      <c r="HC227">
        <v>46670.1</v>
      </c>
      <c r="HD227">
        <v>37992.7</v>
      </c>
      <c r="HE227">
        <v>1.87707</v>
      </c>
      <c r="HF227">
        <v>1.87027</v>
      </c>
      <c r="HG227">
        <v>0.160225</v>
      </c>
      <c r="HH227">
        <v>0</v>
      </c>
      <c r="HI227">
        <v>27.399</v>
      </c>
      <c r="HJ227">
        <v>999.9</v>
      </c>
      <c r="HK227">
        <v>38.7</v>
      </c>
      <c r="HL227">
        <v>32.1</v>
      </c>
      <c r="HM227">
        <v>20.4104</v>
      </c>
      <c r="HN227">
        <v>61.3539</v>
      </c>
      <c r="HO227">
        <v>20.609</v>
      </c>
      <c r="HP227">
        <v>1</v>
      </c>
      <c r="HQ227">
        <v>0.0799873</v>
      </c>
      <c r="HR227">
        <v>-0.481119</v>
      </c>
      <c r="HS227">
        <v>20.2803</v>
      </c>
      <c r="HT227">
        <v>5.2113</v>
      </c>
      <c r="HU227">
        <v>11.9794</v>
      </c>
      <c r="HV227">
        <v>4.9634</v>
      </c>
      <c r="HW227">
        <v>3.27443</v>
      </c>
      <c r="HX227">
        <v>9999</v>
      </c>
      <c r="HY227">
        <v>9999</v>
      </c>
      <c r="HZ227">
        <v>9999</v>
      </c>
      <c r="IA227">
        <v>3.4</v>
      </c>
      <c r="IB227">
        <v>1.86397</v>
      </c>
      <c r="IC227">
        <v>1.86006</v>
      </c>
      <c r="ID227">
        <v>1.85837</v>
      </c>
      <c r="IE227">
        <v>1.85974</v>
      </c>
      <c r="IF227">
        <v>1.85987</v>
      </c>
      <c r="IG227">
        <v>1.85837</v>
      </c>
      <c r="IH227">
        <v>1.85745</v>
      </c>
      <c r="II227">
        <v>1.85241</v>
      </c>
      <c r="IJ227">
        <v>0</v>
      </c>
      <c r="IK227">
        <v>0</v>
      </c>
      <c r="IL227">
        <v>0</v>
      </c>
      <c r="IM227">
        <v>0</v>
      </c>
      <c r="IN227" t="s">
        <v>443</v>
      </c>
      <c r="IO227" t="s">
        <v>444</v>
      </c>
      <c r="IP227" t="s">
        <v>445</v>
      </c>
      <c r="IQ227" t="s">
        <v>445</v>
      </c>
      <c r="IR227" t="s">
        <v>445</v>
      </c>
      <c r="IS227" t="s">
        <v>445</v>
      </c>
      <c r="IT227">
        <v>0</v>
      </c>
      <c r="IU227">
        <v>100</v>
      </c>
      <c r="IV227">
        <v>100</v>
      </c>
      <c r="IW227">
        <v>-1.248</v>
      </c>
      <c r="IX227">
        <v>0.2895</v>
      </c>
      <c r="IY227">
        <v>-1.085747647868322</v>
      </c>
      <c r="IZ227">
        <v>-0.001141660950335919</v>
      </c>
      <c r="JA227">
        <v>1.556549255047457E-06</v>
      </c>
      <c r="JB227">
        <v>-3.845636065895205E-10</v>
      </c>
      <c r="JC227">
        <v>0.01562767363184709</v>
      </c>
      <c r="JD227">
        <v>0.001629169780553792</v>
      </c>
      <c r="JE227">
        <v>0.0005448488767950686</v>
      </c>
      <c r="JF227">
        <v>-2.599574200195059E-06</v>
      </c>
      <c r="JG227">
        <v>2</v>
      </c>
      <c r="JH227">
        <v>2011</v>
      </c>
      <c r="JI227">
        <v>1</v>
      </c>
      <c r="JJ227">
        <v>26</v>
      </c>
      <c r="JK227">
        <v>197169.1</v>
      </c>
      <c r="JL227">
        <v>197169.3</v>
      </c>
      <c r="JM227">
        <v>0.549316</v>
      </c>
      <c r="JN227">
        <v>2.65381</v>
      </c>
      <c r="JO227">
        <v>1.49658</v>
      </c>
      <c r="JP227">
        <v>2.34375</v>
      </c>
      <c r="JQ227">
        <v>1.54907</v>
      </c>
      <c r="JR227">
        <v>2.3999</v>
      </c>
      <c r="JS227">
        <v>36.3635</v>
      </c>
      <c r="JT227">
        <v>24.1751</v>
      </c>
      <c r="JU227">
        <v>18</v>
      </c>
      <c r="JV227">
        <v>482.712</v>
      </c>
      <c r="JW227">
        <v>493.258</v>
      </c>
      <c r="JX227">
        <v>28.0264</v>
      </c>
      <c r="JY227">
        <v>28.3179</v>
      </c>
      <c r="JZ227">
        <v>30.0002</v>
      </c>
      <c r="KA227">
        <v>28.5545</v>
      </c>
      <c r="KB227">
        <v>28.557</v>
      </c>
      <c r="KC227">
        <v>11.0785</v>
      </c>
      <c r="KD227">
        <v>14.3344</v>
      </c>
      <c r="KE227">
        <v>42.5122</v>
      </c>
      <c r="KF227">
        <v>28.0388</v>
      </c>
      <c r="KG227">
        <v>146.097</v>
      </c>
      <c r="KH227">
        <v>17.2169</v>
      </c>
      <c r="KI227">
        <v>102.041</v>
      </c>
      <c r="KJ227">
        <v>91.6169</v>
      </c>
    </row>
    <row r="228" spans="1:296">
      <c r="A228">
        <v>210</v>
      </c>
      <c r="B228">
        <v>1758819758.5</v>
      </c>
      <c r="C228">
        <v>5734.900000095367</v>
      </c>
      <c r="D228" t="s">
        <v>867</v>
      </c>
      <c r="E228" t="s">
        <v>868</v>
      </c>
      <c r="F228">
        <v>5</v>
      </c>
      <c r="G228" t="s">
        <v>834</v>
      </c>
      <c r="H228">
        <v>1758819751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171.8204671837063</v>
      </c>
      <c r="AJ228">
        <v>177.9662727272726</v>
      </c>
      <c r="AK228">
        <v>-3.14820932478229</v>
      </c>
      <c r="AL228">
        <v>65.12803820686746</v>
      </c>
      <c r="AM228">
        <f>(AO228 - AN228 + DX228*1E3/(8.314*(DZ228+273.15)) * AQ228/DW228 * AP228) * DW228/(100*DK228) * 1000/(1000 - AO228)</f>
        <v>0</v>
      </c>
      <c r="AN228">
        <v>17.15703705821647</v>
      </c>
      <c r="AO228">
        <v>22.38424969696969</v>
      </c>
      <c r="AP228">
        <v>2.254123442016118E-06</v>
      </c>
      <c r="AQ228">
        <v>105.814500391457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439</v>
      </c>
      <c r="AX228" t="s">
        <v>439</v>
      </c>
      <c r="AY228">
        <v>0</v>
      </c>
      <c r="AZ228">
        <v>0</v>
      </c>
      <c r="BA228">
        <f>1-AY228/AZ228</f>
        <v>0</v>
      </c>
      <c r="BB228">
        <v>0</v>
      </c>
      <c r="BC228" t="s">
        <v>439</v>
      </c>
      <c r="BD228" t="s">
        <v>439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439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5.9</v>
      </c>
      <c r="DL228">
        <v>0.5</v>
      </c>
      <c r="DM228" t="s">
        <v>440</v>
      </c>
      <c r="DN228">
        <v>2</v>
      </c>
      <c r="DO228" t="b">
        <v>1</v>
      </c>
      <c r="DP228">
        <v>1758819751</v>
      </c>
      <c r="DQ228">
        <v>195.6009629629629</v>
      </c>
      <c r="DR228">
        <v>183.7382962962963</v>
      </c>
      <c r="DS228">
        <v>22.38216296296297</v>
      </c>
      <c r="DT228">
        <v>17.16177037037037</v>
      </c>
      <c r="DU228">
        <v>196.8538888888889</v>
      </c>
      <c r="DV228">
        <v>22.09264074074074</v>
      </c>
      <c r="DW228">
        <v>500.0044444444444</v>
      </c>
      <c r="DX228">
        <v>91.05288888888889</v>
      </c>
      <c r="DY228">
        <v>0.0663415037037037</v>
      </c>
      <c r="DZ228">
        <v>29.22675925925926</v>
      </c>
      <c r="EA228">
        <v>30.00444074074074</v>
      </c>
      <c r="EB228">
        <v>999.9000000000001</v>
      </c>
      <c r="EC228">
        <v>0</v>
      </c>
      <c r="ED228">
        <v>0</v>
      </c>
      <c r="EE228">
        <v>10001.65</v>
      </c>
      <c r="EF228">
        <v>0</v>
      </c>
      <c r="EG228">
        <v>11.94245925925926</v>
      </c>
      <c r="EH228">
        <v>11.86267037037037</v>
      </c>
      <c r="EI228">
        <v>200.0791481481481</v>
      </c>
      <c r="EJ228">
        <v>186.9466296296296</v>
      </c>
      <c r="EK228">
        <v>5.220394444444445</v>
      </c>
      <c r="EL228">
        <v>183.7382962962963</v>
      </c>
      <c r="EM228">
        <v>17.16177037037037</v>
      </c>
      <c r="EN228">
        <v>2.037960740740741</v>
      </c>
      <c r="EO228">
        <v>1.562627407407408</v>
      </c>
      <c r="EP228">
        <v>17.74239259259259</v>
      </c>
      <c r="EQ228">
        <v>13.59513333333333</v>
      </c>
      <c r="ER228">
        <v>1999.986296296296</v>
      </c>
      <c r="ES228">
        <v>0.9800078888888891</v>
      </c>
      <c r="ET228">
        <v>0.01999241111111111</v>
      </c>
      <c r="EU228">
        <v>0</v>
      </c>
      <c r="EV228">
        <v>941.9516666666668</v>
      </c>
      <c r="EW228">
        <v>5.00078</v>
      </c>
      <c r="EX228">
        <v>18286.97777777778</v>
      </c>
      <c r="EY228">
        <v>16379.56296296296</v>
      </c>
      <c r="EZ228">
        <v>38.66407407407407</v>
      </c>
      <c r="FA228">
        <v>39.44866666666666</v>
      </c>
      <c r="FB228">
        <v>38.83548148148148</v>
      </c>
      <c r="FC228">
        <v>39.14796296296296</v>
      </c>
      <c r="FD228">
        <v>39.83544444444443</v>
      </c>
      <c r="FE228">
        <v>1955.104814814815</v>
      </c>
      <c r="FF228">
        <v>39.88000000000001</v>
      </c>
      <c r="FG228">
        <v>0</v>
      </c>
      <c r="FH228">
        <v>1758819753.7</v>
      </c>
      <c r="FI228">
        <v>0</v>
      </c>
      <c r="FJ228">
        <v>941.9854230769232</v>
      </c>
      <c r="FK228">
        <v>4.092205139190113</v>
      </c>
      <c r="FL228">
        <v>60.30769237501617</v>
      </c>
      <c r="FM228">
        <v>18287.29230769231</v>
      </c>
      <c r="FN228">
        <v>15</v>
      </c>
      <c r="FO228">
        <v>0</v>
      </c>
      <c r="FP228" t="s">
        <v>441</v>
      </c>
      <c r="FQ228">
        <v>1746989605.5</v>
      </c>
      <c r="FR228">
        <v>1746989593.5</v>
      </c>
      <c r="FS228">
        <v>0</v>
      </c>
      <c r="FT228">
        <v>-0.274</v>
      </c>
      <c r="FU228">
        <v>-0.002</v>
      </c>
      <c r="FV228">
        <v>2.549</v>
      </c>
      <c r="FW228">
        <v>0.129</v>
      </c>
      <c r="FX228">
        <v>420</v>
      </c>
      <c r="FY228">
        <v>17</v>
      </c>
      <c r="FZ228">
        <v>0.02</v>
      </c>
      <c r="GA228">
        <v>0.04</v>
      </c>
      <c r="GB228">
        <v>11.1330685</v>
      </c>
      <c r="GC228">
        <v>13.3804003001876</v>
      </c>
      <c r="GD228">
        <v>1.287310795832828</v>
      </c>
      <c r="GE228">
        <v>0</v>
      </c>
      <c r="GF228">
        <v>941.8734411764705</v>
      </c>
      <c r="GG228">
        <v>2.652513372026665</v>
      </c>
      <c r="GH228">
        <v>0.3955321948059672</v>
      </c>
      <c r="GI228">
        <v>0</v>
      </c>
      <c r="GJ228">
        <v>5.2166365</v>
      </c>
      <c r="GK228">
        <v>0.06598266416508583</v>
      </c>
      <c r="GL228">
        <v>0.006425071808937271</v>
      </c>
      <c r="GM228">
        <v>1</v>
      </c>
      <c r="GN228">
        <v>1</v>
      </c>
      <c r="GO228">
        <v>3</v>
      </c>
      <c r="GP228" t="s">
        <v>448</v>
      </c>
      <c r="GQ228">
        <v>3.10128</v>
      </c>
      <c r="GR228">
        <v>2.72424</v>
      </c>
      <c r="GS228">
        <v>0.0428158</v>
      </c>
      <c r="GT228">
        <v>0.0395226</v>
      </c>
      <c r="GU228">
        <v>0.103401</v>
      </c>
      <c r="GV228">
        <v>0.08675339999999999</v>
      </c>
      <c r="GW228">
        <v>25043.5</v>
      </c>
      <c r="GX228">
        <v>22847.8</v>
      </c>
      <c r="GY228">
        <v>26726.6</v>
      </c>
      <c r="GZ228">
        <v>24008.7</v>
      </c>
      <c r="HA228">
        <v>38334.8</v>
      </c>
      <c r="HB228">
        <v>32416.8</v>
      </c>
      <c r="HC228">
        <v>46670</v>
      </c>
      <c r="HD228">
        <v>37992.3</v>
      </c>
      <c r="HE228">
        <v>1.8774</v>
      </c>
      <c r="HF228">
        <v>1.87007</v>
      </c>
      <c r="HG228">
        <v>0.159878</v>
      </c>
      <c r="HH228">
        <v>0</v>
      </c>
      <c r="HI228">
        <v>27.399</v>
      </c>
      <c r="HJ228">
        <v>999.9</v>
      </c>
      <c r="HK228">
        <v>38.7</v>
      </c>
      <c r="HL228">
        <v>32.1</v>
      </c>
      <c r="HM228">
        <v>20.4089</v>
      </c>
      <c r="HN228">
        <v>61.1539</v>
      </c>
      <c r="HO228">
        <v>20.8013</v>
      </c>
      <c r="HP228">
        <v>1</v>
      </c>
      <c r="HQ228">
        <v>0.07998479999999999</v>
      </c>
      <c r="HR228">
        <v>-0.450743</v>
      </c>
      <c r="HS228">
        <v>20.2804</v>
      </c>
      <c r="HT228">
        <v>5.21115</v>
      </c>
      <c r="HU228">
        <v>11.98</v>
      </c>
      <c r="HV228">
        <v>4.96355</v>
      </c>
      <c r="HW228">
        <v>3.27445</v>
      </c>
      <c r="HX228">
        <v>9999</v>
      </c>
      <c r="HY228">
        <v>9999</v>
      </c>
      <c r="HZ228">
        <v>9999</v>
      </c>
      <c r="IA228">
        <v>3.4</v>
      </c>
      <c r="IB228">
        <v>1.86399</v>
      </c>
      <c r="IC228">
        <v>1.86007</v>
      </c>
      <c r="ID228">
        <v>1.85838</v>
      </c>
      <c r="IE228">
        <v>1.85974</v>
      </c>
      <c r="IF228">
        <v>1.85987</v>
      </c>
      <c r="IG228">
        <v>1.85837</v>
      </c>
      <c r="IH228">
        <v>1.85745</v>
      </c>
      <c r="II228">
        <v>1.85239</v>
      </c>
      <c r="IJ228">
        <v>0</v>
      </c>
      <c r="IK228">
        <v>0</v>
      </c>
      <c r="IL228">
        <v>0</v>
      </c>
      <c r="IM228">
        <v>0</v>
      </c>
      <c r="IN228" t="s">
        <v>443</v>
      </c>
      <c r="IO228" t="s">
        <v>444</v>
      </c>
      <c r="IP228" t="s">
        <v>445</v>
      </c>
      <c r="IQ228" t="s">
        <v>445</v>
      </c>
      <c r="IR228" t="s">
        <v>445</v>
      </c>
      <c r="IS228" t="s">
        <v>445</v>
      </c>
      <c r="IT228">
        <v>0</v>
      </c>
      <c r="IU228">
        <v>100</v>
      </c>
      <c r="IV228">
        <v>100</v>
      </c>
      <c r="IW228">
        <v>-1.239</v>
      </c>
      <c r="IX228">
        <v>0.2895</v>
      </c>
      <c r="IY228">
        <v>-1.085747647868322</v>
      </c>
      <c r="IZ228">
        <v>-0.001141660950335919</v>
      </c>
      <c r="JA228">
        <v>1.556549255047457E-06</v>
      </c>
      <c r="JB228">
        <v>-3.845636065895205E-10</v>
      </c>
      <c r="JC228">
        <v>0.01562767363184709</v>
      </c>
      <c r="JD228">
        <v>0.001629169780553792</v>
      </c>
      <c r="JE228">
        <v>0.0005448488767950686</v>
      </c>
      <c r="JF228">
        <v>-2.599574200195059E-06</v>
      </c>
      <c r="JG228">
        <v>2</v>
      </c>
      <c r="JH228">
        <v>2011</v>
      </c>
      <c r="JI228">
        <v>1</v>
      </c>
      <c r="JJ228">
        <v>26</v>
      </c>
      <c r="JK228">
        <v>197169.2</v>
      </c>
      <c r="JL228">
        <v>197169.4</v>
      </c>
      <c r="JM228">
        <v>0.510254</v>
      </c>
      <c r="JN228">
        <v>2.65137</v>
      </c>
      <c r="JO228">
        <v>1.49658</v>
      </c>
      <c r="JP228">
        <v>2.34375</v>
      </c>
      <c r="JQ228">
        <v>1.54907</v>
      </c>
      <c r="JR228">
        <v>2.40601</v>
      </c>
      <c r="JS228">
        <v>36.3871</v>
      </c>
      <c r="JT228">
        <v>24.1751</v>
      </c>
      <c r="JU228">
        <v>18</v>
      </c>
      <c r="JV228">
        <v>482.901</v>
      </c>
      <c r="JW228">
        <v>493.126</v>
      </c>
      <c r="JX228">
        <v>28.0367</v>
      </c>
      <c r="JY228">
        <v>28.3179</v>
      </c>
      <c r="JZ228">
        <v>30</v>
      </c>
      <c r="KA228">
        <v>28.5545</v>
      </c>
      <c r="KB228">
        <v>28.557</v>
      </c>
      <c r="KC228">
        <v>10.2335</v>
      </c>
      <c r="KD228">
        <v>14.3344</v>
      </c>
      <c r="KE228">
        <v>42.5122</v>
      </c>
      <c r="KF228">
        <v>28.0354</v>
      </c>
      <c r="KG228">
        <v>132.724</v>
      </c>
      <c r="KH228">
        <v>17.2169</v>
      </c>
      <c r="KI228">
        <v>102.041</v>
      </c>
      <c r="KJ228">
        <v>91.6157</v>
      </c>
    </row>
    <row r="229" spans="1:296">
      <c r="A229">
        <v>211</v>
      </c>
      <c r="B229">
        <v>1758819763.5</v>
      </c>
      <c r="C229">
        <v>5739.900000095367</v>
      </c>
      <c r="D229" t="s">
        <v>869</v>
      </c>
      <c r="E229" t="s">
        <v>870</v>
      </c>
      <c r="F229">
        <v>5</v>
      </c>
      <c r="G229" t="s">
        <v>834</v>
      </c>
      <c r="H229">
        <v>1758819755.714286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154.9298882511509</v>
      </c>
      <c r="AJ229">
        <v>162.1899696969697</v>
      </c>
      <c r="AK229">
        <v>-3.153440570827088</v>
      </c>
      <c r="AL229">
        <v>65.12803820686746</v>
      </c>
      <c r="AM229">
        <f>(AO229 - AN229 + DX229*1E3/(8.314*(DZ229+273.15)) * AQ229/DW229 * AP229) * DW229/(100*DK229) * 1000/(1000 - AO229)</f>
        <v>0</v>
      </c>
      <c r="AN229">
        <v>17.15389328276775</v>
      </c>
      <c r="AO229">
        <v>22.38681151515152</v>
      </c>
      <c r="AP229">
        <v>1.026242940843525E-05</v>
      </c>
      <c r="AQ229">
        <v>105.814500391457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439</v>
      </c>
      <c r="AX229" t="s">
        <v>439</v>
      </c>
      <c r="AY229">
        <v>0</v>
      </c>
      <c r="AZ229">
        <v>0</v>
      </c>
      <c r="BA229">
        <f>1-AY229/AZ229</f>
        <v>0</v>
      </c>
      <c r="BB229">
        <v>0</v>
      </c>
      <c r="BC229" t="s">
        <v>439</v>
      </c>
      <c r="BD229" t="s">
        <v>439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439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5.9</v>
      </c>
      <c r="DL229">
        <v>0.5</v>
      </c>
      <c r="DM229" t="s">
        <v>440</v>
      </c>
      <c r="DN229">
        <v>2</v>
      </c>
      <c r="DO229" t="b">
        <v>1</v>
      </c>
      <c r="DP229">
        <v>1758819755.714286</v>
      </c>
      <c r="DQ229">
        <v>181.0355714285715</v>
      </c>
      <c r="DR229">
        <v>168.1036071428571</v>
      </c>
      <c r="DS229">
        <v>22.38322857142857</v>
      </c>
      <c r="DT229">
        <v>17.15821428571429</v>
      </c>
      <c r="DU229">
        <v>182.2798571428571</v>
      </c>
      <c r="DV229">
        <v>22.09367857142857</v>
      </c>
      <c r="DW229">
        <v>500.0101071428571</v>
      </c>
      <c r="DX229">
        <v>91.05302500000001</v>
      </c>
      <c r="DY229">
        <v>0.06627104285714285</v>
      </c>
      <c r="DZ229">
        <v>29.22646428571429</v>
      </c>
      <c r="EA229">
        <v>30.00911428571428</v>
      </c>
      <c r="EB229">
        <v>999.9000000000002</v>
      </c>
      <c r="EC229">
        <v>0</v>
      </c>
      <c r="ED229">
        <v>0</v>
      </c>
      <c r="EE229">
        <v>9999.740357142857</v>
      </c>
      <c r="EF229">
        <v>0</v>
      </c>
      <c r="EG229">
        <v>11.93236785714286</v>
      </c>
      <c r="EH229">
        <v>12.93201071428571</v>
      </c>
      <c r="EI229">
        <v>185.1805357142857</v>
      </c>
      <c r="EJ229">
        <v>171.0382857142857</v>
      </c>
      <c r="EK229">
        <v>5.22502</v>
      </c>
      <c r="EL229">
        <v>168.1036071428571</v>
      </c>
      <c r="EM229">
        <v>17.15821428571429</v>
      </c>
      <c r="EN229">
        <v>2.038060714285714</v>
      </c>
      <c r="EO229">
        <v>1.562306071428571</v>
      </c>
      <c r="EP229">
        <v>17.74316785714285</v>
      </c>
      <c r="EQ229">
        <v>13.591975</v>
      </c>
      <c r="ER229">
        <v>1999.993214285714</v>
      </c>
      <c r="ES229">
        <v>0.9800061785714286</v>
      </c>
      <c r="ET229">
        <v>0.01999406071428572</v>
      </c>
      <c r="EU229">
        <v>0</v>
      </c>
      <c r="EV229">
        <v>942.2736785714286</v>
      </c>
      <c r="EW229">
        <v>5.00078</v>
      </c>
      <c r="EX229">
        <v>18292.72857142857</v>
      </c>
      <c r="EY229">
        <v>16379.61071428572</v>
      </c>
      <c r="EZ229">
        <v>38.66714285714285</v>
      </c>
      <c r="FA229">
        <v>39.44599999999999</v>
      </c>
      <c r="FB229">
        <v>38.86364285714286</v>
      </c>
      <c r="FC229">
        <v>39.13596428571429</v>
      </c>
      <c r="FD229">
        <v>39.82357142857143</v>
      </c>
      <c r="FE229">
        <v>1955.108571428571</v>
      </c>
      <c r="FF229">
        <v>39.88428571428572</v>
      </c>
      <c r="FG229">
        <v>0</v>
      </c>
      <c r="FH229">
        <v>1758819758.5</v>
      </c>
      <c r="FI229">
        <v>0</v>
      </c>
      <c r="FJ229">
        <v>942.3084615384614</v>
      </c>
      <c r="FK229">
        <v>4.731213671013908</v>
      </c>
      <c r="FL229">
        <v>86.3931622672019</v>
      </c>
      <c r="FM229">
        <v>18293.21538461539</v>
      </c>
      <c r="FN229">
        <v>15</v>
      </c>
      <c r="FO229">
        <v>0</v>
      </c>
      <c r="FP229" t="s">
        <v>441</v>
      </c>
      <c r="FQ229">
        <v>1746989605.5</v>
      </c>
      <c r="FR229">
        <v>1746989593.5</v>
      </c>
      <c r="FS229">
        <v>0</v>
      </c>
      <c r="FT229">
        <v>-0.274</v>
      </c>
      <c r="FU229">
        <v>-0.002</v>
      </c>
      <c r="FV229">
        <v>2.549</v>
      </c>
      <c r="FW229">
        <v>0.129</v>
      </c>
      <c r="FX229">
        <v>420</v>
      </c>
      <c r="FY229">
        <v>17</v>
      </c>
      <c r="FZ229">
        <v>0.02</v>
      </c>
      <c r="GA229">
        <v>0.04</v>
      </c>
      <c r="GB229">
        <v>12.3221</v>
      </c>
      <c r="GC229">
        <v>13.61742020905922</v>
      </c>
      <c r="GD229">
        <v>1.342931392831986</v>
      </c>
      <c r="GE229">
        <v>0</v>
      </c>
      <c r="GF229">
        <v>942.1051764705883</v>
      </c>
      <c r="GG229">
        <v>4.131153553553428</v>
      </c>
      <c r="GH229">
        <v>0.4733151835466328</v>
      </c>
      <c r="GI229">
        <v>0</v>
      </c>
      <c r="GJ229">
        <v>5.222362682926828</v>
      </c>
      <c r="GK229">
        <v>0.06321428571428543</v>
      </c>
      <c r="GL229">
        <v>0.006323094342977644</v>
      </c>
      <c r="GM229">
        <v>1</v>
      </c>
      <c r="GN229">
        <v>1</v>
      </c>
      <c r="GO229">
        <v>3</v>
      </c>
      <c r="GP229" t="s">
        <v>448</v>
      </c>
      <c r="GQ229">
        <v>3.10126</v>
      </c>
      <c r="GR229">
        <v>2.72405</v>
      </c>
      <c r="GS229">
        <v>0.0393978</v>
      </c>
      <c r="GT229">
        <v>0.0357694</v>
      </c>
      <c r="GU229">
        <v>0.103408</v>
      </c>
      <c r="GV229">
        <v>0.0867388</v>
      </c>
      <c r="GW229">
        <v>25132.9</v>
      </c>
      <c r="GX229">
        <v>22937</v>
      </c>
      <c r="GY229">
        <v>26726.6</v>
      </c>
      <c r="GZ229">
        <v>24008.6</v>
      </c>
      <c r="HA229">
        <v>38334</v>
      </c>
      <c r="HB229">
        <v>32416.8</v>
      </c>
      <c r="HC229">
        <v>46669.9</v>
      </c>
      <c r="HD229">
        <v>37992.1</v>
      </c>
      <c r="HE229">
        <v>1.87687</v>
      </c>
      <c r="HF229">
        <v>1.87025</v>
      </c>
      <c r="HG229">
        <v>0.16056</v>
      </c>
      <c r="HH229">
        <v>0</v>
      </c>
      <c r="HI229">
        <v>27.399</v>
      </c>
      <c r="HJ229">
        <v>999.9</v>
      </c>
      <c r="HK229">
        <v>38.7</v>
      </c>
      <c r="HL229">
        <v>32.1</v>
      </c>
      <c r="HM229">
        <v>20.4108</v>
      </c>
      <c r="HN229">
        <v>61.6139</v>
      </c>
      <c r="HO229">
        <v>20.7452</v>
      </c>
      <c r="HP229">
        <v>1</v>
      </c>
      <c r="HQ229">
        <v>0.0800483</v>
      </c>
      <c r="HR229">
        <v>-0.415041</v>
      </c>
      <c r="HS229">
        <v>20.2805</v>
      </c>
      <c r="HT229">
        <v>5.2113</v>
      </c>
      <c r="HU229">
        <v>11.979</v>
      </c>
      <c r="HV229">
        <v>4.9631</v>
      </c>
      <c r="HW229">
        <v>3.2744</v>
      </c>
      <c r="HX229">
        <v>9999</v>
      </c>
      <c r="HY229">
        <v>9999</v>
      </c>
      <c r="HZ229">
        <v>9999</v>
      </c>
      <c r="IA229">
        <v>3.4</v>
      </c>
      <c r="IB229">
        <v>1.86399</v>
      </c>
      <c r="IC229">
        <v>1.86006</v>
      </c>
      <c r="ID229">
        <v>1.85837</v>
      </c>
      <c r="IE229">
        <v>1.85974</v>
      </c>
      <c r="IF229">
        <v>1.85989</v>
      </c>
      <c r="IG229">
        <v>1.85837</v>
      </c>
      <c r="IH229">
        <v>1.85745</v>
      </c>
      <c r="II229">
        <v>1.85241</v>
      </c>
      <c r="IJ229">
        <v>0</v>
      </c>
      <c r="IK229">
        <v>0</v>
      </c>
      <c r="IL229">
        <v>0</v>
      </c>
      <c r="IM229">
        <v>0</v>
      </c>
      <c r="IN229" t="s">
        <v>443</v>
      </c>
      <c r="IO229" t="s">
        <v>444</v>
      </c>
      <c r="IP229" t="s">
        <v>445</v>
      </c>
      <c r="IQ229" t="s">
        <v>445</v>
      </c>
      <c r="IR229" t="s">
        <v>445</v>
      </c>
      <c r="IS229" t="s">
        <v>445</v>
      </c>
      <c r="IT229">
        <v>0</v>
      </c>
      <c r="IU229">
        <v>100</v>
      </c>
      <c r="IV229">
        <v>100</v>
      </c>
      <c r="IW229">
        <v>-1.229</v>
      </c>
      <c r="IX229">
        <v>0.2896</v>
      </c>
      <c r="IY229">
        <v>-1.085747647868322</v>
      </c>
      <c r="IZ229">
        <v>-0.001141660950335919</v>
      </c>
      <c r="JA229">
        <v>1.556549255047457E-06</v>
      </c>
      <c r="JB229">
        <v>-3.845636065895205E-10</v>
      </c>
      <c r="JC229">
        <v>0.01562767363184709</v>
      </c>
      <c r="JD229">
        <v>0.001629169780553792</v>
      </c>
      <c r="JE229">
        <v>0.0005448488767950686</v>
      </c>
      <c r="JF229">
        <v>-2.599574200195059E-06</v>
      </c>
      <c r="JG229">
        <v>2</v>
      </c>
      <c r="JH229">
        <v>2011</v>
      </c>
      <c r="JI229">
        <v>1</v>
      </c>
      <c r="JJ229">
        <v>26</v>
      </c>
      <c r="JK229">
        <v>197169.3</v>
      </c>
      <c r="JL229">
        <v>197169.5</v>
      </c>
      <c r="JM229">
        <v>0.467529</v>
      </c>
      <c r="JN229">
        <v>2.65991</v>
      </c>
      <c r="JO229">
        <v>1.49658</v>
      </c>
      <c r="JP229">
        <v>2.34375</v>
      </c>
      <c r="JQ229">
        <v>1.54907</v>
      </c>
      <c r="JR229">
        <v>2.38159</v>
      </c>
      <c r="JS229">
        <v>36.3871</v>
      </c>
      <c r="JT229">
        <v>24.1751</v>
      </c>
      <c r="JU229">
        <v>18</v>
      </c>
      <c r="JV229">
        <v>482.596</v>
      </c>
      <c r="JW229">
        <v>493.241</v>
      </c>
      <c r="JX229">
        <v>28.0336</v>
      </c>
      <c r="JY229">
        <v>28.3179</v>
      </c>
      <c r="JZ229">
        <v>30.0001</v>
      </c>
      <c r="KA229">
        <v>28.5545</v>
      </c>
      <c r="KB229">
        <v>28.557</v>
      </c>
      <c r="KC229">
        <v>9.462809999999999</v>
      </c>
      <c r="KD229">
        <v>14.3344</v>
      </c>
      <c r="KE229">
        <v>42.5122</v>
      </c>
      <c r="KF229">
        <v>28.0266</v>
      </c>
      <c r="KG229">
        <v>112.691</v>
      </c>
      <c r="KH229">
        <v>17.2169</v>
      </c>
      <c r="KI229">
        <v>102.04</v>
      </c>
      <c r="KJ229">
        <v>91.61539999999999</v>
      </c>
    </row>
    <row r="230" spans="1:296">
      <c r="A230">
        <v>212</v>
      </c>
      <c r="B230">
        <v>1758819768.5</v>
      </c>
      <c r="C230">
        <v>5744.900000095367</v>
      </c>
      <c r="D230" t="s">
        <v>871</v>
      </c>
      <c r="E230" t="s">
        <v>872</v>
      </c>
      <c r="F230">
        <v>5</v>
      </c>
      <c r="G230" t="s">
        <v>834</v>
      </c>
      <c r="H230">
        <v>1758819761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138.093693497664</v>
      </c>
      <c r="AJ230">
        <v>146.3765151515151</v>
      </c>
      <c r="AK230">
        <v>-3.168471698281927</v>
      </c>
      <c r="AL230">
        <v>65.12803820686746</v>
      </c>
      <c r="AM230">
        <f>(AO230 - AN230 + DX230*1E3/(8.314*(DZ230+273.15)) * AQ230/DW230 * AP230) * DW230/(100*DK230) * 1000/(1000 - AO230)</f>
        <v>0</v>
      </c>
      <c r="AN230">
        <v>17.14633043237329</v>
      </c>
      <c r="AO230">
        <v>22.38917575757574</v>
      </c>
      <c r="AP230">
        <v>4.801547568328704E-06</v>
      </c>
      <c r="AQ230">
        <v>105.814500391457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439</v>
      </c>
      <c r="AX230" t="s">
        <v>439</v>
      </c>
      <c r="AY230">
        <v>0</v>
      </c>
      <c r="AZ230">
        <v>0</v>
      </c>
      <c r="BA230">
        <f>1-AY230/AZ230</f>
        <v>0</v>
      </c>
      <c r="BB230">
        <v>0</v>
      </c>
      <c r="BC230" t="s">
        <v>439</v>
      </c>
      <c r="BD230" t="s">
        <v>439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439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5.9</v>
      </c>
      <c r="DL230">
        <v>0.5</v>
      </c>
      <c r="DM230" t="s">
        <v>440</v>
      </c>
      <c r="DN230">
        <v>2</v>
      </c>
      <c r="DO230" t="b">
        <v>1</v>
      </c>
      <c r="DP230">
        <v>1758819761</v>
      </c>
      <c r="DQ230">
        <v>164.7155925925926</v>
      </c>
      <c r="DR230">
        <v>150.5711481481482</v>
      </c>
      <c r="DS230">
        <v>22.38532962962963</v>
      </c>
      <c r="DT230">
        <v>17.15298888888888</v>
      </c>
      <c r="DU230">
        <v>165.9495925925926</v>
      </c>
      <c r="DV230">
        <v>22.09572962962963</v>
      </c>
      <c r="DW230">
        <v>500.0231111111111</v>
      </c>
      <c r="DX230">
        <v>91.05305925925926</v>
      </c>
      <c r="DY230">
        <v>0.06613845925925925</v>
      </c>
      <c r="DZ230">
        <v>29.22487037037037</v>
      </c>
      <c r="EA230">
        <v>30.01055185185185</v>
      </c>
      <c r="EB230">
        <v>999.9000000000001</v>
      </c>
      <c r="EC230">
        <v>0</v>
      </c>
      <c r="ED230">
        <v>0</v>
      </c>
      <c r="EE230">
        <v>10001.60296296296</v>
      </c>
      <c r="EF230">
        <v>0</v>
      </c>
      <c r="EG230">
        <v>11.92923703703704</v>
      </c>
      <c r="EH230">
        <v>14.14447777777778</v>
      </c>
      <c r="EI230">
        <v>168.4872962962963</v>
      </c>
      <c r="EJ230">
        <v>153.1990740740741</v>
      </c>
      <c r="EK230">
        <v>5.232335555555555</v>
      </c>
      <c r="EL230">
        <v>150.5711481481482</v>
      </c>
      <c r="EM230">
        <v>17.15298888888888</v>
      </c>
      <c r="EN230">
        <v>2.038252592592593</v>
      </c>
      <c r="EO230">
        <v>1.561832222222222</v>
      </c>
      <c r="EP230">
        <v>17.74466666666667</v>
      </c>
      <c r="EQ230">
        <v>13.58730740740741</v>
      </c>
      <c r="ER230">
        <v>1999.995555555556</v>
      </c>
      <c r="ES230">
        <v>0.9800004444444441</v>
      </c>
      <c r="ET230">
        <v>0.01999962592592593</v>
      </c>
      <c r="EU230">
        <v>0</v>
      </c>
      <c r="EV230">
        <v>942.7643703703704</v>
      </c>
      <c r="EW230">
        <v>5.00078</v>
      </c>
      <c r="EX230">
        <v>18301.64444444445</v>
      </c>
      <c r="EY230">
        <v>16379.6</v>
      </c>
      <c r="EZ230">
        <v>38.66181481481481</v>
      </c>
      <c r="FA230">
        <v>39.43933333333333</v>
      </c>
      <c r="FB230">
        <v>38.87951851851852</v>
      </c>
      <c r="FC230">
        <v>39.134</v>
      </c>
      <c r="FD230">
        <v>39.83555555555555</v>
      </c>
      <c r="FE230">
        <v>1955.097407407408</v>
      </c>
      <c r="FF230">
        <v>39.89777777777778</v>
      </c>
      <c r="FG230">
        <v>0</v>
      </c>
      <c r="FH230">
        <v>1758819763.3</v>
      </c>
      <c r="FI230">
        <v>0</v>
      </c>
      <c r="FJ230">
        <v>942.7468846153845</v>
      </c>
      <c r="FK230">
        <v>5.565162404368893</v>
      </c>
      <c r="FL230">
        <v>118.0136752746594</v>
      </c>
      <c r="FM230">
        <v>18301.43461538462</v>
      </c>
      <c r="FN230">
        <v>15</v>
      </c>
      <c r="FO230">
        <v>0</v>
      </c>
      <c r="FP230" t="s">
        <v>441</v>
      </c>
      <c r="FQ230">
        <v>1746989605.5</v>
      </c>
      <c r="FR230">
        <v>1746989593.5</v>
      </c>
      <c r="FS230">
        <v>0</v>
      </c>
      <c r="FT230">
        <v>-0.274</v>
      </c>
      <c r="FU230">
        <v>-0.002</v>
      </c>
      <c r="FV230">
        <v>2.549</v>
      </c>
      <c r="FW230">
        <v>0.129</v>
      </c>
      <c r="FX230">
        <v>420</v>
      </c>
      <c r="FY230">
        <v>17</v>
      </c>
      <c r="FZ230">
        <v>0.02</v>
      </c>
      <c r="GA230">
        <v>0.04</v>
      </c>
      <c r="GB230">
        <v>13.22947073170732</v>
      </c>
      <c r="GC230">
        <v>13.75028989547036</v>
      </c>
      <c r="GD230">
        <v>1.355957521502417</v>
      </c>
      <c r="GE230">
        <v>0</v>
      </c>
      <c r="GF230">
        <v>942.4215</v>
      </c>
      <c r="GG230">
        <v>5.317998478043683</v>
      </c>
      <c r="GH230">
        <v>0.5644537312356872</v>
      </c>
      <c r="GI230">
        <v>0</v>
      </c>
      <c r="GJ230">
        <v>5.227282926829268</v>
      </c>
      <c r="GK230">
        <v>0.07531442508711783</v>
      </c>
      <c r="GL230">
        <v>0.007586381651065323</v>
      </c>
      <c r="GM230">
        <v>1</v>
      </c>
      <c r="GN230">
        <v>1</v>
      </c>
      <c r="GO230">
        <v>3</v>
      </c>
      <c r="GP230" t="s">
        <v>448</v>
      </c>
      <c r="GQ230">
        <v>3.10146</v>
      </c>
      <c r="GR230">
        <v>2.72388</v>
      </c>
      <c r="GS230">
        <v>0.0358915</v>
      </c>
      <c r="GT230">
        <v>0.0319141</v>
      </c>
      <c r="GU230">
        <v>0.103421</v>
      </c>
      <c r="GV230">
        <v>0.08672009999999999</v>
      </c>
      <c r="GW230">
        <v>25224.6</v>
      </c>
      <c r="GX230">
        <v>23028.6</v>
      </c>
      <c r="GY230">
        <v>26726.5</v>
      </c>
      <c r="GZ230">
        <v>24008.5</v>
      </c>
      <c r="HA230">
        <v>38333</v>
      </c>
      <c r="HB230">
        <v>32417</v>
      </c>
      <c r="HC230">
        <v>46669.8</v>
      </c>
      <c r="HD230">
        <v>37992</v>
      </c>
      <c r="HE230">
        <v>1.87765</v>
      </c>
      <c r="HF230">
        <v>1.86983</v>
      </c>
      <c r="HG230">
        <v>0.15948</v>
      </c>
      <c r="HH230">
        <v>0</v>
      </c>
      <c r="HI230">
        <v>27.3967</v>
      </c>
      <c r="HJ230">
        <v>999.9</v>
      </c>
      <c r="HK230">
        <v>38.7</v>
      </c>
      <c r="HL230">
        <v>32.1</v>
      </c>
      <c r="HM230">
        <v>20.4093</v>
      </c>
      <c r="HN230">
        <v>61.2339</v>
      </c>
      <c r="HO230">
        <v>20.7812</v>
      </c>
      <c r="HP230">
        <v>1</v>
      </c>
      <c r="HQ230">
        <v>0.0801067</v>
      </c>
      <c r="HR230">
        <v>-0.36427</v>
      </c>
      <c r="HS230">
        <v>20.2806</v>
      </c>
      <c r="HT230">
        <v>5.21145</v>
      </c>
      <c r="HU230">
        <v>11.9787</v>
      </c>
      <c r="HV230">
        <v>4.96285</v>
      </c>
      <c r="HW230">
        <v>3.2744</v>
      </c>
      <c r="HX230">
        <v>9999</v>
      </c>
      <c r="HY230">
        <v>9999</v>
      </c>
      <c r="HZ230">
        <v>9999</v>
      </c>
      <c r="IA230">
        <v>3.4</v>
      </c>
      <c r="IB230">
        <v>1.86399</v>
      </c>
      <c r="IC230">
        <v>1.86008</v>
      </c>
      <c r="ID230">
        <v>1.85838</v>
      </c>
      <c r="IE230">
        <v>1.85974</v>
      </c>
      <c r="IF230">
        <v>1.85988</v>
      </c>
      <c r="IG230">
        <v>1.85837</v>
      </c>
      <c r="IH230">
        <v>1.85745</v>
      </c>
      <c r="II230">
        <v>1.85242</v>
      </c>
      <c r="IJ230">
        <v>0</v>
      </c>
      <c r="IK230">
        <v>0</v>
      </c>
      <c r="IL230">
        <v>0</v>
      </c>
      <c r="IM230">
        <v>0</v>
      </c>
      <c r="IN230" t="s">
        <v>443</v>
      </c>
      <c r="IO230" t="s">
        <v>444</v>
      </c>
      <c r="IP230" t="s">
        <v>445</v>
      </c>
      <c r="IQ230" t="s">
        <v>445</v>
      </c>
      <c r="IR230" t="s">
        <v>445</v>
      </c>
      <c r="IS230" t="s">
        <v>445</v>
      </c>
      <c r="IT230">
        <v>0</v>
      </c>
      <c r="IU230">
        <v>100</v>
      </c>
      <c r="IV230">
        <v>100</v>
      </c>
      <c r="IW230">
        <v>-1.218</v>
      </c>
      <c r="IX230">
        <v>0.2897</v>
      </c>
      <c r="IY230">
        <v>-1.085747647868322</v>
      </c>
      <c r="IZ230">
        <v>-0.001141660950335919</v>
      </c>
      <c r="JA230">
        <v>1.556549255047457E-06</v>
      </c>
      <c r="JB230">
        <v>-3.845636065895205E-10</v>
      </c>
      <c r="JC230">
        <v>0.01562767363184709</v>
      </c>
      <c r="JD230">
        <v>0.001629169780553792</v>
      </c>
      <c r="JE230">
        <v>0.0005448488767950686</v>
      </c>
      <c r="JF230">
        <v>-2.599574200195059E-06</v>
      </c>
      <c r="JG230">
        <v>2</v>
      </c>
      <c r="JH230">
        <v>2011</v>
      </c>
      <c r="JI230">
        <v>1</v>
      </c>
      <c r="JJ230">
        <v>26</v>
      </c>
      <c r="JK230">
        <v>197169.4</v>
      </c>
      <c r="JL230">
        <v>197169.6</v>
      </c>
      <c r="JM230">
        <v>0.428467</v>
      </c>
      <c r="JN230">
        <v>2.66235</v>
      </c>
      <c r="JO230">
        <v>1.49658</v>
      </c>
      <c r="JP230">
        <v>2.34375</v>
      </c>
      <c r="JQ230">
        <v>1.54907</v>
      </c>
      <c r="JR230">
        <v>2.40967</v>
      </c>
      <c r="JS230">
        <v>36.3635</v>
      </c>
      <c r="JT230">
        <v>24.1751</v>
      </c>
      <c r="JU230">
        <v>18</v>
      </c>
      <c r="JV230">
        <v>483.046</v>
      </c>
      <c r="JW230">
        <v>492.962</v>
      </c>
      <c r="JX230">
        <v>28.0217</v>
      </c>
      <c r="JY230">
        <v>28.3203</v>
      </c>
      <c r="JZ230">
        <v>30.0002</v>
      </c>
      <c r="KA230">
        <v>28.5545</v>
      </c>
      <c r="KB230">
        <v>28.557</v>
      </c>
      <c r="KC230">
        <v>8.61026</v>
      </c>
      <c r="KD230">
        <v>14.0629</v>
      </c>
      <c r="KE230">
        <v>42.5122</v>
      </c>
      <c r="KF230">
        <v>28.01</v>
      </c>
      <c r="KG230">
        <v>99.33369999999999</v>
      </c>
      <c r="KH230">
        <v>17.2167</v>
      </c>
      <c r="KI230">
        <v>102.04</v>
      </c>
      <c r="KJ230">
        <v>91.6151</v>
      </c>
    </row>
    <row r="231" spans="1:296">
      <c r="A231">
        <v>213</v>
      </c>
      <c r="B231">
        <v>1758819773.5</v>
      </c>
      <c r="C231">
        <v>5749.900000095367</v>
      </c>
      <c r="D231" t="s">
        <v>873</v>
      </c>
      <c r="E231" t="s">
        <v>874</v>
      </c>
      <c r="F231">
        <v>5</v>
      </c>
      <c r="G231" t="s">
        <v>834</v>
      </c>
      <c r="H231">
        <v>1758819765.714286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121.16975825581</v>
      </c>
      <c r="AJ231">
        <v>130.5678121212122</v>
      </c>
      <c r="AK231">
        <v>-3.159482198007452</v>
      </c>
      <c r="AL231">
        <v>65.12803820686746</v>
      </c>
      <c r="AM231">
        <f>(AO231 - AN231 + DX231*1E3/(8.314*(DZ231+273.15)) * AQ231/DW231 * AP231) * DW231/(100*DK231) * 1000/(1000 - AO231)</f>
        <v>0</v>
      </c>
      <c r="AN231">
        <v>17.14831233613935</v>
      </c>
      <c r="AO231">
        <v>22.38875818181818</v>
      </c>
      <c r="AP231">
        <v>-1.165544593784884E-06</v>
      </c>
      <c r="AQ231">
        <v>105.814500391457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439</v>
      </c>
      <c r="AX231" t="s">
        <v>439</v>
      </c>
      <c r="AY231">
        <v>0</v>
      </c>
      <c r="AZ231">
        <v>0</v>
      </c>
      <c r="BA231">
        <f>1-AY231/AZ231</f>
        <v>0</v>
      </c>
      <c r="BB231">
        <v>0</v>
      </c>
      <c r="BC231" t="s">
        <v>439</v>
      </c>
      <c r="BD231" t="s">
        <v>439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439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5.9</v>
      </c>
      <c r="DL231">
        <v>0.5</v>
      </c>
      <c r="DM231" t="s">
        <v>440</v>
      </c>
      <c r="DN231">
        <v>2</v>
      </c>
      <c r="DO231" t="b">
        <v>1</v>
      </c>
      <c r="DP231">
        <v>1758819765.714286</v>
      </c>
      <c r="DQ231">
        <v>150.1635714285714</v>
      </c>
      <c r="DR231">
        <v>134.9320357142857</v>
      </c>
      <c r="DS231">
        <v>22.38701071428571</v>
      </c>
      <c r="DT231">
        <v>17.15001071428572</v>
      </c>
      <c r="DU231">
        <v>151.3876071428571</v>
      </c>
      <c r="DV231">
        <v>22.09737857142857</v>
      </c>
      <c r="DW231">
        <v>500.0302857142858</v>
      </c>
      <c r="DX231">
        <v>91.05299642857143</v>
      </c>
      <c r="DY231">
        <v>0.06587807142857142</v>
      </c>
      <c r="DZ231">
        <v>29.22386785714286</v>
      </c>
      <c r="EA231">
        <v>30.00720357142857</v>
      </c>
      <c r="EB231">
        <v>999.9000000000002</v>
      </c>
      <c r="EC231">
        <v>0</v>
      </c>
      <c r="ED231">
        <v>0</v>
      </c>
      <c r="EE231">
        <v>10008.37535714286</v>
      </c>
      <c r="EF231">
        <v>0</v>
      </c>
      <c r="EG231">
        <v>11.93161071428571</v>
      </c>
      <c r="EH231">
        <v>15.23159285714286</v>
      </c>
      <c r="EI231">
        <v>153.6021785714286</v>
      </c>
      <c r="EJ231">
        <v>137.2865</v>
      </c>
      <c r="EK231">
        <v>5.237002142857142</v>
      </c>
      <c r="EL231">
        <v>134.9320357142857</v>
      </c>
      <c r="EM231">
        <v>17.15001071428572</v>
      </c>
      <c r="EN231">
        <v>2.038403928571429</v>
      </c>
      <c r="EO231">
        <v>1.56156</v>
      </c>
      <c r="EP231">
        <v>17.74585357142857</v>
      </c>
      <c r="EQ231">
        <v>13.584625</v>
      </c>
      <c r="ER231">
        <v>1999.997857142857</v>
      </c>
      <c r="ES231">
        <v>0.9799952499999998</v>
      </c>
      <c r="ET231">
        <v>0.02000466785714286</v>
      </c>
      <c r="EU231">
        <v>0</v>
      </c>
      <c r="EV231">
        <v>943.2794642857144</v>
      </c>
      <c r="EW231">
        <v>5.00078</v>
      </c>
      <c r="EX231">
        <v>18312.15714285714</v>
      </c>
      <c r="EY231">
        <v>16379.59642857143</v>
      </c>
      <c r="EZ231">
        <v>38.65832142857143</v>
      </c>
      <c r="FA231">
        <v>39.44599999999999</v>
      </c>
      <c r="FB231">
        <v>38.86371428571427</v>
      </c>
      <c r="FC231">
        <v>39.14032142857143</v>
      </c>
      <c r="FD231">
        <v>39.83689285714285</v>
      </c>
      <c r="FE231">
        <v>1955.087857142857</v>
      </c>
      <c r="FF231">
        <v>39.91000000000001</v>
      </c>
      <c r="FG231">
        <v>0</v>
      </c>
      <c r="FH231">
        <v>1758819768.7</v>
      </c>
      <c r="FI231">
        <v>0</v>
      </c>
      <c r="FJ231">
        <v>943.3688399999999</v>
      </c>
      <c r="FK231">
        <v>8.145076927893681</v>
      </c>
      <c r="FL231">
        <v>152.1076923058117</v>
      </c>
      <c r="FM231">
        <v>18314.152</v>
      </c>
      <c r="FN231">
        <v>15</v>
      </c>
      <c r="FO231">
        <v>0</v>
      </c>
      <c r="FP231" t="s">
        <v>441</v>
      </c>
      <c r="FQ231">
        <v>1746989605.5</v>
      </c>
      <c r="FR231">
        <v>1746989593.5</v>
      </c>
      <c r="FS231">
        <v>0</v>
      </c>
      <c r="FT231">
        <v>-0.274</v>
      </c>
      <c r="FU231">
        <v>-0.002</v>
      </c>
      <c r="FV231">
        <v>2.549</v>
      </c>
      <c r="FW231">
        <v>0.129</v>
      </c>
      <c r="FX231">
        <v>420</v>
      </c>
      <c r="FY231">
        <v>17</v>
      </c>
      <c r="FZ231">
        <v>0.02</v>
      </c>
      <c r="GA231">
        <v>0.04</v>
      </c>
      <c r="GB231">
        <v>14.5467925</v>
      </c>
      <c r="GC231">
        <v>13.81567992495307</v>
      </c>
      <c r="GD231">
        <v>1.329129990141577</v>
      </c>
      <c r="GE231">
        <v>0</v>
      </c>
      <c r="GF231">
        <v>942.9775588235294</v>
      </c>
      <c r="GG231">
        <v>6.343147443218064</v>
      </c>
      <c r="GH231">
        <v>0.669497888727358</v>
      </c>
      <c r="GI231">
        <v>0</v>
      </c>
      <c r="GJ231">
        <v>5.2340485</v>
      </c>
      <c r="GK231">
        <v>0.07201215759848646</v>
      </c>
      <c r="GL231">
        <v>0.007361109138574124</v>
      </c>
      <c r="GM231">
        <v>1</v>
      </c>
      <c r="GN231">
        <v>1</v>
      </c>
      <c r="GO231">
        <v>3</v>
      </c>
      <c r="GP231" t="s">
        <v>448</v>
      </c>
      <c r="GQ231">
        <v>3.10123</v>
      </c>
      <c r="GR231">
        <v>2.72395</v>
      </c>
      <c r="GS231">
        <v>0.0323071</v>
      </c>
      <c r="GT231">
        <v>0.027982</v>
      </c>
      <c r="GU231">
        <v>0.103418</v>
      </c>
      <c r="GV231">
        <v>0.08676830000000001</v>
      </c>
      <c r="GW231">
        <v>25318.4</v>
      </c>
      <c r="GX231">
        <v>23122.1</v>
      </c>
      <c r="GY231">
        <v>26726.5</v>
      </c>
      <c r="GZ231">
        <v>24008.4</v>
      </c>
      <c r="HA231">
        <v>38332.5</v>
      </c>
      <c r="HB231">
        <v>32414.6</v>
      </c>
      <c r="HC231">
        <v>46669.7</v>
      </c>
      <c r="HD231">
        <v>37991.8</v>
      </c>
      <c r="HE231">
        <v>1.87717</v>
      </c>
      <c r="HF231">
        <v>1.87022</v>
      </c>
      <c r="HG231">
        <v>0.160597</v>
      </c>
      <c r="HH231">
        <v>0</v>
      </c>
      <c r="HI231">
        <v>27.3944</v>
      </c>
      <c r="HJ231">
        <v>999.9</v>
      </c>
      <c r="HK231">
        <v>38.7</v>
      </c>
      <c r="HL231">
        <v>32.1</v>
      </c>
      <c r="HM231">
        <v>20.4081</v>
      </c>
      <c r="HN231">
        <v>61.3639</v>
      </c>
      <c r="HO231">
        <v>20.7612</v>
      </c>
      <c r="HP231">
        <v>1</v>
      </c>
      <c r="HQ231">
        <v>0.0801753</v>
      </c>
      <c r="HR231">
        <v>-0.45341</v>
      </c>
      <c r="HS231">
        <v>20.2804</v>
      </c>
      <c r="HT231">
        <v>5.211</v>
      </c>
      <c r="HU231">
        <v>11.9796</v>
      </c>
      <c r="HV231">
        <v>4.9627</v>
      </c>
      <c r="HW231">
        <v>3.27438</v>
      </c>
      <c r="HX231">
        <v>9999</v>
      </c>
      <c r="HY231">
        <v>9999</v>
      </c>
      <c r="HZ231">
        <v>9999</v>
      </c>
      <c r="IA231">
        <v>3.4</v>
      </c>
      <c r="IB231">
        <v>1.86399</v>
      </c>
      <c r="IC231">
        <v>1.86008</v>
      </c>
      <c r="ID231">
        <v>1.85839</v>
      </c>
      <c r="IE231">
        <v>1.85974</v>
      </c>
      <c r="IF231">
        <v>1.85989</v>
      </c>
      <c r="IG231">
        <v>1.85837</v>
      </c>
      <c r="IH231">
        <v>1.85745</v>
      </c>
      <c r="II231">
        <v>1.85242</v>
      </c>
      <c r="IJ231">
        <v>0</v>
      </c>
      <c r="IK231">
        <v>0</v>
      </c>
      <c r="IL231">
        <v>0</v>
      </c>
      <c r="IM231">
        <v>0</v>
      </c>
      <c r="IN231" t="s">
        <v>443</v>
      </c>
      <c r="IO231" t="s">
        <v>444</v>
      </c>
      <c r="IP231" t="s">
        <v>445</v>
      </c>
      <c r="IQ231" t="s">
        <v>445</v>
      </c>
      <c r="IR231" t="s">
        <v>445</v>
      </c>
      <c r="IS231" t="s">
        <v>445</v>
      </c>
      <c r="IT231">
        <v>0</v>
      </c>
      <c r="IU231">
        <v>100</v>
      </c>
      <c r="IV231">
        <v>100</v>
      </c>
      <c r="IW231">
        <v>-1.207</v>
      </c>
      <c r="IX231">
        <v>0.2897</v>
      </c>
      <c r="IY231">
        <v>-1.085747647868322</v>
      </c>
      <c r="IZ231">
        <v>-0.001141660950335919</v>
      </c>
      <c r="JA231">
        <v>1.556549255047457E-06</v>
      </c>
      <c r="JB231">
        <v>-3.845636065895205E-10</v>
      </c>
      <c r="JC231">
        <v>0.01562767363184709</v>
      </c>
      <c r="JD231">
        <v>0.001629169780553792</v>
      </c>
      <c r="JE231">
        <v>0.0005448488767950686</v>
      </c>
      <c r="JF231">
        <v>-2.599574200195059E-06</v>
      </c>
      <c r="JG231">
        <v>2</v>
      </c>
      <c r="JH231">
        <v>2011</v>
      </c>
      <c r="JI231">
        <v>1</v>
      </c>
      <c r="JJ231">
        <v>26</v>
      </c>
      <c r="JK231">
        <v>197169.5</v>
      </c>
      <c r="JL231">
        <v>197169.7</v>
      </c>
      <c r="JM231">
        <v>0.386963</v>
      </c>
      <c r="JN231">
        <v>2.67456</v>
      </c>
      <c r="JO231">
        <v>1.49658</v>
      </c>
      <c r="JP231">
        <v>2.34375</v>
      </c>
      <c r="JQ231">
        <v>1.54907</v>
      </c>
      <c r="JR231">
        <v>2.37183</v>
      </c>
      <c r="JS231">
        <v>36.3635</v>
      </c>
      <c r="JT231">
        <v>24.1751</v>
      </c>
      <c r="JU231">
        <v>18</v>
      </c>
      <c r="JV231">
        <v>482.77</v>
      </c>
      <c r="JW231">
        <v>493.225</v>
      </c>
      <c r="JX231">
        <v>28.0149</v>
      </c>
      <c r="JY231">
        <v>28.3203</v>
      </c>
      <c r="JZ231">
        <v>30.0002</v>
      </c>
      <c r="KA231">
        <v>28.5545</v>
      </c>
      <c r="KB231">
        <v>28.557</v>
      </c>
      <c r="KC231">
        <v>7.82745</v>
      </c>
      <c r="KD231">
        <v>14.0629</v>
      </c>
      <c r="KE231">
        <v>42.5122</v>
      </c>
      <c r="KF231">
        <v>28.0255</v>
      </c>
      <c r="KG231">
        <v>79.2985</v>
      </c>
      <c r="KH231">
        <v>17.2167</v>
      </c>
      <c r="KI231">
        <v>102.04</v>
      </c>
      <c r="KJ231">
        <v>91.6147</v>
      </c>
    </row>
    <row r="232" spans="1:296">
      <c r="A232">
        <v>214</v>
      </c>
      <c r="B232">
        <v>1758819778.5</v>
      </c>
      <c r="C232">
        <v>5754.900000095367</v>
      </c>
      <c r="D232" t="s">
        <v>875</v>
      </c>
      <c r="E232" t="s">
        <v>876</v>
      </c>
      <c r="F232">
        <v>5</v>
      </c>
      <c r="G232" t="s">
        <v>834</v>
      </c>
      <c r="H232">
        <v>1758819771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104.3970521431532</v>
      </c>
      <c r="AJ232">
        <v>114.7680606060606</v>
      </c>
      <c r="AK232">
        <v>-3.158148527836634</v>
      </c>
      <c r="AL232">
        <v>65.12803820686746</v>
      </c>
      <c r="AM232">
        <f>(AO232 - AN232 + DX232*1E3/(8.314*(DZ232+273.15)) * AQ232/DW232 * AP232) * DW232/(100*DK232) * 1000/(1000 - AO232)</f>
        <v>0</v>
      </c>
      <c r="AN232">
        <v>17.17016922744017</v>
      </c>
      <c r="AO232">
        <v>22.40305272727273</v>
      </c>
      <c r="AP232">
        <v>2.884071101486097E-05</v>
      </c>
      <c r="AQ232">
        <v>105.814500391457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439</v>
      </c>
      <c r="AX232" t="s">
        <v>439</v>
      </c>
      <c r="AY232">
        <v>0</v>
      </c>
      <c r="AZ232">
        <v>0</v>
      </c>
      <c r="BA232">
        <f>1-AY232/AZ232</f>
        <v>0</v>
      </c>
      <c r="BB232">
        <v>0</v>
      </c>
      <c r="BC232" t="s">
        <v>439</v>
      </c>
      <c r="BD232" t="s">
        <v>439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439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5.9</v>
      </c>
      <c r="DL232">
        <v>0.5</v>
      </c>
      <c r="DM232" t="s">
        <v>440</v>
      </c>
      <c r="DN232">
        <v>2</v>
      </c>
      <c r="DO232" t="b">
        <v>1</v>
      </c>
      <c r="DP232">
        <v>1758819771</v>
      </c>
      <c r="DQ232">
        <v>133.8325185185185</v>
      </c>
      <c r="DR232">
        <v>117.4134851851852</v>
      </c>
      <c r="DS232">
        <v>22.39086666666667</v>
      </c>
      <c r="DT232">
        <v>17.15454074074074</v>
      </c>
      <c r="DU232">
        <v>135.0448148148148</v>
      </c>
      <c r="DV232">
        <v>22.10115925925927</v>
      </c>
      <c r="DW232">
        <v>499.9924444444445</v>
      </c>
      <c r="DX232">
        <v>91.05272592592593</v>
      </c>
      <c r="DY232">
        <v>0.06591382222222222</v>
      </c>
      <c r="DZ232">
        <v>29.22207407407407</v>
      </c>
      <c r="EA232">
        <v>30.00422962962963</v>
      </c>
      <c r="EB232">
        <v>999.9000000000001</v>
      </c>
      <c r="EC232">
        <v>0</v>
      </c>
      <c r="ED232">
        <v>0</v>
      </c>
      <c r="EE232">
        <v>10005.20814814815</v>
      </c>
      <c r="EF232">
        <v>0</v>
      </c>
      <c r="EG232">
        <v>11.94060740740741</v>
      </c>
      <c r="EH232">
        <v>16.41904814814815</v>
      </c>
      <c r="EI232">
        <v>136.8976296296296</v>
      </c>
      <c r="EJ232">
        <v>119.4627296296296</v>
      </c>
      <c r="EK232">
        <v>5.236324074074075</v>
      </c>
      <c r="EL232">
        <v>117.4134851851852</v>
      </c>
      <c r="EM232">
        <v>17.15454074074074</v>
      </c>
      <c r="EN232">
        <v>2.038748888888889</v>
      </c>
      <c r="EO232">
        <v>1.561968148148148</v>
      </c>
      <c r="EP232">
        <v>17.74853703703704</v>
      </c>
      <c r="EQ232">
        <v>13.58863703703704</v>
      </c>
      <c r="ER232">
        <v>2000.001851851852</v>
      </c>
      <c r="ES232">
        <v>0.9799909999999997</v>
      </c>
      <c r="ET232">
        <v>0.0200088</v>
      </c>
      <c r="EU232">
        <v>0</v>
      </c>
      <c r="EV232">
        <v>944.0731111111111</v>
      </c>
      <c r="EW232">
        <v>5.00078</v>
      </c>
      <c r="EX232">
        <v>18326.33703703704</v>
      </c>
      <c r="EY232">
        <v>16379.60740740741</v>
      </c>
      <c r="EZ232">
        <v>38.66877777777778</v>
      </c>
      <c r="FA232">
        <v>39.45100000000001</v>
      </c>
      <c r="FB232">
        <v>38.83788888888889</v>
      </c>
      <c r="FC232">
        <v>39.14551851851852</v>
      </c>
      <c r="FD232">
        <v>39.8377037037037</v>
      </c>
      <c r="FE232">
        <v>1955.081851851852</v>
      </c>
      <c r="FF232">
        <v>39.92000000000001</v>
      </c>
      <c r="FG232">
        <v>0</v>
      </c>
      <c r="FH232">
        <v>1758819773.5</v>
      </c>
      <c r="FI232">
        <v>0</v>
      </c>
      <c r="FJ232">
        <v>944.11268</v>
      </c>
      <c r="FK232">
        <v>10.17269229574741</v>
      </c>
      <c r="FL232">
        <v>177.1615381834409</v>
      </c>
      <c r="FM232">
        <v>18327.348</v>
      </c>
      <c r="FN232">
        <v>15</v>
      </c>
      <c r="FO232">
        <v>0</v>
      </c>
      <c r="FP232" t="s">
        <v>441</v>
      </c>
      <c r="FQ232">
        <v>1746989605.5</v>
      </c>
      <c r="FR232">
        <v>1746989593.5</v>
      </c>
      <c r="FS232">
        <v>0</v>
      </c>
      <c r="FT232">
        <v>-0.274</v>
      </c>
      <c r="FU232">
        <v>-0.002</v>
      </c>
      <c r="FV232">
        <v>2.549</v>
      </c>
      <c r="FW232">
        <v>0.129</v>
      </c>
      <c r="FX232">
        <v>420</v>
      </c>
      <c r="FY232">
        <v>17</v>
      </c>
      <c r="FZ232">
        <v>0.02</v>
      </c>
      <c r="GA232">
        <v>0.04</v>
      </c>
      <c r="GB232">
        <v>15.6801075</v>
      </c>
      <c r="GC232">
        <v>13.49291819887428</v>
      </c>
      <c r="GD232">
        <v>1.298329226041588</v>
      </c>
      <c r="GE232">
        <v>0</v>
      </c>
      <c r="GF232">
        <v>943.6352941176472</v>
      </c>
      <c r="GG232">
        <v>8.979067986340119</v>
      </c>
      <c r="GH232">
        <v>0.9100108121339457</v>
      </c>
      <c r="GI232">
        <v>0</v>
      </c>
      <c r="GJ232">
        <v>5.234762</v>
      </c>
      <c r="GK232">
        <v>-0.001676848030020369</v>
      </c>
      <c r="GL232">
        <v>0.006573660395852561</v>
      </c>
      <c r="GM232">
        <v>1</v>
      </c>
      <c r="GN232">
        <v>1</v>
      </c>
      <c r="GO232">
        <v>3</v>
      </c>
      <c r="GP232" t="s">
        <v>448</v>
      </c>
      <c r="GQ232">
        <v>3.10129</v>
      </c>
      <c r="GR232">
        <v>2.72425</v>
      </c>
      <c r="GS232">
        <v>0.0286458</v>
      </c>
      <c r="GT232">
        <v>0.0239115</v>
      </c>
      <c r="GU232">
        <v>0.103469</v>
      </c>
      <c r="GV232">
        <v>0.0868102</v>
      </c>
      <c r="GW232">
        <v>25413.9</v>
      </c>
      <c r="GX232">
        <v>23218.9</v>
      </c>
      <c r="GY232">
        <v>26726.3</v>
      </c>
      <c r="GZ232">
        <v>24008.4</v>
      </c>
      <c r="HA232">
        <v>38329.7</v>
      </c>
      <c r="HB232">
        <v>32412.7</v>
      </c>
      <c r="HC232">
        <v>46669.5</v>
      </c>
      <c r="HD232">
        <v>37991.8</v>
      </c>
      <c r="HE232">
        <v>1.87715</v>
      </c>
      <c r="HF232">
        <v>1.86998</v>
      </c>
      <c r="HG232">
        <v>0.160158</v>
      </c>
      <c r="HH232">
        <v>0</v>
      </c>
      <c r="HI232">
        <v>27.3914</v>
      </c>
      <c r="HJ232">
        <v>999.9</v>
      </c>
      <c r="HK232">
        <v>38.7</v>
      </c>
      <c r="HL232">
        <v>32.1</v>
      </c>
      <c r="HM232">
        <v>20.4101</v>
      </c>
      <c r="HN232">
        <v>60.8039</v>
      </c>
      <c r="HO232">
        <v>20.7692</v>
      </c>
      <c r="HP232">
        <v>1</v>
      </c>
      <c r="HQ232">
        <v>0.0802592</v>
      </c>
      <c r="HR232">
        <v>-0.428173</v>
      </c>
      <c r="HS232">
        <v>20.2804</v>
      </c>
      <c r="HT232">
        <v>5.2119</v>
      </c>
      <c r="HU232">
        <v>11.9787</v>
      </c>
      <c r="HV232">
        <v>4.9629</v>
      </c>
      <c r="HW232">
        <v>3.2745</v>
      </c>
      <c r="HX232">
        <v>9999</v>
      </c>
      <c r="HY232">
        <v>9999</v>
      </c>
      <c r="HZ232">
        <v>9999</v>
      </c>
      <c r="IA232">
        <v>3.4</v>
      </c>
      <c r="IB232">
        <v>1.86398</v>
      </c>
      <c r="IC232">
        <v>1.8601</v>
      </c>
      <c r="ID232">
        <v>1.85837</v>
      </c>
      <c r="IE232">
        <v>1.85975</v>
      </c>
      <c r="IF232">
        <v>1.85989</v>
      </c>
      <c r="IG232">
        <v>1.85837</v>
      </c>
      <c r="IH232">
        <v>1.85745</v>
      </c>
      <c r="II232">
        <v>1.85241</v>
      </c>
      <c r="IJ232">
        <v>0</v>
      </c>
      <c r="IK232">
        <v>0</v>
      </c>
      <c r="IL232">
        <v>0</v>
      </c>
      <c r="IM232">
        <v>0</v>
      </c>
      <c r="IN232" t="s">
        <v>443</v>
      </c>
      <c r="IO232" t="s">
        <v>444</v>
      </c>
      <c r="IP232" t="s">
        <v>445</v>
      </c>
      <c r="IQ232" t="s">
        <v>445</v>
      </c>
      <c r="IR232" t="s">
        <v>445</v>
      </c>
      <c r="IS232" t="s">
        <v>445</v>
      </c>
      <c r="IT232">
        <v>0</v>
      </c>
      <c r="IU232">
        <v>100</v>
      </c>
      <c r="IV232">
        <v>100</v>
      </c>
      <c r="IW232">
        <v>-1.194</v>
      </c>
      <c r="IX232">
        <v>0.29</v>
      </c>
      <c r="IY232">
        <v>-1.085747647868322</v>
      </c>
      <c r="IZ232">
        <v>-0.001141660950335919</v>
      </c>
      <c r="JA232">
        <v>1.556549255047457E-06</v>
      </c>
      <c r="JB232">
        <v>-3.845636065895205E-10</v>
      </c>
      <c r="JC232">
        <v>0.01562767363184709</v>
      </c>
      <c r="JD232">
        <v>0.001629169780553792</v>
      </c>
      <c r="JE232">
        <v>0.0005448488767950686</v>
      </c>
      <c r="JF232">
        <v>-2.599574200195059E-06</v>
      </c>
      <c r="JG232">
        <v>2</v>
      </c>
      <c r="JH232">
        <v>2011</v>
      </c>
      <c r="JI232">
        <v>1</v>
      </c>
      <c r="JJ232">
        <v>26</v>
      </c>
      <c r="JK232">
        <v>197169.5</v>
      </c>
      <c r="JL232">
        <v>197169.8</v>
      </c>
      <c r="JM232">
        <v>0.34668</v>
      </c>
      <c r="JN232">
        <v>2.67456</v>
      </c>
      <c r="JO232">
        <v>1.49658</v>
      </c>
      <c r="JP232">
        <v>2.34375</v>
      </c>
      <c r="JQ232">
        <v>1.54907</v>
      </c>
      <c r="JR232">
        <v>2.39014</v>
      </c>
      <c r="JS232">
        <v>36.3635</v>
      </c>
      <c r="JT232">
        <v>24.1751</v>
      </c>
      <c r="JU232">
        <v>18</v>
      </c>
      <c r="JV232">
        <v>482.755</v>
      </c>
      <c r="JW232">
        <v>493.06</v>
      </c>
      <c r="JX232">
        <v>28.0226</v>
      </c>
      <c r="JY232">
        <v>28.3209</v>
      </c>
      <c r="JZ232">
        <v>30.0002</v>
      </c>
      <c r="KA232">
        <v>28.5545</v>
      </c>
      <c r="KB232">
        <v>28.557</v>
      </c>
      <c r="KC232">
        <v>6.97001</v>
      </c>
      <c r="KD232">
        <v>14.0629</v>
      </c>
      <c r="KE232">
        <v>42.5122</v>
      </c>
      <c r="KF232">
        <v>28.0222</v>
      </c>
      <c r="KG232">
        <v>65.9111</v>
      </c>
      <c r="KH232">
        <v>17.2023</v>
      </c>
      <c r="KI232">
        <v>102.039</v>
      </c>
      <c r="KJ232">
        <v>91.6146</v>
      </c>
    </row>
    <row r="233" spans="1:296">
      <c r="A233">
        <v>215</v>
      </c>
      <c r="B233">
        <v>1758819783.5</v>
      </c>
      <c r="C233">
        <v>5759.900000095367</v>
      </c>
      <c r="D233" t="s">
        <v>877</v>
      </c>
      <c r="E233" t="s">
        <v>878</v>
      </c>
      <c r="F233">
        <v>5</v>
      </c>
      <c r="G233" t="s">
        <v>834</v>
      </c>
      <c r="H233">
        <v>1758819775.714286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87.3320999435615</v>
      </c>
      <c r="AJ233">
        <v>98.91383636363635</v>
      </c>
      <c r="AK233">
        <v>-3.165282645459019</v>
      </c>
      <c r="AL233">
        <v>65.12803820686746</v>
      </c>
      <c r="AM233">
        <f>(AO233 - AN233 + DX233*1E3/(8.314*(DZ233+273.15)) * AQ233/DW233 * AP233) * DW233/(100*DK233) * 1000/(1000 - AO233)</f>
        <v>0</v>
      </c>
      <c r="AN233">
        <v>17.16817155059349</v>
      </c>
      <c r="AO233">
        <v>22.41181272727272</v>
      </c>
      <c r="AP233">
        <v>1.579394269069286E-05</v>
      </c>
      <c r="AQ233">
        <v>105.814500391457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439</v>
      </c>
      <c r="AX233" t="s">
        <v>439</v>
      </c>
      <c r="AY233">
        <v>0</v>
      </c>
      <c r="AZ233">
        <v>0</v>
      </c>
      <c r="BA233">
        <f>1-AY233/AZ233</f>
        <v>0</v>
      </c>
      <c r="BB233">
        <v>0</v>
      </c>
      <c r="BC233" t="s">
        <v>439</v>
      </c>
      <c r="BD233" t="s">
        <v>439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439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5.9</v>
      </c>
      <c r="DL233">
        <v>0.5</v>
      </c>
      <c r="DM233" t="s">
        <v>440</v>
      </c>
      <c r="DN233">
        <v>2</v>
      </c>
      <c r="DO233" t="b">
        <v>1</v>
      </c>
      <c r="DP233">
        <v>1758819775.714286</v>
      </c>
      <c r="DQ233">
        <v>119.2457321428572</v>
      </c>
      <c r="DR233">
        <v>101.7362928571429</v>
      </c>
      <c r="DS233">
        <v>22.39713928571429</v>
      </c>
      <c r="DT233">
        <v>17.16100714285714</v>
      </c>
      <c r="DU233">
        <v>120.4467964285714</v>
      </c>
      <c r="DV233">
        <v>22.10728928571428</v>
      </c>
      <c r="DW233">
        <v>500.0277142857142</v>
      </c>
      <c r="DX233">
        <v>91.05329285714286</v>
      </c>
      <c r="DY233">
        <v>0.06594493928571428</v>
      </c>
      <c r="DZ233">
        <v>29.22153571428571</v>
      </c>
      <c r="EA233">
        <v>30.00349285714286</v>
      </c>
      <c r="EB233">
        <v>999.9000000000002</v>
      </c>
      <c r="EC233">
        <v>0</v>
      </c>
      <c r="ED233">
        <v>0</v>
      </c>
      <c r="EE233">
        <v>10001.80892857143</v>
      </c>
      <c r="EF233">
        <v>0</v>
      </c>
      <c r="EG233">
        <v>11.94127142857143</v>
      </c>
      <c r="EH233">
        <v>17.50943214285714</v>
      </c>
      <c r="EI233">
        <v>121.9775357142857</v>
      </c>
      <c r="EJ233">
        <v>103.5125321428571</v>
      </c>
      <c r="EK233">
        <v>5.236126785714285</v>
      </c>
      <c r="EL233">
        <v>101.7362928571429</v>
      </c>
      <c r="EM233">
        <v>17.16100714285714</v>
      </c>
      <c r="EN233">
        <v>2.039332857142858</v>
      </c>
      <c r="EO233">
        <v>1.562566785714286</v>
      </c>
      <c r="EP233">
        <v>17.75307857142857</v>
      </c>
      <c r="EQ233">
        <v>13.59452142857143</v>
      </c>
      <c r="ER233">
        <v>2000.000357142857</v>
      </c>
      <c r="ES233">
        <v>0.9799909999999997</v>
      </c>
      <c r="ET233">
        <v>0.0200088</v>
      </c>
      <c r="EU233">
        <v>0</v>
      </c>
      <c r="EV233">
        <v>944.8726428571429</v>
      </c>
      <c r="EW233">
        <v>5.00078</v>
      </c>
      <c r="EX233">
        <v>18341.16071428571</v>
      </c>
      <c r="EY233">
        <v>16379.59642857143</v>
      </c>
      <c r="EZ233">
        <v>38.70971428571429</v>
      </c>
      <c r="FA233">
        <v>39.46174999999999</v>
      </c>
      <c r="FB233">
        <v>38.78775</v>
      </c>
      <c r="FC233">
        <v>39.18714285714285</v>
      </c>
      <c r="FD233">
        <v>39.83460714285714</v>
      </c>
      <c r="FE233">
        <v>1955.080357142857</v>
      </c>
      <c r="FF233">
        <v>39.92000000000001</v>
      </c>
      <c r="FG233">
        <v>0</v>
      </c>
      <c r="FH233">
        <v>1758819778.9</v>
      </c>
      <c r="FI233">
        <v>0</v>
      </c>
      <c r="FJ233">
        <v>945.0237692307692</v>
      </c>
      <c r="FK233">
        <v>11.81025641149975</v>
      </c>
      <c r="FL233">
        <v>205.9863247948987</v>
      </c>
      <c r="FM233">
        <v>18343.70384615385</v>
      </c>
      <c r="FN233">
        <v>15</v>
      </c>
      <c r="FO233">
        <v>0</v>
      </c>
      <c r="FP233" t="s">
        <v>441</v>
      </c>
      <c r="FQ233">
        <v>1746989605.5</v>
      </c>
      <c r="FR233">
        <v>1746989593.5</v>
      </c>
      <c r="FS233">
        <v>0</v>
      </c>
      <c r="FT233">
        <v>-0.274</v>
      </c>
      <c r="FU233">
        <v>-0.002</v>
      </c>
      <c r="FV233">
        <v>2.549</v>
      </c>
      <c r="FW233">
        <v>0.129</v>
      </c>
      <c r="FX233">
        <v>420</v>
      </c>
      <c r="FY233">
        <v>17</v>
      </c>
      <c r="FZ233">
        <v>0.02</v>
      </c>
      <c r="GA233">
        <v>0.04</v>
      </c>
      <c r="GB233">
        <v>16.88936585365854</v>
      </c>
      <c r="GC233">
        <v>13.79512264808361</v>
      </c>
      <c r="GD233">
        <v>1.360963334143432</v>
      </c>
      <c r="GE233">
        <v>0</v>
      </c>
      <c r="GF233">
        <v>944.4095</v>
      </c>
      <c r="GG233">
        <v>10.26106952618957</v>
      </c>
      <c r="GH233">
        <v>1.030759863915365</v>
      </c>
      <c r="GI233">
        <v>0</v>
      </c>
      <c r="GJ233">
        <v>5.236837804878049</v>
      </c>
      <c r="GK233">
        <v>-0.01505749128920533</v>
      </c>
      <c r="GL233">
        <v>0.006128684461629662</v>
      </c>
      <c r="GM233">
        <v>1</v>
      </c>
      <c r="GN233">
        <v>1</v>
      </c>
      <c r="GO233">
        <v>3</v>
      </c>
      <c r="GP233" t="s">
        <v>448</v>
      </c>
      <c r="GQ233">
        <v>3.10104</v>
      </c>
      <c r="GR233">
        <v>2.7245</v>
      </c>
      <c r="GS233">
        <v>0.0248923</v>
      </c>
      <c r="GT233">
        <v>0.0197814</v>
      </c>
      <c r="GU233">
        <v>0.103498</v>
      </c>
      <c r="GV233">
        <v>0.0868017</v>
      </c>
      <c r="GW233">
        <v>25512.1</v>
      </c>
      <c r="GX233">
        <v>23317</v>
      </c>
      <c r="GY233">
        <v>26726.3</v>
      </c>
      <c r="GZ233">
        <v>24008.2</v>
      </c>
      <c r="HA233">
        <v>38327.8</v>
      </c>
      <c r="HB233">
        <v>32412.5</v>
      </c>
      <c r="HC233">
        <v>46669.2</v>
      </c>
      <c r="HD233">
        <v>37991.7</v>
      </c>
      <c r="HE233">
        <v>1.87672</v>
      </c>
      <c r="HF233">
        <v>1.87045</v>
      </c>
      <c r="HG233">
        <v>0.16015</v>
      </c>
      <c r="HH233">
        <v>0</v>
      </c>
      <c r="HI233">
        <v>27.3892</v>
      </c>
      <c r="HJ233">
        <v>999.9</v>
      </c>
      <c r="HK233">
        <v>38.7</v>
      </c>
      <c r="HL233">
        <v>32.1</v>
      </c>
      <c r="HM233">
        <v>20.4113</v>
      </c>
      <c r="HN233">
        <v>61.1739</v>
      </c>
      <c r="HO233">
        <v>20.8173</v>
      </c>
      <c r="HP233">
        <v>1</v>
      </c>
      <c r="HQ233">
        <v>0.0804014</v>
      </c>
      <c r="HR233">
        <v>-0.413448</v>
      </c>
      <c r="HS233">
        <v>20.2805</v>
      </c>
      <c r="HT233">
        <v>5.21325</v>
      </c>
      <c r="HU233">
        <v>11.9798</v>
      </c>
      <c r="HV233">
        <v>4.963</v>
      </c>
      <c r="HW233">
        <v>3.27455</v>
      </c>
      <c r="HX233">
        <v>9999</v>
      </c>
      <c r="HY233">
        <v>9999</v>
      </c>
      <c r="HZ233">
        <v>9999</v>
      </c>
      <c r="IA233">
        <v>3.4</v>
      </c>
      <c r="IB233">
        <v>1.86396</v>
      </c>
      <c r="IC233">
        <v>1.8601</v>
      </c>
      <c r="ID233">
        <v>1.85838</v>
      </c>
      <c r="IE233">
        <v>1.85974</v>
      </c>
      <c r="IF233">
        <v>1.85988</v>
      </c>
      <c r="IG233">
        <v>1.85837</v>
      </c>
      <c r="IH233">
        <v>1.85745</v>
      </c>
      <c r="II233">
        <v>1.85241</v>
      </c>
      <c r="IJ233">
        <v>0</v>
      </c>
      <c r="IK233">
        <v>0</v>
      </c>
      <c r="IL233">
        <v>0</v>
      </c>
      <c r="IM233">
        <v>0</v>
      </c>
      <c r="IN233" t="s">
        <v>443</v>
      </c>
      <c r="IO233" t="s">
        <v>444</v>
      </c>
      <c r="IP233" t="s">
        <v>445</v>
      </c>
      <c r="IQ233" t="s">
        <v>445</v>
      </c>
      <c r="IR233" t="s">
        <v>445</v>
      </c>
      <c r="IS233" t="s">
        <v>445</v>
      </c>
      <c r="IT233">
        <v>0</v>
      </c>
      <c r="IU233">
        <v>100</v>
      </c>
      <c r="IV233">
        <v>100</v>
      </c>
      <c r="IW233">
        <v>-1.182</v>
      </c>
      <c r="IX233">
        <v>0.2902</v>
      </c>
      <c r="IY233">
        <v>-1.085747647868322</v>
      </c>
      <c r="IZ233">
        <v>-0.001141660950335919</v>
      </c>
      <c r="JA233">
        <v>1.556549255047457E-06</v>
      </c>
      <c r="JB233">
        <v>-3.845636065895205E-10</v>
      </c>
      <c r="JC233">
        <v>0.01562767363184709</v>
      </c>
      <c r="JD233">
        <v>0.001629169780553792</v>
      </c>
      <c r="JE233">
        <v>0.0005448488767950686</v>
      </c>
      <c r="JF233">
        <v>-2.599574200195059E-06</v>
      </c>
      <c r="JG233">
        <v>2</v>
      </c>
      <c r="JH233">
        <v>2011</v>
      </c>
      <c r="JI233">
        <v>1</v>
      </c>
      <c r="JJ233">
        <v>26</v>
      </c>
      <c r="JK233">
        <v>197169.6</v>
      </c>
      <c r="JL233">
        <v>197169.8</v>
      </c>
      <c r="JM233">
        <v>0.303955</v>
      </c>
      <c r="JN233">
        <v>2.68555</v>
      </c>
      <c r="JO233">
        <v>1.49658</v>
      </c>
      <c r="JP233">
        <v>2.34375</v>
      </c>
      <c r="JQ233">
        <v>1.54907</v>
      </c>
      <c r="JR233">
        <v>2.3645</v>
      </c>
      <c r="JS233">
        <v>36.3635</v>
      </c>
      <c r="JT233">
        <v>24.1751</v>
      </c>
      <c r="JU233">
        <v>18</v>
      </c>
      <c r="JV233">
        <v>482.509</v>
      </c>
      <c r="JW233">
        <v>493.373</v>
      </c>
      <c r="JX233">
        <v>28.0211</v>
      </c>
      <c r="JY233">
        <v>28.3227</v>
      </c>
      <c r="JZ233">
        <v>30.0003</v>
      </c>
      <c r="KA233">
        <v>28.5545</v>
      </c>
      <c r="KB233">
        <v>28.557</v>
      </c>
      <c r="KC233">
        <v>6.18524</v>
      </c>
      <c r="KD233">
        <v>14.0629</v>
      </c>
      <c r="KE233">
        <v>42.5122</v>
      </c>
      <c r="KF233">
        <v>28.0182</v>
      </c>
      <c r="KG233">
        <v>45.8733</v>
      </c>
      <c r="KH233">
        <v>17.1882</v>
      </c>
      <c r="KI233">
        <v>102.039</v>
      </c>
      <c r="KJ233">
        <v>91.6142</v>
      </c>
    </row>
    <row r="234" spans="1:296">
      <c r="A234">
        <v>216</v>
      </c>
      <c r="B234">
        <v>1758819788.5</v>
      </c>
      <c r="C234">
        <v>5764.900000095367</v>
      </c>
      <c r="D234" t="s">
        <v>879</v>
      </c>
      <c r="E234" t="s">
        <v>880</v>
      </c>
      <c r="F234">
        <v>5</v>
      </c>
      <c r="G234" t="s">
        <v>834</v>
      </c>
      <c r="H234">
        <v>1758819781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70.360500443909</v>
      </c>
      <c r="AJ234">
        <v>83.06251333333333</v>
      </c>
      <c r="AK234">
        <v>-3.176284555660172</v>
      </c>
      <c r="AL234">
        <v>65.12803820686746</v>
      </c>
      <c r="AM234">
        <f>(AO234 - AN234 + DX234*1E3/(8.314*(DZ234+273.15)) * AQ234/DW234 * AP234) * DW234/(100*DK234) * 1000/(1000 - AO234)</f>
        <v>0</v>
      </c>
      <c r="AN234">
        <v>17.16326153243706</v>
      </c>
      <c r="AO234">
        <v>22.42386666666667</v>
      </c>
      <c r="AP234">
        <v>1.229489763602489E-05</v>
      </c>
      <c r="AQ234">
        <v>105.814500391457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439</v>
      </c>
      <c r="AX234" t="s">
        <v>439</v>
      </c>
      <c r="AY234">
        <v>0</v>
      </c>
      <c r="AZ234">
        <v>0</v>
      </c>
      <c r="BA234">
        <f>1-AY234/AZ234</f>
        <v>0</v>
      </c>
      <c r="BB234">
        <v>0</v>
      </c>
      <c r="BC234" t="s">
        <v>439</v>
      </c>
      <c r="BD234" t="s">
        <v>439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439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5.9</v>
      </c>
      <c r="DL234">
        <v>0.5</v>
      </c>
      <c r="DM234" t="s">
        <v>440</v>
      </c>
      <c r="DN234">
        <v>2</v>
      </c>
      <c r="DO234" t="b">
        <v>1</v>
      </c>
      <c r="DP234">
        <v>1758819781</v>
      </c>
      <c r="DQ234">
        <v>102.8883222222222</v>
      </c>
      <c r="DR234">
        <v>84.13147037037035</v>
      </c>
      <c r="DS234">
        <v>22.40791851851852</v>
      </c>
      <c r="DT234">
        <v>17.16689259259259</v>
      </c>
      <c r="DU234">
        <v>104.0762481481481</v>
      </c>
      <c r="DV234">
        <v>22.11782962962963</v>
      </c>
      <c r="DW234">
        <v>499.9925925925926</v>
      </c>
      <c r="DX234">
        <v>91.0528222222222</v>
      </c>
      <c r="DY234">
        <v>0.06620415555555555</v>
      </c>
      <c r="DZ234">
        <v>29.22100740740741</v>
      </c>
      <c r="EA234">
        <v>30.00403703703703</v>
      </c>
      <c r="EB234">
        <v>999.9000000000001</v>
      </c>
      <c r="EC234">
        <v>0</v>
      </c>
      <c r="ED234">
        <v>0</v>
      </c>
      <c r="EE234">
        <v>9998.191481481481</v>
      </c>
      <c r="EF234">
        <v>0</v>
      </c>
      <c r="EG234">
        <v>11.93987777777778</v>
      </c>
      <c r="EH234">
        <v>18.75685555555556</v>
      </c>
      <c r="EI234">
        <v>105.2466111111111</v>
      </c>
      <c r="EJ234">
        <v>85.6009962962963</v>
      </c>
      <c r="EK234">
        <v>5.241003703703703</v>
      </c>
      <c r="EL234">
        <v>84.13147037037035</v>
      </c>
      <c r="EM234">
        <v>17.16689259259259</v>
      </c>
      <c r="EN234">
        <v>2.040303333333333</v>
      </c>
      <c r="EO234">
        <v>1.563094814814815</v>
      </c>
      <c r="EP234">
        <v>17.76062592592593</v>
      </c>
      <c r="EQ234">
        <v>13.59971851851852</v>
      </c>
      <c r="ER234">
        <v>1999.998518518518</v>
      </c>
      <c r="ES234">
        <v>0.9799909999999997</v>
      </c>
      <c r="ET234">
        <v>0.0200088</v>
      </c>
      <c r="EU234">
        <v>0</v>
      </c>
      <c r="EV234">
        <v>945.9347037037037</v>
      </c>
      <c r="EW234">
        <v>5.00078</v>
      </c>
      <c r="EX234">
        <v>18360.22222222222</v>
      </c>
      <c r="EY234">
        <v>16379.58148148148</v>
      </c>
      <c r="EZ234">
        <v>38.72207407407408</v>
      </c>
      <c r="FA234">
        <v>39.46266666666666</v>
      </c>
      <c r="FB234">
        <v>38.76829629629629</v>
      </c>
      <c r="FC234">
        <v>39.20811111111111</v>
      </c>
      <c r="FD234">
        <v>39.81459259259259</v>
      </c>
      <c r="FE234">
        <v>1955.078518518519</v>
      </c>
      <c r="FF234">
        <v>39.92000000000001</v>
      </c>
      <c r="FG234">
        <v>0</v>
      </c>
      <c r="FH234">
        <v>1758819783.1</v>
      </c>
      <c r="FI234">
        <v>0</v>
      </c>
      <c r="FJ234">
        <v>945.93328</v>
      </c>
      <c r="FK234">
        <v>12.54653847787681</v>
      </c>
      <c r="FL234">
        <v>231.5769234234713</v>
      </c>
      <c r="FM234">
        <v>18360.028</v>
      </c>
      <c r="FN234">
        <v>15</v>
      </c>
      <c r="FO234">
        <v>0</v>
      </c>
      <c r="FP234" t="s">
        <v>441</v>
      </c>
      <c r="FQ234">
        <v>1746989605.5</v>
      </c>
      <c r="FR234">
        <v>1746989593.5</v>
      </c>
      <c r="FS234">
        <v>0</v>
      </c>
      <c r="FT234">
        <v>-0.274</v>
      </c>
      <c r="FU234">
        <v>-0.002</v>
      </c>
      <c r="FV234">
        <v>2.549</v>
      </c>
      <c r="FW234">
        <v>0.129</v>
      </c>
      <c r="FX234">
        <v>420</v>
      </c>
      <c r="FY234">
        <v>17</v>
      </c>
      <c r="FZ234">
        <v>0.02</v>
      </c>
      <c r="GA234">
        <v>0.04</v>
      </c>
      <c r="GB234">
        <v>18.0605243902439</v>
      </c>
      <c r="GC234">
        <v>14.20113031358888</v>
      </c>
      <c r="GD234">
        <v>1.401147405378977</v>
      </c>
      <c r="GE234">
        <v>0</v>
      </c>
      <c r="GF234">
        <v>945.3997352941177</v>
      </c>
      <c r="GG234">
        <v>12.13783040729827</v>
      </c>
      <c r="GH234">
        <v>1.210043492383731</v>
      </c>
      <c r="GI234">
        <v>0</v>
      </c>
      <c r="GJ234">
        <v>5.240808048780488</v>
      </c>
      <c r="GK234">
        <v>0.05824912891986461</v>
      </c>
      <c r="GL234">
        <v>0.01046673714376386</v>
      </c>
      <c r="GM234">
        <v>1</v>
      </c>
      <c r="GN234">
        <v>1</v>
      </c>
      <c r="GO234">
        <v>3</v>
      </c>
      <c r="GP234" t="s">
        <v>448</v>
      </c>
      <c r="GQ234">
        <v>3.10126</v>
      </c>
      <c r="GR234">
        <v>2.72427</v>
      </c>
      <c r="GS234">
        <v>0.0210542</v>
      </c>
      <c r="GT234">
        <v>0.0155316</v>
      </c>
      <c r="GU234">
        <v>0.103531</v>
      </c>
      <c r="GV234">
        <v>0.0867713</v>
      </c>
      <c r="GW234">
        <v>25612.3</v>
      </c>
      <c r="GX234">
        <v>23418.1</v>
      </c>
      <c r="GY234">
        <v>26726.1</v>
      </c>
      <c r="GZ234">
        <v>24008.2</v>
      </c>
      <c r="HA234">
        <v>38325.7</v>
      </c>
      <c r="HB234">
        <v>32412.8</v>
      </c>
      <c r="HC234">
        <v>46669</v>
      </c>
      <c r="HD234">
        <v>37991.2</v>
      </c>
      <c r="HE234">
        <v>1.87733</v>
      </c>
      <c r="HF234">
        <v>1.86975</v>
      </c>
      <c r="HG234">
        <v>0.160016</v>
      </c>
      <c r="HH234">
        <v>0</v>
      </c>
      <c r="HI234">
        <v>27.3873</v>
      </c>
      <c r="HJ234">
        <v>999.9</v>
      </c>
      <c r="HK234">
        <v>38.7</v>
      </c>
      <c r="HL234">
        <v>32.1</v>
      </c>
      <c r="HM234">
        <v>20.4128</v>
      </c>
      <c r="HN234">
        <v>61.3039</v>
      </c>
      <c r="HO234">
        <v>20.8133</v>
      </c>
      <c r="HP234">
        <v>1</v>
      </c>
      <c r="HQ234">
        <v>0.08034810000000001</v>
      </c>
      <c r="HR234">
        <v>-0.403802</v>
      </c>
      <c r="HS234">
        <v>20.2804</v>
      </c>
      <c r="HT234">
        <v>5.2125</v>
      </c>
      <c r="HU234">
        <v>11.98</v>
      </c>
      <c r="HV234">
        <v>4.9628</v>
      </c>
      <c r="HW234">
        <v>3.27463</v>
      </c>
      <c r="HX234">
        <v>9999</v>
      </c>
      <c r="HY234">
        <v>9999</v>
      </c>
      <c r="HZ234">
        <v>9999</v>
      </c>
      <c r="IA234">
        <v>3.4</v>
      </c>
      <c r="IB234">
        <v>1.86398</v>
      </c>
      <c r="IC234">
        <v>1.86007</v>
      </c>
      <c r="ID234">
        <v>1.85837</v>
      </c>
      <c r="IE234">
        <v>1.85974</v>
      </c>
      <c r="IF234">
        <v>1.85987</v>
      </c>
      <c r="IG234">
        <v>1.85837</v>
      </c>
      <c r="IH234">
        <v>1.85745</v>
      </c>
      <c r="II234">
        <v>1.85242</v>
      </c>
      <c r="IJ234">
        <v>0</v>
      </c>
      <c r="IK234">
        <v>0</v>
      </c>
      <c r="IL234">
        <v>0</v>
      </c>
      <c r="IM234">
        <v>0</v>
      </c>
      <c r="IN234" t="s">
        <v>443</v>
      </c>
      <c r="IO234" t="s">
        <v>444</v>
      </c>
      <c r="IP234" t="s">
        <v>445</v>
      </c>
      <c r="IQ234" t="s">
        <v>445</v>
      </c>
      <c r="IR234" t="s">
        <v>445</v>
      </c>
      <c r="IS234" t="s">
        <v>445</v>
      </c>
      <c r="IT234">
        <v>0</v>
      </c>
      <c r="IU234">
        <v>100</v>
      </c>
      <c r="IV234">
        <v>100</v>
      </c>
      <c r="IW234">
        <v>-1.168</v>
      </c>
      <c r="IX234">
        <v>0.2904</v>
      </c>
      <c r="IY234">
        <v>-1.085747647868322</v>
      </c>
      <c r="IZ234">
        <v>-0.001141660950335919</v>
      </c>
      <c r="JA234">
        <v>1.556549255047457E-06</v>
      </c>
      <c r="JB234">
        <v>-3.845636065895205E-10</v>
      </c>
      <c r="JC234">
        <v>0.01562767363184709</v>
      </c>
      <c r="JD234">
        <v>0.001629169780553792</v>
      </c>
      <c r="JE234">
        <v>0.0005448488767950686</v>
      </c>
      <c r="JF234">
        <v>-2.599574200195059E-06</v>
      </c>
      <c r="JG234">
        <v>2</v>
      </c>
      <c r="JH234">
        <v>2011</v>
      </c>
      <c r="JI234">
        <v>1</v>
      </c>
      <c r="JJ234">
        <v>26</v>
      </c>
      <c r="JK234">
        <v>197169.7</v>
      </c>
      <c r="JL234">
        <v>197169.9</v>
      </c>
      <c r="JM234">
        <v>0.264893</v>
      </c>
      <c r="JN234">
        <v>2.69409</v>
      </c>
      <c r="JO234">
        <v>1.49658</v>
      </c>
      <c r="JP234">
        <v>2.34375</v>
      </c>
      <c r="JQ234">
        <v>1.54907</v>
      </c>
      <c r="JR234">
        <v>2.38647</v>
      </c>
      <c r="JS234">
        <v>36.3635</v>
      </c>
      <c r="JT234">
        <v>24.1751</v>
      </c>
      <c r="JU234">
        <v>18</v>
      </c>
      <c r="JV234">
        <v>482.857</v>
      </c>
      <c r="JW234">
        <v>492.912</v>
      </c>
      <c r="JX234">
        <v>28.0172</v>
      </c>
      <c r="JY234">
        <v>28.3227</v>
      </c>
      <c r="JZ234">
        <v>30</v>
      </c>
      <c r="KA234">
        <v>28.5545</v>
      </c>
      <c r="KB234">
        <v>28.557</v>
      </c>
      <c r="KC234">
        <v>5.32444</v>
      </c>
      <c r="KD234">
        <v>14.0629</v>
      </c>
      <c r="KE234">
        <v>42.5122</v>
      </c>
      <c r="KF234">
        <v>28.0145</v>
      </c>
      <c r="KG234">
        <v>32.5162</v>
      </c>
      <c r="KH234">
        <v>17.1712</v>
      </c>
      <c r="KI234">
        <v>102.039</v>
      </c>
      <c r="KJ234">
        <v>91.6135</v>
      </c>
    </row>
    <row r="235" spans="1:296">
      <c r="A235">
        <v>217</v>
      </c>
      <c r="B235">
        <v>1758819885.5</v>
      </c>
      <c r="C235">
        <v>5861.900000095367</v>
      </c>
      <c r="D235" t="s">
        <v>881</v>
      </c>
      <c r="E235" t="s">
        <v>882</v>
      </c>
      <c r="F235">
        <v>5</v>
      </c>
      <c r="G235" t="s">
        <v>834</v>
      </c>
      <c r="H235">
        <v>1758819877.5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427.207340083221</v>
      </c>
      <c r="AJ235">
        <v>403.985393939394</v>
      </c>
      <c r="AK235">
        <v>-0.00187506200832363</v>
      </c>
      <c r="AL235">
        <v>65.12803820686746</v>
      </c>
      <c r="AM235">
        <f>(AO235 - AN235 + DX235*1E3/(8.314*(DZ235+273.15)) * AQ235/DW235 * AP235) * DW235/(100*DK235) * 1000/(1000 - AO235)</f>
        <v>0</v>
      </c>
      <c r="AN235">
        <v>16.87723416030925</v>
      </c>
      <c r="AO235">
        <v>22.44621333333332</v>
      </c>
      <c r="AP235">
        <v>-1.407882731799518E-05</v>
      </c>
      <c r="AQ235">
        <v>105.814500391457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439</v>
      </c>
      <c r="AX235" t="s">
        <v>439</v>
      </c>
      <c r="AY235">
        <v>0</v>
      </c>
      <c r="AZ235">
        <v>0</v>
      </c>
      <c r="BA235">
        <f>1-AY235/AZ235</f>
        <v>0</v>
      </c>
      <c r="BB235">
        <v>0</v>
      </c>
      <c r="BC235" t="s">
        <v>439</v>
      </c>
      <c r="BD235" t="s">
        <v>439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439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5.9</v>
      </c>
      <c r="DL235">
        <v>0.5</v>
      </c>
      <c r="DM235" t="s">
        <v>440</v>
      </c>
      <c r="DN235">
        <v>2</v>
      </c>
      <c r="DO235" t="b">
        <v>1</v>
      </c>
      <c r="DP235">
        <v>1758819877.5</v>
      </c>
      <c r="DQ235">
        <v>394.9671935483872</v>
      </c>
      <c r="DR235">
        <v>420.0702258064516</v>
      </c>
      <c r="DS235">
        <v>22.44556129032258</v>
      </c>
      <c r="DT235">
        <v>16.90221290322581</v>
      </c>
      <c r="DU235">
        <v>396.2848709677419</v>
      </c>
      <c r="DV235">
        <v>22.15468387096774</v>
      </c>
      <c r="DW235">
        <v>500.0204516129033</v>
      </c>
      <c r="DX235">
        <v>91.04780967741934</v>
      </c>
      <c r="DY235">
        <v>0.06705113225806453</v>
      </c>
      <c r="DZ235">
        <v>29.26200967741935</v>
      </c>
      <c r="EA235">
        <v>29.97447741935484</v>
      </c>
      <c r="EB235">
        <v>999.9000000000003</v>
      </c>
      <c r="EC235">
        <v>0</v>
      </c>
      <c r="ED235">
        <v>0</v>
      </c>
      <c r="EE235">
        <v>10003.79419354839</v>
      </c>
      <c r="EF235">
        <v>0</v>
      </c>
      <c r="EG235">
        <v>11.92738709677419</v>
      </c>
      <c r="EH235">
        <v>-25.10309677419355</v>
      </c>
      <c r="EI235">
        <v>404.0359032258064</v>
      </c>
      <c r="EJ235">
        <v>427.2925161290322</v>
      </c>
      <c r="EK235">
        <v>5.543347419354838</v>
      </c>
      <c r="EL235">
        <v>420.0702258064516</v>
      </c>
      <c r="EM235">
        <v>16.90221290322581</v>
      </c>
      <c r="EN235">
        <v>2.043619032258065</v>
      </c>
      <c r="EO235">
        <v>1.538910322580645</v>
      </c>
      <c r="EP235">
        <v>17.78639677419355</v>
      </c>
      <c r="EQ235">
        <v>13.36032258064516</v>
      </c>
      <c r="ER235">
        <v>2000.008709677419</v>
      </c>
      <c r="ES235">
        <v>0.9799923870967738</v>
      </c>
      <c r="ET235">
        <v>0.02000743870967743</v>
      </c>
      <c r="EU235">
        <v>0</v>
      </c>
      <c r="EV235">
        <v>944.5046451612903</v>
      </c>
      <c r="EW235">
        <v>5.000779999999999</v>
      </c>
      <c r="EX235">
        <v>18345.92580645161</v>
      </c>
      <c r="EY235">
        <v>16379.67419354839</v>
      </c>
      <c r="EZ235">
        <v>38.80232258064516</v>
      </c>
      <c r="FA235">
        <v>39.52399999999999</v>
      </c>
      <c r="FB235">
        <v>39.0804193548387</v>
      </c>
      <c r="FC235">
        <v>39.30022580645161</v>
      </c>
      <c r="FD235">
        <v>40.06029032258063</v>
      </c>
      <c r="FE235">
        <v>1955.091290322581</v>
      </c>
      <c r="FF235">
        <v>39.91741935483872</v>
      </c>
      <c r="FG235">
        <v>0</v>
      </c>
      <c r="FH235">
        <v>1758819880.3</v>
      </c>
      <c r="FI235">
        <v>0</v>
      </c>
      <c r="FJ235">
        <v>944.53004</v>
      </c>
      <c r="FK235">
        <v>7.532923098401817</v>
      </c>
      <c r="FL235">
        <v>116.3384616874381</v>
      </c>
      <c r="FM235">
        <v>18347.24</v>
      </c>
      <c r="FN235">
        <v>15</v>
      </c>
      <c r="FO235">
        <v>0</v>
      </c>
      <c r="FP235" t="s">
        <v>441</v>
      </c>
      <c r="FQ235">
        <v>1746989605.5</v>
      </c>
      <c r="FR235">
        <v>1746989593.5</v>
      </c>
      <c r="FS235">
        <v>0</v>
      </c>
      <c r="FT235">
        <v>-0.274</v>
      </c>
      <c r="FU235">
        <v>-0.002</v>
      </c>
      <c r="FV235">
        <v>2.549</v>
      </c>
      <c r="FW235">
        <v>0.129</v>
      </c>
      <c r="FX235">
        <v>420</v>
      </c>
      <c r="FY235">
        <v>17</v>
      </c>
      <c r="FZ235">
        <v>0.02</v>
      </c>
      <c r="GA235">
        <v>0.04</v>
      </c>
      <c r="GB235">
        <v>-25.07871707317074</v>
      </c>
      <c r="GC235">
        <v>-0.4117839721254379</v>
      </c>
      <c r="GD235">
        <v>0.05966412045343856</v>
      </c>
      <c r="GE235">
        <v>1</v>
      </c>
      <c r="GF235">
        <v>944.1722647058824</v>
      </c>
      <c r="GG235">
        <v>7.089579839713648</v>
      </c>
      <c r="GH235">
        <v>0.7288306229773954</v>
      </c>
      <c r="GI235">
        <v>0</v>
      </c>
      <c r="GJ235">
        <v>5.53723</v>
      </c>
      <c r="GK235">
        <v>0.2013932404181125</v>
      </c>
      <c r="GL235">
        <v>0.02152841129026778</v>
      </c>
      <c r="GM235">
        <v>0</v>
      </c>
      <c r="GN235">
        <v>1</v>
      </c>
      <c r="GO235">
        <v>3</v>
      </c>
      <c r="GP235" t="s">
        <v>448</v>
      </c>
      <c r="GQ235">
        <v>3.10156</v>
      </c>
      <c r="GR235">
        <v>2.72434</v>
      </c>
      <c r="GS235">
        <v>0.08478719999999999</v>
      </c>
      <c r="GT235">
        <v>0.0886339</v>
      </c>
      <c r="GU235">
        <v>0.103598</v>
      </c>
      <c r="GV235">
        <v>0.0857256</v>
      </c>
      <c r="GW235">
        <v>23944</v>
      </c>
      <c r="GX235">
        <v>21678.6</v>
      </c>
      <c r="GY235">
        <v>26725</v>
      </c>
      <c r="GZ235">
        <v>24007.6</v>
      </c>
      <c r="HA235">
        <v>38329.4</v>
      </c>
      <c r="HB235">
        <v>32456.4</v>
      </c>
      <c r="HC235">
        <v>46667.3</v>
      </c>
      <c r="HD235">
        <v>37989.8</v>
      </c>
      <c r="HE235">
        <v>1.8776</v>
      </c>
      <c r="HF235">
        <v>1.86985</v>
      </c>
      <c r="HG235">
        <v>0.159927</v>
      </c>
      <c r="HH235">
        <v>0</v>
      </c>
      <c r="HI235">
        <v>27.3762</v>
      </c>
      <c r="HJ235">
        <v>999.9</v>
      </c>
      <c r="HK235">
        <v>38.7</v>
      </c>
      <c r="HL235">
        <v>32</v>
      </c>
      <c r="HM235">
        <v>20.2965</v>
      </c>
      <c r="HN235">
        <v>61.1439</v>
      </c>
      <c r="HO235">
        <v>20.625</v>
      </c>
      <c r="HP235">
        <v>1</v>
      </c>
      <c r="HQ235">
        <v>0.0821316</v>
      </c>
      <c r="HR235">
        <v>-0.7390330000000001</v>
      </c>
      <c r="HS235">
        <v>20.2795</v>
      </c>
      <c r="HT235">
        <v>5.21624</v>
      </c>
      <c r="HU235">
        <v>11.98</v>
      </c>
      <c r="HV235">
        <v>4.9641</v>
      </c>
      <c r="HW235">
        <v>3.27495</v>
      </c>
      <c r="HX235">
        <v>9999</v>
      </c>
      <c r="HY235">
        <v>9999</v>
      </c>
      <c r="HZ235">
        <v>9999</v>
      </c>
      <c r="IA235">
        <v>3.4</v>
      </c>
      <c r="IB235">
        <v>1.86394</v>
      </c>
      <c r="IC235">
        <v>1.86008</v>
      </c>
      <c r="ID235">
        <v>1.85838</v>
      </c>
      <c r="IE235">
        <v>1.85974</v>
      </c>
      <c r="IF235">
        <v>1.85988</v>
      </c>
      <c r="IG235">
        <v>1.85837</v>
      </c>
      <c r="IH235">
        <v>1.85745</v>
      </c>
      <c r="II235">
        <v>1.85241</v>
      </c>
      <c r="IJ235">
        <v>0</v>
      </c>
      <c r="IK235">
        <v>0</v>
      </c>
      <c r="IL235">
        <v>0</v>
      </c>
      <c r="IM235">
        <v>0</v>
      </c>
      <c r="IN235" t="s">
        <v>443</v>
      </c>
      <c r="IO235" t="s">
        <v>444</v>
      </c>
      <c r="IP235" t="s">
        <v>445</v>
      </c>
      <c r="IQ235" t="s">
        <v>445</v>
      </c>
      <c r="IR235" t="s">
        <v>445</v>
      </c>
      <c r="IS235" t="s">
        <v>445</v>
      </c>
      <c r="IT235">
        <v>0</v>
      </c>
      <c r="IU235">
        <v>100</v>
      </c>
      <c r="IV235">
        <v>100</v>
      </c>
      <c r="IW235">
        <v>-1.318</v>
      </c>
      <c r="IX235">
        <v>0.2909</v>
      </c>
      <c r="IY235">
        <v>-1.085747647868322</v>
      </c>
      <c r="IZ235">
        <v>-0.001141660950335919</v>
      </c>
      <c r="JA235">
        <v>1.556549255047457E-06</v>
      </c>
      <c r="JB235">
        <v>-3.845636065895205E-10</v>
      </c>
      <c r="JC235">
        <v>0.01562767363184709</v>
      </c>
      <c r="JD235">
        <v>0.001629169780553792</v>
      </c>
      <c r="JE235">
        <v>0.0005448488767950686</v>
      </c>
      <c r="JF235">
        <v>-2.599574200195059E-06</v>
      </c>
      <c r="JG235">
        <v>2</v>
      </c>
      <c r="JH235">
        <v>2011</v>
      </c>
      <c r="JI235">
        <v>1</v>
      </c>
      <c r="JJ235">
        <v>26</v>
      </c>
      <c r="JK235">
        <v>197171.3</v>
      </c>
      <c r="JL235">
        <v>197171.5</v>
      </c>
      <c r="JM235">
        <v>1.14136</v>
      </c>
      <c r="JN235">
        <v>2.64893</v>
      </c>
      <c r="JO235">
        <v>1.49658</v>
      </c>
      <c r="JP235">
        <v>2.34375</v>
      </c>
      <c r="JQ235">
        <v>1.54907</v>
      </c>
      <c r="JR235">
        <v>2.37305</v>
      </c>
      <c r="JS235">
        <v>36.34</v>
      </c>
      <c r="JT235">
        <v>24.1751</v>
      </c>
      <c r="JU235">
        <v>18</v>
      </c>
      <c r="JV235">
        <v>483.053</v>
      </c>
      <c r="JW235">
        <v>492.978</v>
      </c>
      <c r="JX235">
        <v>28.3947</v>
      </c>
      <c r="JY235">
        <v>28.3372</v>
      </c>
      <c r="JZ235">
        <v>30</v>
      </c>
      <c r="KA235">
        <v>28.5593</v>
      </c>
      <c r="KB235">
        <v>28.557</v>
      </c>
      <c r="KC235">
        <v>23.0251</v>
      </c>
      <c r="KD235">
        <v>16.0726</v>
      </c>
      <c r="KE235">
        <v>42.5122</v>
      </c>
      <c r="KF235">
        <v>28.4077</v>
      </c>
      <c r="KG235">
        <v>426.834</v>
      </c>
      <c r="KH235">
        <v>16.7957</v>
      </c>
      <c r="KI235">
        <v>102.035</v>
      </c>
      <c r="KJ235">
        <v>91.61060000000001</v>
      </c>
    </row>
    <row r="236" spans="1:296">
      <c r="A236">
        <v>218</v>
      </c>
      <c r="B236">
        <v>1758819890.5</v>
      </c>
      <c r="C236">
        <v>5866.900000095367</v>
      </c>
      <c r="D236" t="s">
        <v>883</v>
      </c>
      <c r="E236" t="s">
        <v>884</v>
      </c>
      <c r="F236">
        <v>5</v>
      </c>
      <c r="G236" t="s">
        <v>834</v>
      </c>
      <c r="H236">
        <v>1758819882.655172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427.4622430366662</v>
      </c>
      <c r="AJ236">
        <v>404.0571393939393</v>
      </c>
      <c r="AK236">
        <v>0.02777377461383988</v>
      </c>
      <c r="AL236">
        <v>65.12803820686746</v>
      </c>
      <c r="AM236">
        <f>(AO236 - AN236 + DX236*1E3/(8.314*(DZ236+273.15)) * AQ236/DW236 * AP236) * DW236/(100*DK236) * 1000/(1000 - AO236)</f>
        <v>0</v>
      </c>
      <c r="AN236">
        <v>16.87087233411216</v>
      </c>
      <c r="AO236">
        <v>22.44998909090909</v>
      </c>
      <c r="AP236">
        <v>4.291135479989809E-05</v>
      </c>
      <c r="AQ236">
        <v>105.814500391457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439</v>
      </c>
      <c r="AX236" t="s">
        <v>439</v>
      </c>
      <c r="AY236">
        <v>0</v>
      </c>
      <c r="AZ236">
        <v>0</v>
      </c>
      <c r="BA236">
        <f>1-AY236/AZ236</f>
        <v>0</v>
      </c>
      <c r="BB236">
        <v>0</v>
      </c>
      <c r="BC236" t="s">
        <v>439</v>
      </c>
      <c r="BD236" t="s">
        <v>439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439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5.9</v>
      </c>
      <c r="DL236">
        <v>0.5</v>
      </c>
      <c r="DM236" t="s">
        <v>440</v>
      </c>
      <c r="DN236">
        <v>2</v>
      </c>
      <c r="DO236" t="b">
        <v>1</v>
      </c>
      <c r="DP236">
        <v>1758819882.655172</v>
      </c>
      <c r="DQ236">
        <v>394.9295862068965</v>
      </c>
      <c r="DR236">
        <v>420.2902758620689</v>
      </c>
      <c r="DS236">
        <v>22.44726206896552</v>
      </c>
      <c r="DT236">
        <v>16.88461724137931</v>
      </c>
      <c r="DU236">
        <v>396.2473448275862</v>
      </c>
      <c r="DV236">
        <v>22.15634137931035</v>
      </c>
      <c r="DW236">
        <v>499.9957931034482</v>
      </c>
      <c r="DX236">
        <v>91.04817241379311</v>
      </c>
      <c r="DY236">
        <v>0.06682975862068964</v>
      </c>
      <c r="DZ236">
        <v>29.2692</v>
      </c>
      <c r="EA236">
        <v>29.97768620689655</v>
      </c>
      <c r="EB236">
        <v>999.9000000000002</v>
      </c>
      <c r="EC236">
        <v>0</v>
      </c>
      <c r="ED236">
        <v>0</v>
      </c>
      <c r="EE236">
        <v>9995.435862068965</v>
      </c>
      <c r="EF236">
        <v>0</v>
      </c>
      <c r="EG236">
        <v>11.92717931034482</v>
      </c>
      <c r="EH236">
        <v>-25.36068620689655</v>
      </c>
      <c r="EI236">
        <v>403.9982758620689</v>
      </c>
      <c r="EJ236">
        <v>427.508724137931</v>
      </c>
      <c r="EK236">
        <v>5.562637241379312</v>
      </c>
      <c r="EL236">
        <v>420.2902758620689</v>
      </c>
      <c r="EM236">
        <v>16.88461724137931</v>
      </c>
      <c r="EN236">
        <v>2.043781724137931</v>
      </c>
      <c r="EO236">
        <v>1.537314827586207</v>
      </c>
      <c r="EP236">
        <v>17.78766551724138</v>
      </c>
      <c r="EQ236">
        <v>13.34442068965518</v>
      </c>
      <c r="ER236">
        <v>2000.009655172414</v>
      </c>
      <c r="ES236">
        <v>0.9799923793103446</v>
      </c>
      <c r="ET236">
        <v>0.02000744827586208</v>
      </c>
      <c r="EU236">
        <v>0</v>
      </c>
      <c r="EV236">
        <v>945.0615517241378</v>
      </c>
      <c r="EW236">
        <v>5.00078</v>
      </c>
      <c r="EX236">
        <v>18355.95862068966</v>
      </c>
      <c r="EY236">
        <v>16379.6724137931</v>
      </c>
      <c r="EZ236">
        <v>38.81020689655172</v>
      </c>
      <c r="FA236">
        <v>39.52137931034483</v>
      </c>
      <c r="FB236">
        <v>39.04289655172414</v>
      </c>
      <c r="FC236">
        <v>39.30586206896551</v>
      </c>
      <c r="FD236">
        <v>40.02131034482758</v>
      </c>
      <c r="FE236">
        <v>1955.092413793103</v>
      </c>
      <c r="FF236">
        <v>39.91724137931035</v>
      </c>
      <c r="FG236">
        <v>0</v>
      </c>
      <c r="FH236">
        <v>1758819885.7</v>
      </c>
      <c r="FI236">
        <v>0</v>
      </c>
      <c r="FJ236">
        <v>945.0658846153848</v>
      </c>
      <c r="FK236">
        <v>5.607487174514683</v>
      </c>
      <c r="FL236">
        <v>108.5743590583298</v>
      </c>
      <c r="FM236">
        <v>18356.88461538462</v>
      </c>
      <c r="FN236">
        <v>15</v>
      </c>
      <c r="FO236">
        <v>0</v>
      </c>
      <c r="FP236" t="s">
        <v>441</v>
      </c>
      <c r="FQ236">
        <v>1746989605.5</v>
      </c>
      <c r="FR236">
        <v>1746989593.5</v>
      </c>
      <c r="FS236">
        <v>0</v>
      </c>
      <c r="FT236">
        <v>-0.274</v>
      </c>
      <c r="FU236">
        <v>-0.002</v>
      </c>
      <c r="FV236">
        <v>2.549</v>
      </c>
      <c r="FW236">
        <v>0.129</v>
      </c>
      <c r="FX236">
        <v>420</v>
      </c>
      <c r="FY236">
        <v>17</v>
      </c>
      <c r="FZ236">
        <v>0.02</v>
      </c>
      <c r="GA236">
        <v>0.04</v>
      </c>
      <c r="GB236">
        <v>-25.17957804878048</v>
      </c>
      <c r="GC236">
        <v>-1.369475958188194</v>
      </c>
      <c r="GD236">
        <v>0.2345660149548576</v>
      </c>
      <c r="GE236">
        <v>0</v>
      </c>
      <c r="GF236">
        <v>944.6035294117647</v>
      </c>
      <c r="GG236">
        <v>6.461115349362382</v>
      </c>
      <c r="GH236">
        <v>0.6752383995255152</v>
      </c>
      <c r="GI236">
        <v>0</v>
      </c>
      <c r="GJ236">
        <v>5.547900975609756</v>
      </c>
      <c r="GK236">
        <v>0.222157839721258</v>
      </c>
      <c r="GL236">
        <v>0.02296455453305914</v>
      </c>
      <c r="GM236">
        <v>0</v>
      </c>
      <c r="GN236">
        <v>0</v>
      </c>
      <c r="GO236">
        <v>3</v>
      </c>
      <c r="GP236" t="s">
        <v>459</v>
      </c>
      <c r="GQ236">
        <v>3.10121</v>
      </c>
      <c r="GR236">
        <v>2.72438</v>
      </c>
      <c r="GS236">
        <v>0.08481569999999999</v>
      </c>
      <c r="GT236">
        <v>0.0891344</v>
      </c>
      <c r="GU236">
        <v>0.103611</v>
      </c>
      <c r="GV236">
        <v>0.0856253</v>
      </c>
      <c r="GW236">
        <v>23943.2</v>
      </c>
      <c r="GX236">
        <v>21666.6</v>
      </c>
      <c r="GY236">
        <v>26724.9</v>
      </c>
      <c r="GZ236">
        <v>24007.5</v>
      </c>
      <c r="HA236">
        <v>38328.5</v>
      </c>
      <c r="HB236">
        <v>32460.1</v>
      </c>
      <c r="HC236">
        <v>46666.9</v>
      </c>
      <c r="HD236">
        <v>37989.9</v>
      </c>
      <c r="HE236">
        <v>1.87698</v>
      </c>
      <c r="HF236">
        <v>1.87033</v>
      </c>
      <c r="HG236">
        <v>0.160001</v>
      </c>
      <c r="HH236">
        <v>0</v>
      </c>
      <c r="HI236">
        <v>27.378</v>
      </c>
      <c r="HJ236">
        <v>999.9</v>
      </c>
      <c r="HK236">
        <v>38.7</v>
      </c>
      <c r="HL236">
        <v>32</v>
      </c>
      <c r="HM236">
        <v>20.2951</v>
      </c>
      <c r="HN236">
        <v>61.2439</v>
      </c>
      <c r="HO236">
        <v>20.613</v>
      </c>
      <c r="HP236">
        <v>1</v>
      </c>
      <c r="HQ236">
        <v>0.0823704</v>
      </c>
      <c r="HR236">
        <v>-0.735773</v>
      </c>
      <c r="HS236">
        <v>20.2789</v>
      </c>
      <c r="HT236">
        <v>5.21265</v>
      </c>
      <c r="HU236">
        <v>11.98</v>
      </c>
      <c r="HV236">
        <v>4.9636</v>
      </c>
      <c r="HW236">
        <v>3.27445</v>
      </c>
      <c r="HX236">
        <v>9999</v>
      </c>
      <c r="HY236">
        <v>9999</v>
      </c>
      <c r="HZ236">
        <v>9999</v>
      </c>
      <c r="IA236">
        <v>3.4</v>
      </c>
      <c r="IB236">
        <v>1.86397</v>
      </c>
      <c r="IC236">
        <v>1.86007</v>
      </c>
      <c r="ID236">
        <v>1.85838</v>
      </c>
      <c r="IE236">
        <v>1.85974</v>
      </c>
      <c r="IF236">
        <v>1.85989</v>
      </c>
      <c r="IG236">
        <v>1.85837</v>
      </c>
      <c r="IH236">
        <v>1.85745</v>
      </c>
      <c r="II236">
        <v>1.85242</v>
      </c>
      <c r="IJ236">
        <v>0</v>
      </c>
      <c r="IK236">
        <v>0</v>
      </c>
      <c r="IL236">
        <v>0</v>
      </c>
      <c r="IM236">
        <v>0</v>
      </c>
      <c r="IN236" t="s">
        <v>443</v>
      </c>
      <c r="IO236" t="s">
        <v>444</v>
      </c>
      <c r="IP236" t="s">
        <v>445</v>
      </c>
      <c r="IQ236" t="s">
        <v>445</v>
      </c>
      <c r="IR236" t="s">
        <v>445</v>
      </c>
      <c r="IS236" t="s">
        <v>445</v>
      </c>
      <c r="IT236">
        <v>0</v>
      </c>
      <c r="IU236">
        <v>100</v>
      </c>
      <c r="IV236">
        <v>100</v>
      </c>
      <c r="IW236">
        <v>-1.317</v>
      </c>
      <c r="IX236">
        <v>0.291</v>
      </c>
      <c r="IY236">
        <v>-1.085747647868322</v>
      </c>
      <c r="IZ236">
        <v>-0.001141660950335919</v>
      </c>
      <c r="JA236">
        <v>1.556549255047457E-06</v>
      </c>
      <c r="JB236">
        <v>-3.845636065895205E-10</v>
      </c>
      <c r="JC236">
        <v>0.01562767363184709</v>
      </c>
      <c r="JD236">
        <v>0.001629169780553792</v>
      </c>
      <c r="JE236">
        <v>0.0005448488767950686</v>
      </c>
      <c r="JF236">
        <v>-2.599574200195059E-06</v>
      </c>
      <c r="JG236">
        <v>2</v>
      </c>
      <c r="JH236">
        <v>2011</v>
      </c>
      <c r="JI236">
        <v>1</v>
      </c>
      <c r="JJ236">
        <v>26</v>
      </c>
      <c r="JK236">
        <v>197171.4</v>
      </c>
      <c r="JL236">
        <v>197171.6</v>
      </c>
      <c r="JM236">
        <v>1.16821</v>
      </c>
      <c r="JN236">
        <v>2.63916</v>
      </c>
      <c r="JO236">
        <v>1.49658</v>
      </c>
      <c r="JP236">
        <v>2.34375</v>
      </c>
      <c r="JQ236">
        <v>1.54907</v>
      </c>
      <c r="JR236">
        <v>2.48413</v>
      </c>
      <c r="JS236">
        <v>36.34</v>
      </c>
      <c r="JT236">
        <v>24.1751</v>
      </c>
      <c r="JU236">
        <v>18</v>
      </c>
      <c r="JV236">
        <v>482.69</v>
      </c>
      <c r="JW236">
        <v>493.291</v>
      </c>
      <c r="JX236">
        <v>28.411</v>
      </c>
      <c r="JY236">
        <v>28.3372</v>
      </c>
      <c r="JZ236">
        <v>30.0001</v>
      </c>
      <c r="KA236">
        <v>28.5593</v>
      </c>
      <c r="KB236">
        <v>28.557</v>
      </c>
      <c r="KC236">
        <v>23.5309</v>
      </c>
      <c r="KD236">
        <v>16.3503</v>
      </c>
      <c r="KE236">
        <v>42.5122</v>
      </c>
      <c r="KF236">
        <v>28.4186</v>
      </c>
      <c r="KG236">
        <v>440.282</v>
      </c>
      <c r="KH236">
        <v>16.7715</v>
      </c>
      <c r="KI236">
        <v>102.034</v>
      </c>
      <c r="KJ236">
        <v>91.6105</v>
      </c>
    </row>
    <row r="237" spans="1:296">
      <c r="A237">
        <v>219</v>
      </c>
      <c r="B237">
        <v>1758819895.5</v>
      </c>
      <c r="C237">
        <v>5871.900000095367</v>
      </c>
      <c r="D237" t="s">
        <v>885</v>
      </c>
      <c r="E237" t="s">
        <v>886</v>
      </c>
      <c r="F237">
        <v>5</v>
      </c>
      <c r="G237" t="s">
        <v>834</v>
      </c>
      <c r="H237">
        <v>1758819887.732143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434.8436319506337</v>
      </c>
      <c r="AJ237">
        <v>407.3533030303029</v>
      </c>
      <c r="AK237">
        <v>0.8011995595585204</v>
      </c>
      <c r="AL237">
        <v>65.12803820686746</v>
      </c>
      <c r="AM237">
        <f>(AO237 - AN237 + DX237*1E3/(8.314*(DZ237+273.15)) * AQ237/DW237 * AP237) * DW237/(100*DK237) * 1000/(1000 - AO237)</f>
        <v>0</v>
      </c>
      <c r="AN237">
        <v>16.79832591698876</v>
      </c>
      <c r="AO237">
        <v>22.43919696969696</v>
      </c>
      <c r="AP237">
        <v>-9.503541201012473E-05</v>
      </c>
      <c r="AQ237">
        <v>105.814500391457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439</v>
      </c>
      <c r="AX237" t="s">
        <v>439</v>
      </c>
      <c r="AY237">
        <v>0</v>
      </c>
      <c r="AZ237">
        <v>0</v>
      </c>
      <c r="BA237">
        <f>1-AY237/AZ237</f>
        <v>0</v>
      </c>
      <c r="BB237">
        <v>0</v>
      </c>
      <c r="BC237" t="s">
        <v>439</v>
      </c>
      <c r="BD237" t="s">
        <v>439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439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5.9</v>
      </c>
      <c r="DL237">
        <v>0.5</v>
      </c>
      <c r="DM237" t="s">
        <v>440</v>
      </c>
      <c r="DN237">
        <v>2</v>
      </c>
      <c r="DO237" t="b">
        <v>1</v>
      </c>
      <c r="DP237">
        <v>1758819887.732143</v>
      </c>
      <c r="DQ237">
        <v>395.4021071428571</v>
      </c>
      <c r="DR237">
        <v>423.1736071428572</v>
      </c>
      <c r="DS237">
        <v>22.44674285714286</v>
      </c>
      <c r="DT237">
        <v>16.85378928571429</v>
      </c>
      <c r="DU237">
        <v>396.719892857143</v>
      </c>
      <c r="DV237">
        <v>22.15583214285714</v>
      </c>
      <c r="DW237">
        <v>500.0305000000001</v>
      </c>
      <c r="DX237">
        <v>91.04849285714285</v>
      </c>
      <c r="DY237">
        <v>0.06639166785714286</v>
      </c>
      <c r="DZ237">
        <v>29.27693214285714</v>
      </c>
      <c r="EA237">
        <v>29.98483928571429</v>
      </c>
      <c r="EB237">
        <v>999.9000000000002</v>
      </c>
      <c r="EC237">
        <v>0</v>
      </c>
      <c r="ED237">
        <v>0</v>
      </c>
      <c r="EE237">
        <v>10010.06892857143</v>
      </c>
      <c r="EF237">
        <v>0</v>
      </c>
      <c r="EG237">
        <v>11.9327</v>
      </c>
      <c r="EH237">
        <v>-27.77143214285714</v>
      </c>
      <c r="EI237">
        <v>404.4814642857144</v>
      </c>
      <c r="EJ237">
        <v>430.4278571428571</v>
      </c>
      <c r="EK237">
        <v>5.59294107142857</v>
      </c>
      <c r="EL237">
        <v>423.1736071428572</v>
      </c>
      <c r="EM237">
        <v>16.85378928571429</v>
      </c>
      <c r="EN237">
        <v>2.043741071428571</v>
      </c>
      <c r="EO237">
        <v>1.534513571428571</v>
      </c>
      <c r="EP237">
        <v>17.78735357142857</v>
      </c>
      <c r="EQ237">
        <v>13.31644285714286</v>
      </c>
      <c r="ER237">
        <v>1999.998571428572</v>
      </c>
      <c r="ES237">
        <v>0.9799909999999997</v>
      </c>
      <c r="ET237">
        <v>0.0200088</v>
      </c>
      <c r="EU237">
        <v>0</v>
      </c>
      <c r="EV237">
        <v>945.4321428571428</v>
      </c>
      <c r="EW237">
        <v>5.00078</v>
      </c>
      <c r="EX237">
        <v>18363.35714285714</v>
      </c>
      <c r="EY237">
        <v>16379.57142857143</v>
      </c>
      <c r="EZ237">
        <v>38.82117857142857</v>
      </c>
      <c r="FA237">
        <v>39.52878571428571</v>
      </c>
      <c r="FB237">
        <v>39.05332142857143</v>
      </c>
      <c r="FC237">
        <v>39.29896428571429</v>
      </c>
      <c r="FD237">
        <v>40.06442857142856</v>
      </c>
      <c r="FE237">
        <v>1955.078571428571</v>
      </c>
      <c r="FF237">
        <v>39.92000000000001</v>
      </c>
      <c r="FG237">
        <v>0</v>
      </c>
      <c r="FH237">
        <v>1758819890.5</v>
      </c>
      <c r="FI237">
        <v>0</v>
      </c>
      <c r="FJ237">
        <v>945.4006538461539</v>
      </c>
      <c r="FK237">
        <v>2.144854677575049</v>
      </c>
      <c r="FL237">
        <v>73.62735033276516</v>
      </c>
      <c r="FM237">
        <v>18363.7</v>
      </c>
      <c r="FN237">
        <v>15</v>
      </c>
      <c r="FO237">
        <v>0</v>
      </c>
      <c r="FP237" t="s">
        <v>441</v>
      </c>
      <c r="FQ237">
        <v>1746989605.5</v>
      </c>
      <c r="FR237">
        <v>1746989593.5</v>
      </c>
      <c r="FS237">
        <v>0</v>
      </c>
      <c r="FT237">
        <v>-0.274</v>
      </c>
      <c r="FU237">
        <v>-0.002</v>
      </c>
      <c r="FV237">
        <v>2.549</v>
      </c>
      <c r="FW237">
        <v>0.129</v>
      </c>
      <c r="FX237">
        <v>420</v>
      </c>
      <c r="FY237">
        <v>17</v>
      </c>
      <c r="FZ237">
        <v>0.02</v>
      </c>
      <c r="GA237">
        <v>0.04</v>
      </c>
      <c r="GB237">
        <v>-27.01124146341463</v>
      </c>
      <c r="GC237">
        <v>-25.63852682926829</v>
      </c>
      <c r="GD237">
        <v>3.244408811266276</v>
      </c>
      <c r="GE237">
        <v>0</v>
      </c>
      <c r="GF237">
        <v>945.1429117647058</v>
      </c>
      <c r="GG237">
        <v>4.524140551458684</v>
      </c>
      <c r="GH237">
        <v>0.5387399988233599</v>
      </c>
      <c r="GI237">
        <v>0</v>
      </c>
      <c r="GJ237">
        <v>5.579059024390244</v>
      </c>
      <c r="GK237">
        <v>0.3312727526132573</v>
      </c>
      <c r="GL237">
        <v>0.03497738536330379</v>
      </c>
      <c r="GM237">
        <v>0</v>
      </c>
      <c r="GN237">
        <v>0</v>
      </c>
      <c r="GO237">
        <v>3</v>
      </c>
      <c r="GP237" t="s">
        <v>459</v>
      </c>
      <c r="GQ237">
        <v>3.10137</v>
      </c>
      <c r="GR237">
        <v>2.72402</v>
      </c>
      <c r="GS237">
        <v>0.0854359</v>
      </c>
      <c r="GT237">
        <v>0.09114750000000001</v>
      </c>
      <c r="GU237">
        <v>0.103564</v>
      </c>
      <c r="GV237">
        <v>0.08542379999999999</v>
      </c>
      <c r="GW237">
        <v>23926.8</v>
      </c>
      <c r="GX237">
        <v>21619</v>
      </c>
      <c r="GY237">
        <v>26724.7</v>
      </c>
      <c r="GZ237">
        <v>24007.8</v>
      </c>
      <c r="HA237">
        <v>38330.7</v>
      </c>
      <c r="HB237">
        <v>32467.8</v>
      </c>
      <c r="HC237">
        <v>46667.1</v>
      </c>
      <c r="HD237">
        <v>37990.2</v>
      </c>
      <c r="HE237">
        <v>1.87745</v>
      </c>
      <c r="HF237">
        <v>1.86992</v>
      </c>
      <c r="HG237">
        <v>0.160225</v>
      </c>
      <c r="HH237">
        <v>0</v>
      </c>
      <c r="HI237">
        <v>27.3804</v>
      </c>
      <c r="HJ237">
        <v>999.9</v>
      </c>
      <c r="HK237">
        <v>38.6</v>
      </c>
      <c r="HL237">
        <v>32</v>
      </c>
      <c r="HM237">
        <v>20.2427</v>
      </c>
      <c r="HN237">
        <v>60.9539</v>
      </c>
      <c r="HO237">
        <v>20.5729</v>
      </c>
      <c r="HP237">
        <v>1</v>
      </c>
      <c r="HQ237">
        <v>0.0820046</v>
      </c>
      <c r="HR237">
        <v>-0.727781</v>
      </c>
      <c r="HS237">
        <v>20.2791</v>
      </c>
      <c r="HT237">
        <v>5.21385</v>
      </c>
      <c r="HU237">
        <v>11.98</v>
      </c>
      <c r="HV237">
        <v>4.9639</v>
      </c>
      <c r="HW237">
        <v>3.27458</v>
      </c>
      <c r="HX237">
        <v>9999</v>
      </c>
      <c r="HY237">
        <v>9999</v>
      </c>
      <c r="HZ237">
        <v>9999</v>
      </c>
      <c r="IA237">
        <v>3.4</v>
      </c>
      <c r="IB237">
        <v>1.86397</v>
      </c>
      <c r="IC237">
        <v>1.86006</v>
      </c>
      <c r="ID237">
        <v>1.85839</v>
      </c>
      <c r="IE237">
        <v>1.85975</v>
      </c>
      <c r="IF237">
        <v>1.85987</v>
      </c>
      <c r="IG237">
        <v>1.85837</v>
      </c>
      <c r="IH237">
        <v>1.85745</v>
      </c>
      <c r="II237">
        <v>1.85241</v>
      </c>
      <c r="IJ237">
        <v>0</v>
      </c>
      <c r="IK237">
        <v>0</v>
      </c>
      <c r="IL237">
        <v>0</v>
      </c>
      <c r="IM237">
        <v>0</v>
      </c>
      <c r="IN237" t="s">
        <v>443</v>
      </c>
      <c r="IO237" t="s">
        <v>444</v>
      </c>
      <c r="IP237" t="s">
        <v>445</v>
      </c>
      <c r="IQ237" t="s">
        <v>445</v>
      </c>
      <c r="IR237" t="s">
        <v>445</v>
      </c>
      <c r="IS237" t="s">
        <v>445</v>
      </c>
      <c r="IT237">
        <v>0</v>
      </c>
      <c r="IU237">
        <v>100</v>
      </c>
      <c r="IV237">
        <v>100</v>
      </c>
      <c r="IW237">
        <v>-1.318</v>
      </c>
      <c r="IX237">
        <v>0.2907</v>
      </c>
      <c r="IY237">
        <v>-1.085747647868322</v>
      </c>
      <c r="IZ237">
        <v>-0.001141660950335919</v>
      </c>
      <c r="JA237">
        <v>1.556549255047457E-06</v>
      </c>
      <c r="JB237">
        <v>-3.845636065895205E-10</v>
      </c>
      <c r="JC237">
        <v>0.01562767363184709</v>
      </c>
      <c r="JD237">
        <v>0.001629169780553792</v>
      </c>
      <c r="JE237">
        <v>0.0005448488767950686</v>
      </c>
      <c r="JF237">
        <v>-2.599574200195059E-06</v>
      </c>
      <c r="JG237">
        <v>2</v>
      </c>
      <c r="JH237">
        <v>2011</v>
      </c>
      <c r="JI237">
        <v>1</v>
      </c>
      <c r="JJ237">
        <v>26</v>
      </c>
      <c r="JK237">
        <v>197171.5</v>
      </c>
      <c r="JL237">
        <v>197171.7</v>
      </c>
      <c r="JM237">
        <v>1.19995</v>
      </c>
      <c r="JN237">
        <v>2.64893</v>
      </c>
      <c r="JO237">
        <v>1.49658</v>
      </c>
      <c r="JP237">
        <v>2.34375</v>
      </c>
      <c r="JQ237">
        <v>1.54907</v>
      </c>
      <c r="JR237">
        <v>2.38525</v>
      </c>
      <c r="JS237">
        <v>36.34</v>
      </c>
      <c r="JT237">
        <v>24.1751</v>
      </c>
      <c r="JU237">
        <v>18</v>
      </c>
      <c r="JV237">
        <v>482.967</v>
      </c>
      <c r="JW237">
        <v>493.027</v>
      </c>
      <c r="JX237">
        <v>28.4217</v>
      </c>
      <c r="JY237">
        <v>28.3384</v>
      </c>
      <c r="JZ237">
        <v>30.0001</v>
      </c>
      <c r="KA237">
        <v>28.5593</v>
      </c>
      <c r="KB237">
        <v>28.557</v>
      </c>
      <c r="KC237">
        <v>24.2391</v>
      </c>
      <c r="KD237">
        <v>16.3503</v>
      </c>
      <c r="KE237">
        <v>42.5122</v>
      </c>
      <c r="KF237">
        <v>28.4235</v>
      </c>
      <c r="KG237">
        <v>460.402</v>
      </c>
      <c r="KH237">
        <v>16.7714</v>
      </c>
      <c r="KI237">
        <v>102.034</v>
      </c>
      <c r="KJ237">
        <v>91.6114</v>
      </c>
    </row>
    <row r="238" spans="1:296">
      <c r="A238">
        <v>220</v>
      </c>
      <c r="B238">
        <v>1758819900.5</v>
      </c>
      <c r="C238">
        <v>5876.900000095367</v>
      </c>
      <c r="D238" t="s">
        <v>887</v>
      </c>
      <c r="E238" t="s">
        <v>888</v>
      </c>
      <c r="F238">
        <v>5</v>
      </c>
      <c r="G238" t="s">
        <v>834</v>
      </c>
      <c r="H238">
        <v>1758819893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449.538460327323</v>
      </c>
      <c r="AJ238">
        <v>416.3381090909087</v>
      </c>
      <c r="AK238">
        <v>1.921891716143604</v>
      </c>
      <c r="AL238">
        <v>65.12803820686746</v>
      </c>
      <c r="AM238">
        <f>(AO238 - AN238 + DX238*1E3/(8.314*(DZ238+273.15)) * AQ238/DW238 * AP238) * DW238/(100*DK238) * 1000/(1000 - AO238)</f>
        <v>0</v>
      </c>
      <c r="AN238">
        <v>16.7911180790088</v>
      </c>
      <c r="AO238">
        <v>22.42993575757575</v>
      </c>
      <c r="AP238">
        <v>-2.0029486769107E-05</v>
      </c>
      <c r="AQ238">
        <v>105.814500391457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439</v>
      </c>
      <c r="AX238" t="s">
        <v>439</v>
      </c>
      <c r="AY238">
        <v>0</v>
      </c>
      <c r="AZ238">
        <v>0</v>
      </c>
      <c r="BA238">
        <f>1-AY238/AZ238</f>
        <v>0</v>
      </c>
      <c r="BB238">
        <v>0</v>
      </c>
      <c r="BC238" t="s">
        <v>439</v>
      </c>
      <c r="BD238" t="s">
        <v>439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439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5.9</v>
      </c>
      <c r="DL238">
        <v>0.5</v>
      </c>
      <c r="DM238" t="s">
        <v>440</v>
      </c>
      <c r="DN238">
        <v>2</v>
      </c>
      <c r="DO238" t="b">
        <v>1</v>
      </c>
      <c r="DP238">
        <v>1758819893</v>
      </c>
      <c r="DQ238">
        <v>398.1443333333333</v>
      </c>
      <c r="DR238">
        <v>431.1685185185185</v>
      </c>
      <c r="DS238">
        <v>22.4415074074074</v>
      </c>
      <c r="DT238">
        <v>16.82372962962963</v>
      </c>
      <c r="DU238">
        <v>399.4623703703704</v>
      </c>
      <c r="DV238">
        <v>22.1507037037037</v>
      </c>
      <c r="DW238">
        <v>500.0044814814815</v>
      </c>
      <c r="DX238">
        <v>91.04799259259259</v>
      </c>
      <c r="DY238">
        <v>0.06612503703703704</v>
      </c>
      <c r="DZ238">
        <v>29.28680370370371</v>
      </c>
      <c r="EA238">
        <v>29.99117777777778</v>
      </c>
      <c r="EB238">
        <v>999.9000000000001</v>
      </c>
      <c r="EC238">
        <v>0</v>
      </c>
      <c r="ED238">
        <v>0</v>
      </c>
      <c r="EE238">
        <v>9997.61074074074</v>
      </c>
      <c r="EF238">
        <v>0</v>
      </c>
      <c r="EG238">
        <v>11.92828148148148</v>
      </c>
      <c r="EH238">
        <v>-33.02411111111111</v>
      </c>
      <c r="EI238">
        <v>407.2844814814815</v>
      </c>
      <c r="EJ238">
        <v>438.5461481481482</v>
      </c>
      <c r="EK238">
        <v>5.617772592592592</v>
      </c>
      <c r="EL238">
        <v>431.1685185185185</v>
      </c>
      <c r="EM238">
        <v>16.82372962962963</v>
      </c>
      <c r="EN238">
        <v>2.043252962962963</v>
      </c>
      <c r="EO238">
        <v>1.531766296296297</v>
      </c>
      <c r="EP238">
        <v>17.78356296296296</v>
      </c>
      <c r="EQ238">
        <v>13.28897037037037</v>
      </c>
      <c r="ER238">
        <v>2000.006296296296</v>
      </c>
      <c r="ES238">
        <v>0.979992888888889</v>
      </c>
      <c r="ET238">
        <v>0.02000697407407407</v>
      </c>
      <c r="EU238">
        <v>0</v>
      </c>
      <c r="EV238">
        <v>945.6237407407408</v>
      </c>
      <c r="EW238">
        <v>5.00078</v>
      </c>
      <c r="EX238">
        <v>18369.12222222222</v>
      </c>
      <c r="EY238">
        <v>16379.64444444444</v>
      </c>
      <c r="EZ238">
        <v>38.80529629629629</v>
      </c>
      <c r="FA238">
        <v>39.52985185185185</v>
      </c>
      <c r="FB238">
        <v>39.046</v>
      </c>
      <c r="FC238">
        <v>39.28451851851852</v>
      </c>
      <c r="FD238">
        <v>40.08762962962963</v>
      </c>
      <c r="FE238">
        <v>1955.090740740741</v>
      </c>
      <c r="FF238">
        <v>39.91555555555556</v>
      </c>
      <c r="FG238">
        <v>0</v>
      </c>
      <c r="FH238">
        <v>1758819895.3</v>
      </c>
      <c r="FI238">
        <v>0</v>
      </c>
      <c r="FJ238">
        <v>945.6031923076923</v>
      </c>
      <c r="FK238">
        <v>2.524205101568287</v>
      </c>
      <c r="FL238">
        <v>46.64273506588572</v>
      </c>
      <c r="FM238">
        <v>18369.00384615385</v>
      </c>
      <c r="FN238">
        <v>15</v>
      </c>
      <c r="FO238">
        <v>0</v>
      </c>
      <c r="FP238" t="s">
        <v>441</v>
      </c>
      <c r="FQ238">
        <v>1746989605.5</v>
      </c>
      <c r="FR238">
        <v>1746989593.5</v>
      </c>
      <c r="FS238">
        <v>0</v>
      </c>
      <c r="FT238">
        <v>-0.274</v>
      </c>
      <c r="FU238">
        <v>-0.002</v>
      </c>
      <c r="FV238">
        <v>2.549</v>
      </c>
      <c r="FW238">
        <v>0.129</v>
      </c>
      <c r="FX238">
        <v>420</v>
      </c>
      <c r="FY238">
        <v>17</v>
      </c>
      <c r="FZ238">
        <v>0.02</v>
      </c>
      <c r="GA238">
        <v>0.04</v>
      </c>
      <c r="GB238">
        <v>-29.83071463414634</v>
      </c>
      <c r="GC238">
        <v>-53.22150104529617</v>
      </c>
      <c r="GD238">
        <v>5.761940797122262</v>
      </c>
      <c r="GE238">
        <v>0</v>
      </c>
      <c r="GF238">
        <v>945.4119705882352</v>
      </c>
      <c r="GG238">
        <v>2.760015267000877</v>
      </c>
      <c r="GH238">
        <v>0.4001530211199485</v>
      </c>
      <c r="GI238">
        <v>0</v>
      </c>
      <c r="GJ238">
        <v>5.599511951219513</v>
      </c>
      <c r="GK238">
        <v>0.3180911498257957</v>
      </c>
      <c r="GL238">
        <v>0.03396596454411757</v>
      </c>
      <c r="GM238">
        <v>0</v>
      </c>
      <c r="GN238">
        <v>0</v>
      </c>
      <c r="GO238">
        <v>3</v>
      </c>
      <c r="GP238" t="s">
        <v>459</v>
      </c>
      <c r="GQ238">
        <v>3.10116</v>
      </c>
      <c r="GR238">
        <v>2.72423</v>
      </c>
      <c r="GS238">
        <v>0.0869284</v>
      </c>
      <c r="GT238">
        <v>0.0935723</v>
      </c>
      <c r="GU238">
        <v>0.103542</v>
      </c>
      <c r="GV238">
        <v>0.0854046</v>
      </c>
      <c r="GW238">
        <v>23887.8</v>
      </c>
      <c r="GX238">
        <v>21561.3</v>
      </c>
      <c r="GY238">
        <v>26724.8</v>
      </c>
      <c r="GZ238">
        <v>24007.7</v>
      </c>
      <c r="HA238">
        <v>38331.7</v>
      </c>
      <c r="HB238">
        <v>32468.7</v>
      </c>
      <c r="HC238">
        <v>46666.9</v>
      </c>
      <c r="HD238">
        <v>37990.2</v>
      </c>
      <c r="HE238">
        <v>1.87777</v>
      </c>
      <c r="HF238">
        <v>1.8704</v>
      </c>
      <c r="HG238">
        <v>0.160299</v>
      </c>
      <c r="HH238">
        <v>0</v>
      </c>
      <c r="HI238">
        <v>27.3827</v>
      </c>
      <c r="HJ238">
        <v>999.9</v>
      </c>
      <c r="HK238">
        <v>38.7</v>
      </c>
      <c r="HL238">
        <v>32</v>
      </c>
      <c r="HM238">
        <v>20.2985</v>
      </c>
      <c r="HN238">
        <v>60.9939</v>
      </c>
      <c r="HO238">
        <v>20.637</v>
      </c>
      <c r="HP238">
        <v>1</v>
      </c>
      <c r="HQ238">
        <v>0.0822663</v>
      </c>
      <c r="HR238">
        <v>-0.708355</v>
      </c>
      <c r="HS238">
        <v>20.2793</v>
      </c>
      <c r="HT238">
        <v>5.21385</v>
      </c>
      <c r="HU238">
        <v>11.9796</v>
      </c>
      <c r="HV238">
        <v>4.9637</v>
      </c>
      <c r="HW238">
        <v>3.27458</v>
      </c>
      <c r="HX238">
        <v>9999</v>
      </c>
      <c r="HY238">
        <v>9999</v>
      </c>
      <c r="HZ238">
        <v>9999</v>
      </c>
      <c r="IA238">
        <v>3.4</v>
      </c>
      <c r="IB238">
        <v>1.86397</v>
      </c>
      <c r="IC238">
        <v>1.86012</v>
      </c>
      <c r="ID238">
        <v>1.85838</v>
      </c>
      <c r="IE238">
        <v>1.85976</v>
      </c>
      <c r="IF238">
        <v>1.85988</v>
      </c>
      <c r="IG238">
        <v>1.85837</v>
      </c>
      <c r="IH238">
        <v>1.85745</v>
      </c>
      <c r="II238">
        <v>1.85242</v>
      </c>
      <c r="IJ238">
        <v>0</v>
      </c>
      <c r="IK238">
        <v>0</v>
      </c>
      <c r="IL238">
        <v>0</v>
      </c>
      <c r="IM238">
        <v>0</v>
      </c>
      <c r="IN238" t="s">
        <v>443</v>
      </c>
      <c r="IO238" t="s">
        <v>444</v>
      </c>
      <c r="IP238" t="s">
        <v>445</v>
      </c>
      <c r="IQ238" t="s">
        <v>445</v>
      </c>
      <c r="IR238" t="s">
        <v>445</v>
      </c>
      <c r="IS238" t="s">
        <v>445</v>
      </c>
      <c r="IT238">
        <v>0</v>
      </c>
      <c r="IU238">
        <v>100</v>
      </c>
      <c r="IV238">
        <v>100</v>
      </c>
      <c r="IW238">
        <v>-1.319</v>
      </c>
      <c r="IX238">
        <v>0.2906</v>
      </c>
      <c r="IY238">
        <v>-1.085747647868322</v>
      </c>
      <c r="IZ238">
        <v>-0.001141660950335919</v>
      </c>
      <c r="JA238">
        <v>1.556549255047457E-06</v>
      </c>
      <c r="JB238">
        <v>-3.845636065895205E-10</v>
      </c>
      <c r="JC238">
        <v>0.01562767363184709</v>
      </c>
      <c r="JD238">
        <v>0.001629169780553792</v>
      </c>
      <c r="JE238">
        <v>0.0005448488767950686</v>
      </c>
      <c r="JF238">
        <v>-2.599574200195059E-06</v>
      </c>
      <c r="JG238">
        <v>2</v>
      </c>
      <c r="JH238">
        <v>2011</v>
      </c>
      <c r="JI238">
        <v>1</v>
      </c>
      <c r="JJ238">
        <v>26</v>
      </c>
      <c r="JK238">
        <v>197171.6</v>
      </c>
      <c r="JL238">
        <v>197171.8</v>
      </c>
      <c r="JM238">
        <v>1.23657</v>
      </c>
      <c r="JN238">
        <v>2.63184</v>
      </c>
      <c r="JO238">
        <v>1.49658</v>
      </c>
      <c r="JP238">
        <v>2.34375</v>
      </c>
      <c r="JQ238">
        <v>1.54907</v>
      </c>
      <c r="JR238">
        <v>2.48413</v>
      </c>
      <c r="JS238">
        <v>36.34</v>
      </c>
      <c r="JT238">
        <v>24.1751</v>
      </c>
      <c r="JU238">
        <v>18</v>
      </c>
      <c r="JV238">
        <v>483.156</v>
      </c>
      <c r="JW238">
        <v>493.34</v>
      </c>
      <c r="JX238">
        <v>28.4277</v>
      </c>
      <c r="JY238">
        <v>28.3396</v>
      </c>
      <c r="JZ238">
        <v>30</v>
      </c>
      <c r="KA238">
        <v>28.5593</v>
      </c>
      <c r="KB238">
        <v>28.557</v>
      </c>
      <c r="KC238">
        <v>24.9213</v>
      </c>
      <c r="KD238">
        <v>16.3503</v>
      </c>
      <c r="KE238">
        <v>42.5122</v>
      </c>
      <c r="KF238">
        <v>28.4268</v>
      </c>
      <c r="KG238">
        <v>473.765</v>
      </c>
      <c r="KH238">
        <v>16.7591</v>
      </c>
      <c r="KI238">
        <v>102.034</v>
      </c>
      <c r="KJ238">
        <v>91.6112</v>
      </c>
    </row>
    <row r="239" spans="1:296">
      <c r="A239">
        <v>221</v>
      </c>
      <c r="B239">
        <v>1758819905.5</v>
      </c>
      <c r="C239">
        <v>5881.900000095367</v>
      </c>
      <c r="D239" t="s">
        <v>889</v>
      </c>
      <c r="E239" t="s">
        <v>890</v>
      </c>
      <c r="F239">
        <v>5</v>
      </c>
      <c r="G239" t="s">
        <v>834</v>
      </c>
      <c r="H239">
        <v>1758819897.714286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465.9665507006674</v>
      </c>
      <c r="AJ239">
        <v>428.9318121212121</v>
      </c>
      <c r="AK239">
        <v>2.592704242855247</v>
      </c>
      <c r="AL239">
        <v>65.12803820686746</v>
      </c>
      <c r="AM239">
        <f>(AO239 - AN239 + DX239*1E3/(8.314*(DZ239+273.15)) * AQ239/DW239 * AP239) * DW239/(100*DK239) * 1000/(1000 - AO239)</f>
        <v>0</v>
      </c>
      <c r="AN239">
        <v>16.78801331202353</v>
      </c>
      <c r="AO239">
        <v>22.42956666666667</v>
      </c>
      <c r="AP239">
        <v>5.778964862578759E-06</v>
      </c>
      <c r="AQ239">
        <v>105.814500391457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439</v>
      </c>
      <c r="AX239" t="s">
        <v>439</v>
      </c>
      <c r="AY239">
        <v>0</v>
      </c>
      <c r="AZ239">
        <v>0</v>
      </c>
      <c r="BA239">
        <f>1-AY239/AZ239</f>
        <v>0</v>
      </c>
      <c r="BB239">
        <v>0</v>
      </c>
      <c r="BC239" t="s">
        <v>439</v>
      </c>
      <c r="BD239" t="s">
        <v>439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439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5.9</v>
      </c>
      <c r="DL239">
        <v>0.5</v>
      </c>
      <c r="DM239" t="s">
        <v>440</v>
      </c>
      <c r="DN239">
        <v>2</v>
      </c>
      <c r="DO239" t="b">
        <v>1</v>
      </c>
      <c r="DP239">
        <v>1758819897.714286</v>
      </c>
      <c r="DQ239">
        <v>404.2208571428571</v>
      </c>
      <c r="DR239">
        <v>443.4075357142857</v>
      </c>
      <c r="DS239">
        <v>22.436</v>
      </c>
      <c r="DT239">
        <v>16.79839642857143</v>
      </c>
      <c r="DU239">
        <v>405.53925</v>
      </c>
      <c r="DV239">
        <v>22.145325</v>
      </c>
      <c r="DW239">
        <v>500.02</v>
      </c>
      <c r="DX239">
        <v>91.047275</v>
      </c>
      <c r="DY239">
        <v>0.06603149285714285</v>
      </c>
      <c r="DZ239">
        <v>29.29541785714286</v>
      </c>
      <c r="EA239">
        <v>29.99427142857143</v>
      </c>
      <c r="EB239">
        <v>999.9000000000002</v>
      </c>
      <c r="EC239">
        <v>0</v>
      </c>
      <c r="ED239">
        <v>0</v>
      </c>
      <c r="EE239">
        <v>10001.35785714286</v>
      </c>
      <c r="EF239">
        <v>0</v>
      </c>
      <c r="EG239">
        <v>11.926725</v>
      </c>
      <c r="EH239">
        <v>-39.1866</v>
      </c>
      <c r="EI239">
        <v>413.4981785714285</v>
      </c>
      <c r="EJ239">
        <v>450.9831785714286</v>
      </c>
      <c r="EK239">
        <v>5.637602857142858</v>
      </c>
      <c r="EL239">
        <v>443.4075357142857</v>
      </c>
      <c r="EM239">
        <v>16.79839642857143</v>
      </c>
      <c r="EN239">
        <v>2.042735714285714</v>
      </c>
      <c r="EO239">
        <v>1.529448214285714</v>
      </c>
      <c r="EP239">
        <v>17.77954285714286</v>
      </c>
      <c r="EQ239">
        <v>13.265775</v>
      </c>
      <c r="ER239">
        <v>2000.006785714286</v>
      </c>
      <c r="ES239">
        <v>0.9799970357142858</v>
      </c>
      <c r="ET239">
        <v>0.02000293571428571</v>
      </c>
      <c r="EU239">
        <v>0</v>
      </c>
      <c r="EV239">
        <v>946.0847500000001</v>
      </c>
      <c r="EW239">
        <v>5.00078</v>
      </c>
      <c r="EX239">
        <v>18377.40357142857</v>
      </c>
      <c r="EY239">
        <v>16379.66785714286</v>
      </c>
      <c r="EZ239">
        <v>38.80560714285713</v>
      </c>
      <c r="FA239">
        <v>39.53099999999999</v>
      </c>
      <c r="FB239">
        <v>39.02203571428571</v>
      </c>
      <c r="FC239">
        <v>39.28325</v>
      </c>
      <c r="FD239">
        <v>40.14710714285714</v>
      </c>
      <c r="FE239">
        <v>1955.100357142857</v>
      </c>
      <c r="FF239">
        <v>39.90642857142858</v>
      </c>
      <c r="FG239">
        <v>0</v>
      </c>
      <c r="FH239">
        <v>1758819900.7</v>
      </c>
      <c r="FI239">
        <v>0</v>
      </c>
      <c r="FJ239">
        <v>946.15544</v>
      </c>
      <c r="FK239">
        <v>8.507538440076781</v>
      </c>
      <c r="FL239">
        <v>156.1076923180971</v>
      </c>
      <c r="FM239">
        <v>18379.264</v>
      </c>
      <c r="FN239">
        <v>15</v>
      </c>
      <c r="FO239">
        <v>0</v>
      </c>
      <c r="FP239" t="s">
        <v>441</v>
      </c>
      <c r="FQ239">
        <v>1746989605.5</v>
      </c>
      <c r="FR239">
        <v>1746989593.5</v>
      </c>
      <c r="FS239">
        <v>0</v>
      </c>
      <c r="FT239">
        <v>-0.274</v>
      </c>
      <c r="FU239">
        <v>-0.002</v>
      </c>
      <c r="FV239">
        <v>2.549</v>
      </c>
      <c r="FW239">
        <v>0.129</v>
      </c>
      <c r="FX239">
        <v>420</v>
      </c>
      <c r="FY239">
        <v>17</v>
      </c>
      <c r="FZ239">
        <v>0.02</v>
      </c>
      <c r="GA239">
        <v>0.04</v>
      </c>
      <c r="GB239">
        <v>-35.65726341463414</v>
      </c>
      <c r="GC239">
        <v>-78.31558954703827</v>
      </c>
      <c r="GD239">
        <v>7.79775636304713</v>
      </c>
      <c r="GE239">
        <v>0</v>
      </c>
      <c r="GF239">
        <v>945.9046176470589</v>
      </c>
      <c r="GG239">
        <v>5.378991584590033</v>
      </c>
      <c r="GH239">
        <v>0.6454064389617581</v>
      </c>
      <c r="GI239">
        <v>0</v>
      </c>
      <c r="GJ239">
        <v>5.621421219512196</v>
      </c>
      <c r="GK239">
        <v>0.2449743554007011</v>
      </c>
      <c r="GL239">
        <v>0.02917575732669097</v>
      </c>
      <c r="GM239">
        <v>0</v>
      </c>
      <c r="GN239">
        <v>0</v>
      </c>
      <c r="GO239">
        <v>3</v>
      </c>
      <c r="GP239" t="s">
        <v>459</v>
      </c>
      <c r="GQ239">
        <v>3.10134</v>
      </c>
      <c r="GR239">
        <v>2.72389</v>
      </c>
      <c r="GS239">
        <v>0.0889364</v>
      </c>
      <c r="GT239">
        <v>0.0960897</v>
      </c>
      <c r="GU239">
        <v>0.103548</v>
      </c>
      <c r="GV239">
        <v>0.0854019</v>
      </c>
      <c r="GW239">
        <v>23835.5</v>
      </c>
      <c r="GX239">
        <v>21501.4</v>
      </c>
      <c r="GY239">
        <v>26725</v>
      </c>
      <c r="GZ239">
        <v>24007.7</v>
      </c>
      <c r="HA239">
        <v>38331.6</v>
      </c>
      <c r="HB239">
        <v>32469.1</v>
      </c>
      <c r="HC239">
        <v>46666.8</v>
      </c>
      <c r="HD239">
        <v>37990.3</v>
      </c>
      <c r="HE239">
        <v>1.87717</v>
      </c>
      <c r="HF239">
        <v>1.8704</v>
      </c>
      <c r="HG239">
        <v>0.160597</v>
      </c>
      <c r="HH239">
        <v>0</v>
      </c>
      <c r="HI239">
        <v>27.3849</v>
      </c>
      <c r="HJ239">
        <v>999.9</v>
      </c>
      <c r="HK239">
        <v>38.7</v>
      </c>
      <c r="HL239">
        <v>32</v>
      </c>
      <c r="HM239">
        <v>20.2974</v>
      </c>
      <c r="HN239">
        <v>60.8239</v>
      </c>
      <c r="HO239">
        <v>20.5208</v>
      </c>
      <c r="HP239">
        <v>1</v>
      </c>
      <c r="HQ239">
        <v>0.08244410000000001</v>
      </c>
      <c r="HR239">
        <v>-0.696383</v>
      </c>
      <c r="HS239">
        <v>20.2793</v>
      </c>
      <c r="HT239">
        <v>5.21385</v>
      </c>
      <c r="HU239">
        <v>11.9798</v>
      </c>
      <c r="HV239">
        <v>4.9636</v>
      </c>
      <c r="HW239">
        <v>3.27458</v>
      </c>
      <c r="HX239">
        <v>9999</v>
      </c>
      <c r="HY239">
        <v>9999</v>
      </c>
      <c r="HZ239">
        <v>9999</v>
      </c>
      <c r="IA239">
        <v>3.4</v>
      </c>
      <c r="IB239">
        <v>1.86395</v>
      </c>
      <c r="IC239">
        <v>1.8601</v>
      </c>
      <c r="ID239">
        <v>1.85838</v>
      </c>
      <c r="IE239">
        <v>1.85974</v>
      </c>
      <c r="IF239">
        <v>1.85987</v>
      </c>
      <c r="IG239">
        <v>1.85837</v>
      </c>
      <c r="IH239">
        <v>1.85745</v>
      </c>
      <c r="II239">
        <v>1.85242</v>
      </c>
      <c r="IJ239">
        <v>0</v>
      </c>
      <c r="IK239">
        <v>0</v>
      </c>
      <c r="IL239">
        <v>0</v>
      </c>
      <c r="IM239">
        <v>0</v>
      </c>
      <c r="IN239" t="s">
        <v>443</v>
      </c>
      <c r="IO239" t="s">
        <v>444</v>
      </c>
      <c r="IP239" t="s">
        <v>445</v>
      </c>
      <c r="IQ239" t="s">
        <v>445</v>
      </c>
      <c r="IR239" t="s">
        <v>445</v>
      </c>
      <c r="IS239" t="s">
        <v>445</v>
      </c>
      <c r="IT239">
        <v>0</v>
      </c>
      <c r="IU239">
        <v>100</v>
      </c>
      <c r="IV239">
        <v>100</v>
      </c>
      <c r="IW239">
        <v>-1.32</v>
      </c>
      <c r="IX239">
        <v>0.2906</v>
      </c>
      <c r="IY239">
        <v>-1.085747647868322</v>
      </c>
      <c r="IZ239">
        <v>-0.001141660950335919</v>
      </c>
      <c r="JA239">
        <v>1.556549255047457E-06</v>
      </c>
      <c r="JB239">
        <v>-3.845636065895205E-10</v>
      </c>
      <c r="JC239">
        <v>0.01562767363184709</v>
      </c>
      <c r="JD239">
        <v>0.001629169780553792</v>
      </c>
      <c r="JE239">
        <v>0.0005448488767950686</v>
      </c>
      <c r="JF239">
        <v>-2.599574200195059E-06</v>
      </c>
      <c r="JG239">
        <v>2</v>
      </c>
      <c r="JH239">
        <v>2011</v>
      </c>
      <c r="JI239">
        <v>1</v>
      </c>
      <c r="JJ239">
        <v>26</v>
      </c>
      <c r="JK239">
        <v>197171.7</v>
      </c>
      <c r="JL239">
        <v>197171.9</v>
      </c>
      <c r="JM239">
        <v>1.27075</v>
      </c>
      <c r="JN239">
        <v>2.6416</v>
      </c>
      <c r="JO239">
        <v>1.49658</v>
      </c>
      <c r="JP239">
        <v>2.34375</v>
      </c>
      <c r="JQ239">
        <v>1.54907</v>
      </c>
      <c r="JR239">
        <v>2.42554</v>
      </c>
      <c r="JS239">
        <v>36.34</v>
      </c>
      <c r="JT239">
        <v>24.1751</v>
      </c>
      <c r="JU239">
        <v>18</v>
      </c>
      <c r="JV239">
        <v>482.807</v>
      </c>
      <c r="JW239">
        <v>493.34</v>
      </c>
      <c r="JX239">
        <v>28.4303</v>
      </c>
      <c r="JY239">
        <v>28.3396</v>
      </c>
      <c r="JZ239">
        <v>30.0002</v>
      </c>
      <c r="KA239">
        <v>28.5593</v>
      </c>
      <c r="KB239">
        <v>28.557</v>
      </c>
      <c r="KC239">
        <v>25.6717</v>
      </c>
      <c r="KD239">
        <v>16.3503</v>
      </c>
      <c r="KE239">
        <v>42.5122</v>
      </c>
      <c r="KF239">
        <v>28.4303</v>
      </c>
      <c r="KG239">
        <v>493.802</v>
      </c>
      <c r="KH239">
        <v>16.744</v>
      </c>
      <c r="KI239">
        <v>102.034</v>
      </c>
      <c r="KJ239">
        <v>91.6113</v>
      </c>
    </row>
    <row r="240" spans="1:296">
      <c r="A240">
        <v>222</v>
      </c>
      <c r="B240">
        <v>1758819910.5</v>
      </c>
      <c r="C240">
        <v>5886.900000095367</v>
      </c>
      <c r="D240" t="s">
        <v>891</v>
      </c>
      <c r="E240" t="s">
        <v>892</v>
      </c>
      <c r="F240">
        <v>5</v>
      </c>
      <c r="G240" t="s">
        <v>834</v>
      </c>
      <c r="H240">
        <v>1758819903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482.8382137864465</v>
      </c>
      <c r="AJ240">
        <v>443.3372969696968</v>
      </c>
      <c r="AK240">
        <v>2.919476918255675</v>
      </c>
      <c r="AL240">
        <v>65.12803820686746</v>
      </c>
      <c r="AM240">
        <f>(AO240 - AN240 + DX240*1E3/(8.314*(DZ240+273.15)) * AQ240/DW240 * AP240) * DW240/(100*DK240) * 1000/(1000 - AO240)</f>
        <v>0</v>
      </c>
      <c r="AN240">
        <v>16.78435118874707</v>
      </c>
      <c r="AO240">
        <v>22.4395509090909</v>
      </c>
      <c r="AP240">
        <v>3.545121768364865E-05</v>
      </c>
      <c r="AQ240">
        <v>105.814500391457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439</v>
      </c>
      <c r="AX240" t="s">
        <v>439</v>
      </c>
      <c r="AY240">
        <v>0</v>
      </c>
      <c r="AZ240">
        <v>0</v>
      </c>
      <c r="BA240">
        <f>1-AY240/AZ240</f>
        <v>0</v>
      </c>
      <c r="BB240">
        <v>0</v>
      </c>
      <c r="BC240" t="s">
        <v>439</v>
      </c>
      <c r="BD240" t="s">
        <v>439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439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5.9</v>
      </c>
      <c r="DL240">
        <v>0.5</v>
      </c>
      <c r="DM240" t="s">
        <v>440</v>
      </c>
      <c r="DN240">
        <v>2</v>
      </c>
      <c r="DO240" t="b">
        <v>1</v>
      </c>
      <c r="DP240">
        <v>1758819903</v>
      </c>
      <c r="DQ240">
        <v>414.9652222222222</v>
      </c>
      <c r="DR240">
        <v>459.9885925925926</v>
      </c>
      <c r="DS240">
        <v>22.43235555555556</v>
      </c>
      <c r="DT240">
        <v>16.78812592592593</v>
      </c>
      <c r="DU240">
        <v>416.2841851851853</v>
      </c>
      <c r="DV240">
        <v>22.14176296296296</v>
      </c>
      <c r="DW240">
        <v>500.0052962962963</v>
      </c>
      <c r="DX240">
        <v>91.0471888888889</v>
      </c>
      <c r="DY240">
        <v>0.06605727777777778</v>
      </c>
      <c r="DZ240">
        <v>29.30451111111111</v>
      </c>
      <c r="EA240">
        <v>29.99915925925926</v>
      </c>
      <c r="EB240">
        <v>999.9000000000001</v>
      </c>
      <c r="EC240">
        <v>0</v>
      </c>
      <c r="ED240">
        <v>0</v>
      </c>
      <c r="EE240">
        <v>9981.990740740741</v>
      </c>
      <c r="EF240">
        <v>0</v>
      </c>
      <c r="EG240">
        <v>11.92107407407408</v>
      </c>
      <c r="EH240">
        <v>-45.02330000000001</v>
      </c>
      <c r="EI240">
        <v>424.4875925925925</v>
      </c>
      <c r="EJ240">
        <v>467.8427777777778</v>
      </c>
      <c r="EK240">
        <v>5.64424222222222</v>
      </c>
      <c r="EL240">
        <v>459.9885925925926</v>
      </c>
      <c r="EM240">
        <v>16.78812592592593</v>
      </c>
      <c r="EN240">
        <v>2.042402222222222</v>
      </c>
      <c r="EO240">
        <v>1.52851037037037</v>
      </c>
      <c r="EP240">
        <v>17.77695555555556</v>
      </c>
      <c r="EQ240">
        <v>13.25638518518518</v>
      </c>
      <c r="ER240">
        <v>2000.005925925926</v>
      </c>
      <c r="ES240">
        <v>0.9800029259259261</v>
      </c>
      <c r="ET240">
        <v>0.01999721851851852</v>
      </c>
      <c r="EU240">
        <v>0</v>
      </c>
      <c r="EV240">
        <v>947.0767037037035</v>
      </c>
      <c r="EW240">
        <v>5.00078</v>
      </c>
      <c r="EX240">
        <v>18396.67777777778</v>
      </c>
      <c r="EY240">
        <v>16379.7037037037</v>
      </c>
      <c r="EZ240">
        <v>38.79844444444444</v>
      </c>
      <c r="FA240">
        <v>39.52525925925926</v>
      </c>
      <c r="FB240">
        <v>39.04833333333332</v>
      </c>
      <c r="FC240">
        <v>39.28674074074074</v>
      </c>
      <c r="FD240">
        <v>40.12477777777777</v>
      </c>
      <c r="FE240">
        <v>1955.111111111111</v>
      </c>
      <c r="FF240">
        <v>39.8925925925926</v>
      </c>
      <c r="FG240">
        <v>0</v>
      </c>
      <c r="FH240">
        <v>1758819905.5</v>
      </c>
      <c r="FI240">
        <v>0</v>
      </c>
      <c r="FJ240">
        <v>947.1838799999999</v>
      </c>
      <c r="FK240">
        <v>17.17199996413936</v>
      </c>
      <c r="FL240">
        <v>334.1615379236146</v>
      </c>
      <c r="FM240">
        <v>18398.748</v>
      </c>
      <c r="FN240">
        <v>15</v>
      </c>
      <c r="FO240">
        <v>0</v>
      </c>
      <c r="FP240" t="s">
        <v>441</v>
      </c>
      <c r="FQ240">
        <v>1746989605.5</v>
      </c>
      <c r="FR240">
        <v>1746989593.5</v>
      </c>
      <c r="FS240">
        <v>0</v>
      </c>
      <c r="FT240">
        <v>-0.274</v>
      </c>
      <c r="FU240">
        <v>-0.002</v>
      </c>
      <c r="FV240">
        <v>2.549</v>
      </c>
      <c r="FW240">
        <v>0.129</v>
      </c>
      <c r="FX240">
        <v>420</v>
      </c>
      <c r="FY240">
        <v>17</v>
      </c>
      <c r="FZ240">
        <v>0.02</v>
      </c>
      <c r="GA240">
        <v>0.04</v>
      </c>
      <c r="GB240">
        <v>-41.28931219512195</v>
      </c>
      <c r="GC240">
        <v>-67.04708571428579</v>
      </c>
      <c r="GD240">
        <v>6.771775611303972</v>
      </c>
      <c r="GE240">
        <v>0</v>
      </c>
      <c r="GF240">
        <v>946.6208823529411</v>
      </c>
      <c r="GG240">
        <v>11.26799081249784</v>
      </c>
      <c r="GH240">
        <v>1.214350970797501</v>
      </c>
      <c r="GI240">
        <v>0</v>
      </c>
      <c r="GJ240">
        <v>5.640159268292682</v>
      </c>
      <c r="GK240">
        <v>0.08628982578397831</v>
      </c>
      <c r="GL240">
        <v>0.01248136530802653</v>
      </c>
      <c r="GM240">
        <v>1</v>
      </c>
      <c r="GN240">
        <v>1</v>
      </c>
      <c r="GO240">
        <v>3</v>
      </c>
      <c r="GP240" t="s">
        <v>448</v>
      </c>
      <c r="GQ240">
        <v>3.10107</v>
      </c>
      <c r="GR240">
        <v>2.72414</v>
      </c>
      <c r="GS240">
        <v>0.09118560000000001</v>
      </c>
      <c r="GT240">
        <v>0.0986025</v>
      </c>
      <c r="GU240">
        <v>0.103578</v>
      </c>
      <c r="GV240">
        <v>0.08538709999999999</v>
      </c>
      <c r="GW240">
        <v>23776.6</v>
      </c>
      <c r="GX240">
        <v>21441.7</v>
      </c>
      <c r="GY240">
        <v>26724.9</v>
      </c>
      <c r="GZ240">
        <v>24007.9</v>
      </c>
      <c r="HA240">
        <v>38330.4</v>
      </c>
      <c r="HB240">
        <v>32469.8</v>
      </c>
      <c r="HC240">
        <v>46666.6</v>
      </c>
      <c r="HD240">
        <v>37990.1</v>
      </c>
      <c r="HE240">
        <v>1.8774</v>
      </c>
      <c r="HF240">
        <v>1.8706</v>
      </c>
      <c r="HG240">
        <v>0.160784</v>
      </c>
      <c r="HH240">
        <v>0</v>
      </c>
      <c r="HI240">
        <v>27.3884</v>
      </c>
      <c r="HJ240">
        <v>999.9</v>
      </c>
      <c r="HK240">
        <v>38.6</v>
      </c>
      <c r="HL240">
        <v>32</v>
      </c>
      <c r="HM240">
        <v>20.2435</v>
      </c>
      <c r="HN240">
        <v>60.8639</v>
      </c>
      <c r="HO240">
        <v>20.633</v>
      </c>
      <c r="HP240">
        <v>1</v>
      </c>
      <c r="HQ240">
        <v>0.0824035</v>
      </c>
      <c r="HR240">
        <v>-0.5671349999999999</v>
      </c>
      <c r="HS240">
        <v>20.2792</v>
      </c>
      <c r="HT240">
        <v>5.2119</v>
      </c>
      <c r="HU240">
        <v>11.9797</v>
      </c>
      <c r="HV240">
        <v>4.96345</v>
      </c>
      <c r="HW240">
        <v>3.27445</v>
      </c>
      <c r="HX240">
        <v>9999</v>
      </c>
      <c r="HY240">
        <v>9999</v>
      </c>
      <c r="HZ240">
        <v>9999</v>
      </c>
      <c r="IA240">
        <v>3.4</v>
      </c>
      <c r="IB240">
        <v>1.86395</v>
      </c>
      <c r="IC240">
        <v>1.86009</v>
      </c>
      <c r="ID240">
        <v>1.85838</v>
      </c>
      <c r="IE240">
        <v>1.85975</v>
      </c>
      <c r="IF240">
        <v>1.85988</v>
      </c>
      <c r="IG240">
        <v>1.85837</v>
      </c>
      <c r="IH240">
        <v>1.85745</v>
      </c>
      <c r="II240">
        <v>1.85242</v>
      </c>
      <c r="IJ240">
        <v>0</v>
      </c>
      <c r="IK240">
        <v>0</v>
      </c>
      <c r="IL240">
        <v>0</v>
      </c>
      <c r="IM240">
        <v>0</v>
      </c>
      <c r="IN240" t="s">
        <v>443</v>
      </c>
      <c r="IO240" t="s">
        <v>444</v>
      </c>
      <c r="IP240" t="s">
        <v>445</v>
      </c>
      <c r="IQ240" t="s">
        <v>445</v>
      </c>
      <c r="IR240" t="s">
        <v>445</v>
      </c>
      <c r="IS240" t="s">
        <v>445</v>
      </c>
      <c r="IT240">
        <v>0</v>
      </c>
      <c r="IU240">
        <v>100</v>
      </c>
      <c r="IV240">
        <v>100</v>
      </c>
      <c r="IW240">
        <v>-1.319</v>
      </c>
      <c r="IX240">
        <v>0.2908</v>
      </c>
      <c r="IY240">
        <v>-1.085747647868322</v>
      </c>
      <c r="IZ240">
        <v>-0.001141660950335919</v>
      </c>
      <c r="JA240">
        <v>1.556549255047457E-06</v>
      </c>
      <c r="JB240">
        <v>-3.845636065895205E-10</v>
      </c>
      <c r="JC240">
        <v>0.01562767363184709</v>
      </c>
      <c r="JD240">
        <v>0.001629169780553792</v>
      </c>
      <c r="JE240">
        <v>0.0005448488767950686</v>
      </c>
      <c r="JF240">
        <v>-2.599574200195059E-06</v>
      </c>
      <c r="JG240">
        <v>2</v>
      </c>
      <c r="JH240">
        <v>2011</v>
      </c>
      <c r="JI240">
        <v>1</v>
      </c>
      <c r="JJ240">
        <v>26</v>
      </c>
      <c r="JK240">
        <v>197171.8</v>
      </c>
      <c r="JL240">
        <v>197172</v>
      </c>
      <c r="JM240">
        <v>1.30981</v>
      </c>
      <c r="JN240">
        <v>2.63184</v>
      </c>
      <c r="JO240">
        <v>1.49658</v>
      </c>
      <c r="JP240">
        <v>2.34375</v>
      </c>
      <c r="JQ240">
        <v>1.54907</v>
      </c>
      <c r="JR240">
        <v>2.46826</v>
      </c>
      <c r="JS240">
        <v>36.34</v>
      </c>
      <c r="JT240">
        <v>24.1751</v>
      </c>
      <c r="JU240">
        <v>18</v>
      </c>
      <c r="JV240">
        <v>482.937</v>
      </c>
      <c r="JW240">
        <v>493.477</v>
      </c>
      <c r="JX240">
        <v>28.4321</v>
      </c>
      <c r="JY240">
        <v>28.3396</v>
      </c>
      <c r="JZ240">
        <v>30</v>
      </c>
      <c r="KA240">
        <v>28.5593</v>
      </c>
      <c r="KB240">
        <v>28.5576</v>
      </c>
      <c r="KC240">
        <v>26.3685</v>
      </c>
      <c r="KD240">
        <v>16.3503</v>
      </c>
      <c r="KE240">
        <v>42.5122</v>
      </c>
      <c r="KF240">
        <v>28.2216</v>
      </c>
      <c r="KG240">
        <v>507.299</v>
      </c>
      <c r="KH240">
        <v>16.7219</v>
      </c>
      <c r="KI240">
        <v>102.034</v>
      </c>
      <c r="KJ240">
        <v>91.6114</v>
      </c>
    </row>
    <row r="241" spans="1:296">
      <c r="A241">
        <v>223</v>
      </c>
      <c r="B241">
        <v>1758819915.5</v>
      </c>
      <c r="C241">
        <v>5891.900000095367</v>
      </c>
      <c r="D241" t="s">
        <v>893</v>
      </c>
      <c r="E241" t="s">
        <v>894</v>
      </c>
      <c r="F241">
        <v>5</v>
      </c>
      <c r="G241" t="s">
        <v>834</v>
      </c>
      <c r="H241">
        <v>1758819907.714286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499.9643879768093</v>
      </c>
      <c r="AJ241">
        <v>458.868824242424</v>
      </c>
      <c r="AK241">
        <v>3.127962919118406</v>
      </c>
      <c r="AL241">
        <v>65.12803820686746</v>
      </c>
      <c r="AM241">
        <f>(AO241 - AN241 + DX241*1E3/(8.314*(DZ241+273.15)) * AQ241/DW241 * AP241) * DW241/(100*DK241) * 1000/(1000 - AO241)</f>
        <v>0</v>
      </c>
      <c r="AN241">
        <v>16.7853291692007</v>
      </c>
      <c r="AO241">
        <v>22.4471212121212</v>
      </c>
      <c r="AP241">
        <v>3.399016975569355E-05</v>
      </c>
      <c r="AQ241">
        <v>105.814500391457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439</v>
      </c>
      <c r="AX241" t="s">
        <v>439</v>
      </c>
      <c r="AY241">
        <v>0</v>
      </c>
      <c r="AZ241">
        <v>0</v>
      </c>
      <c r="BA241">
        <f>1-AY241/AZ241</f>
        <v>0</v>
      </c>
      <c r="BB241">
        <v>0</v>
      </c>
      <c r="BC241" t="s">
        <v>439</v>
      </c>
      <c r="BD241" t="s">
        <v>439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439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5.9</v>
      </c>
      <c r="DL241">
        <v>0.5</v>
      </c>
      <c r="DM241" t="s">
        <v>440</v>
      </c>
      <c r="DN241">
        <v>2</v>
      </c>
      <c r="DO241" t="b">
        <v>1</v>
      </c>
      <c r="DP241">
        <v>1758819907.714286</v>
      </c>
      <c r="DQ241">
        <v>427.3207857142857</v>
      </c>
      <c r="DR241">
        <v>475.5950357142857</v>
      </c>
      <c r="DS241">
        <v>22.436325</v>
      </c>
      <c r="DT241">
        <v>16.78614285714286</v>
      </c>
      <c r="DU241">
        <v>428.6400357142857</v>
      </c>
      <c r="DV241">
        <v>22.14565357142857</v>
      </c>
      <c r="DW241">
        <v>500.0033571428572</v>
      </c>
      <c r="DX241">
        <v>91.04732142857145</v>
      </c>
      <c r="DY241">
        <v>0.06598770357142857</v>
      </c>
      <c r="DZ241">
        <v>29.31169642857142</v>
      </c>
      <c r="EA241">
        <v>30.00357500000001</v>
      </c>
      <c r="EB241">
        <v>999.9000000000002</v>
      </c>
      <c r="EC241">
        <v>0</v>
      </c>
      <c r="ED241">
        <v>0</v>
      </c>
      <c r="EE241">
        <v>9985.087857142858</v>
      </c>
      <c r="EF241">
        <v>0</v>
      </c>
      <c r="EG241">
        <v>11.92228214285714</v>
      </c>
      <c r="EH241">
        <v>-48.27419642857143</v>
      </c>
      <c r="EI241">
        <v>437.1285</v>
      </c>
      <c r="EJ241">
        <v>483.7147142857143</v>
      </c>
      <c r="EK241">
        <v>5.650193214285714</v>
      </c>
      <c r="EL241">
        <v>475.5950357142857</v>
      </c>
      <c r="EM241">
        <v>16.78614285714286</v>
      </c>
      <c r="EN241">
        <v>2.042767142857143</v>
      </c>
      <c r="EO241">
        <v>1.528332857142857</v>
      </c>
      <c r="EP241">
        <v>17.77979285714286</v>
      </c>
      <c r="EQ241">
        <v>13.25460714285714</v>
      </c>
      <c r="ER241">
        <v>2000.0025</v>
      </c>
      <c r="ES241">
        <v>0.9800067500000003</v>
      </c>
      <c r="ET241">
        <v>0.0199935</v>
      </c>
      <c r="EU241">
        <v>0</v>
      </c>
      <c r="EV241">
        <v>948.6647857142856</v>
      </c>
      <c r="EW241">
        <v>5.00078</v>
      </c>
      <c r="EX241">
        <v>18427.76428571429</v>
      </c>
      <c r="EY241">
        <v>16379.69285714286</v>
      </c>
      <c r="EZ241">
        <v>38.79667857142857</v>
      </c>
      <c r="FA241">
        <v>39.52882142857142</v>
      </c>
      <c r="FB241">
        <v>39.08235714285714</v>
      </c>
      <c r="FC241">
        <v>39.28989285714285</v>
      </c>
      <c r="FD241">
        <v>40.08235714285714</v>
      </c>
      <c r="FE241">
        <v>1955.116071428572</v>
      </c>
      <c r="FF241">
        <v>39.88357142857144</v>
      </c>
      <c r="FG241">
        <v>0</v>
      </c>
      <c r="FH241">
        <v>1758819910.3</v>
      </c>
      <c r="FI241">
        <v>0</v>
      </c>
      <c r="FJ241">
        <v>948.8415200000001</v>
      </c>
      <c r="FK241">
        <v>24.57053849868057</v>
      </c>
      <c r="FL241">
        <v>483.4153853783635</v>
      </c>
      <c r="FM241">
        <v>18431.152</v>
      </c>
      <c r="FN241">
        <v>15</v>
      </c>
      <c r="FO241">
        <v>0</v>
      </c>
      <c r="FP241" t="s">
        <v>441</v>
      </c>
      <c r="FQ241">
        <v>1746989605.5</v>
      </c>
      <c r="FR241">
        <v>1746989593.5</v>
      </c>
      <c r="FS241">
        <v>0</v>
      </c>
      <c r="FT241">
        <v>-0.274</v>
      </c>
      <c r="FU241">
        <v>-0.002</v>
      </c>
      <c r="FV241">
        <v>2.549</v>
      </c>
      <c r="FW241">
        <v>0.129</v>
      </c>
      <c r="FX241">
        <v>420</v>
      </c>
      <c r="FY241">
        <v>17</v>
      </c>
      <c r="FZ241">
        <v>0.02</v>
      </c>
      <c r="GA241">
        <v>0.04</v>
      </c>
      <c r="GB241">
        <v>-45.9098175</v>
      </c>
      <c r="GC241">
        <v>-44.07739924953085</v>
      </c>
      <c r="GD241">
        <v>4.355978954832513</v>
      </c>
      <c r="GE241">
        <v>0</v>
      </c>
      <c r="GF241">
        <v>947.8282352941176</v>
      </c>
      <c r="GG241">
        <v>19.74823530136998</v>
      </c>
      <c r="GH241">
        <v>1.983789897242508</v>
      </c>
      <c r="GI241">
        <v>0</v>
      </c>
      <c r="GJ241">
        <v>5.647378000000001</v>
      </c>
      <c r="GK241">
        <v>0.07007662288930967</v>
      </c>
      <c r="GL241">
        <v>0.007604583223293692</v>
      </c>
      <c r="GM241">
        <v>1</v>
      </c>
      <c r="GN241">
        <v>1</v>
      </c>
      <c r="GO241">
        <v>3</v>
      </c>
      <c r="GP241" t="s">
        <v>448</v>
      </c>
      <c r="GQ241">
        <v>3.10113</v>
      </c>
      <c r="GR241">
        <v>2.72416</v>
      </c>
      <c r="GS241">
        <v>0.0935487</v>
      </c>
      <c r="GT241">
        <v>0.101117</v>
      </c>
      <c r="GU241">
        <v>0.103598</v>
      </c>
      <c r="GV241">
        <v>0.0853878</v>
      </c>
      <c r="GW241">
        <v>23714.8</v>
      </c>
      <c r="GX241">
        <v>21381.8</v>
      </c>
      <c r="GY241">
        <v>26724.9</v>
      </c>
      <c r="GZ241">
        <v>24007.7</v>
      </c>
      <c r="HA241">
        <v>38329.7</v>
      </c>
      <c r="HB241">
        <v>32470.2</v>
      </c>
      <c r="HC241">
        <v>46666.4</v>
      </c>
      <c r="HD241">
        <v>37990.3</v>
      </c>
      <c r="HE241">
        <v>1.87693</v>
      </c>
      <c r="HF241">
        <v>1.8705</v>
      </c>
      <c r="HG241">
        <v>0.160448</v>
      </c>
      <c r="HH241">
        <v>0</v>
      </c>
      <c r="HI241">
        <v>27.3929</v>
      </c>
      <c r="HJ241">
        <v>999.9</v>
      </c>
      <c r="HK241">
        <v>38.6</v>
      </c>
      <c r="HL241">
        <v>32</v>
      </c>
      <c r="HM241">
        <v>20.2447</v>
      </c>
      <c r="HN241">
        <v>60.8139</v>
      </c>
      <c r="HO241">
        <v>20.5769</v>
      </c>
      <c r="HP241">
        <v>1</v>
      </c>
      <c r="HQ241">
        <v>0.0827693</v>
      </c>
      <c r="HR241">
        <v>-0.0394526</v>
      </c>
      <c r="HS241">
        <v>20.2804</v>
      </c>
      <c r="HT241">
        <v>5.20965</v>
      </c>
      <c r="HU241">
        <v>11.9798</v>
      </c>
      <c r="HV241">
        <v>4.9632</v>
      </c>
      <c r="HW241">
        <v>3.27418</v>
      </c>
      <c r="HX241">
        <v>9999</v>
      </c>
      <c r="HY241">
        <v>9999</v>
      </c>
      <c r="HZ241">
        <v>9999</v>
      </c>
      <c r="IA241">
        <v>3.4</v>
      </c>
      <c r="IB241">
        <v>1.86395</v>
      </c>
      <c r="IC241">
        <v>1.86007</v>
      </c>
      <c r="ID241">
        <v>1.8584</v>
      </c>
      <c r="IE241">
        <v>1.85974</v>
      </c>
      <c r="IF241">
        <v>1.85988</v>
      </c>
      <c r="IG241">
        <v>1.85837</v>
      </c>
      <c r="IH241">
        <v>1.85745</v>
      </c>
      <c r="II241">
        <v>1.85242</v>
      </c>
      <c r="IJ241">
        <v>0</v>
      </c>
      <c r="IK241">
        <v>0</v>
      </c>
      <c r="IL241">
        <v>0</v>
      </c>
      <c r="IM241">
        <v>0</v>
      </c>
      <c r="IN241" t="s">
        <v>443</v>
      </c>
      <c r="IO241" t="s">
        <v>444</v>
      </c>
      <c r="IP241" t="s">
        <v>445</v>
      </c>
      <c r="IQ241" t="s">
        <v>445</v>
      </c>
      <c r="IR241" t="s">
        <v>445</v>
      </c>
      <c r="IS241" t="s">
        <v>445</v>
      </c>
      <c r="IT241">
        <v>0</v>
      </c>
      <c r="IU241">
        <v>100</v>
      </c>
      <c r="IV241">
        <v>100</v>
      </c>
      <c r="IW241">
        <v>-1.319</v>
      </c>
      <c r="IX241">
        <v>0.2909</v>
      </c>
      <c r="IY241">
        <v>-1.085747647868322</v>
      </c>
      <c r="IZ241">
        <v>-0.001141660950335919</v>
      </c>
      <c r="JA241">
        <v>1.556549255047457E-06</v>
      </c>
      <c r="JB241">
        <v>-3.845636065895205E-10</v>
      </c>
      <c r="JC241">
        <v>0.01562767363184709</v>
      </c>
      <c r="JD241">
        <v>0.001629169780553792</v>
      </c>
      <c r="JE241">
        <v>0.0005448488767950686</v>
      </c>
      <c r="JF241">
        <v>-2.599574200195059E-06</v>
      </c>
      <c r="JG241">
        <v>2</v>
      </c>
      <c r="JH241">
        <v>2011</v>
      </c>
      <c r="JI241">
        <v>1</v>
      </c>
      <c r="JJ241">
        <v>26</v>
      </c>
      <c r="JK241">
        <v>197171.8</v>
      </c>
      <c r="JL241">
        <v>197172</v>
      </c>
      <c r="JM241">
        <v>1.34277</v>
      </c>
      <c r="JN241">
        <v>2.64526</v>
      </c>
      <c r="JO241">
        <v>1.49658</v>
      </c>
      <c r="JP241">
        <v>2.34375</v>
      </c>
      <c r="JQ241">
        <v>1.54907</v>
      </c>
      <c r="JR241">
        <v>2.40845</v>
      </c>
      <c r="JS241">
        <v>36.34</v>
      </c>
      <c r="JT241">
        <v>24.1663</v>
      </c>
      <c r="JU241">
        <v>18</v>
      </c>
      <c r="JV241">
        <v>482.666</v>
      </c>
      <c r="JW241">
        <v>493.426</v>
      </c>
      <c r="JX241">
        <v>28.2755</v>
      </c>
      <c r="JY241">
        <v>28.3414</v>
      </c>
      <c r="JZ241">
        <v>30.0004</v>
      </c>
      <c r="KA241">
        <v>28.5599</v>
      </c>
      <c r="KB241">
        <v>28.5594</v>
      </c>
      <c r="KC241">
        <v>27.1106</v>
      </c>
      <c r="KD241">
        <v>16.3503</v>
      </c>
      <c r="KE241">
        <v>42.5122</v>
      </c>
      <c r="KF241">
        <v>28.2119</v>
      </c>
      <c r="KG241">
        <v>527.357</v>
      </c>
      <c r="KH241">
        <v>16.7469</v>
      </c>
      <c r="KI241">
        <v>102.033</v>
      </c>
      <c r="KJ241">
        <v>91.6114</v>
      </c>
    </row>
    <row r="242" spans="1:296">
      <c r="A242">
        <v>224</v>
      </c>
      <c r="B242">
        <v>1758819920.5</v>
      </c>
      <c r="C242">
        <v>5896.900000095367</v>
      </c>
      <c r="D242" t="s">
        <v>895</v>
      </c>
      <c r="E242" t="s">
        <v>896</v>
      </c>
      <c r="F242">
        <v>5</v>
      </c>
      <c r="G242" t="s">
        <v>834</v>
      </c>
      <c r="H242">
        <v>1758819913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517.201670329469</v>
      </c>
      <c r="AJ242">
        <v>474.7021090909089</v>
      </c>
      <c r="AK242">
        <v>3.166406034151727</v>
      </c>
      <c r="AL242">
        <v>65.12803820686746</v>
      </c>
      <c r="AM242">
        <f>(AO242 - AN242 + DX242*1E3/(8.314*(DZ242+273.15)) * AQ242/DW242 * AP242) * DW242/(100*DK242) * 1000/(1000 - AO242)</f>
        <v>0</v>
      </c>
      <c r="AN242">
        <v>16.78408971310799</v>
      </c>
      <c r="AO242">
        <v>22.45836121212121</v>
      </c>
      <c r="AP242">
        <v>5.032213624283648E-05</v>
      </c>
      <c r="AQ242">
        <v>105.814500391457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439</v>
      </c>
      <c r="AX242" t="s">
        <v>439</v>
      </c>
      <c r="AY242">
        <v>0</v>
      </c>
      <c r="AZ242">
        <v>0</v>
      </c>
      <c r="BA242">
        <f>1-AY242/AZ242</f>
        <v>0</v>
      </c>
      <c r="BB242">
        <v>0</v>
      </c>
      <c r="BC242" t="s">
        <v>439</v>
      </c>
      <c r="BD242" t="s">
        <v>439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439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5.9</v>
      </c>
      <c r="DL242">
        <v>0.5</v>
      </c>
      <c r="DM242" t="s">
        <v>440</v>
      </c>
      <c r="DN242">
        <v>2</v>
      </c>
      <c r="DO242" t="b">
        <v>1</v>
      </c>
      <c r="DP242">
        <v>1758819913</v>
      </c>
      <c r="DQ242">
        <v>442.6392592592593</v>
      </c>
      <c r="DR242">
        <v>493.3583703703703</v>
      </c>
      <c r="DS242">
        <v>22.44470740740741</v>
      </c>
      <c r="DT242">
        <v>16.78470740740741</v>
      </c>
      <c r="DU242">
        <v>443.9585555555556</v>
      </c>
      <c r="DV242">
        <v>22.15384444444445</v>
      </c>
      <c r="DW242">
        <v>499.9607777777778</v>
      </c>
      <c r="DX242">
        <v>91.0468851851852</v>
      </c>
      <c r="DY242">
        <v>0.06617757407407408</v>
      </c>
      <c r="DZ242">
        <v>29.31738148148148</v>
      </c>
      <c r="EA242">
        <v>30.00507407407408</v>
      </c>
      <c r="EB242">
        <v>999.9000000000001</v>
      </c>
      <c r="EC242">
        <v>0</v>
      </c>
      <c r="ED242">
        <v>0</v>
      </c>
      <c r="EE242">
        <v>9975.668888888889</v>
      </c>
      <c r="EF242">
        <v>0</v>
      </c>
      <c r="EG242">
        <v>11.91929259259259</v>
      </c>
      <c r="EH242">
        <v>-50.71898518518519</v>
      </c>
      <c r="EI242">
        <v>452.8023703703704</v>
      </c>
      <c r="EJ242">
        <v>501.7804074074074</v>
      </c>
      <c r="EK242">
        <v>5.660012962962963</v>
      </c>
      <c r="EL242">
        <v>493.3583703703703</v>
      </c>
      <c r="EM242">
        <v>16.78470740740741</v>
      </c>
      <c r="EN242">
        <v>2.043520740740741</v>
      </c>
      <c r="EO242">
        <v>1.528194074074074</v>
      </c>
      <c r="EP242">
        <v>17.78564814814815</v>
      </c>
      <c r="EQ242">
        <v>13.25321851851852</v>
      </c>
      <c r="ER242">
        <v>2000.001851851852</v>
      </c>
      <c r="ES242">
        <v>0.9800080000000002</v>
      </c>
      <c r="ET242">
        <v>0.0199923</v>
      </c>
      <c r="EU242">
        <v>0</v>
      </c>
      <c r="EV242">
        <v>951.0712962962963</v>
      </c>
      <c r="EW242">
        <v>5.00078</v>
      </c>
      <c r="EX242">
        <v>18474.33703703704</v>
      </c>
      <c r="EY242">
        <v>16379.68888888889</v>
      </c>
      <c r="EZ242">
        <v>38.78677777777778</v>
      </c>
      <c r="FA242">
        <v>39.52759259259259</v>
      </c>
      <c r="FB242">
        <v>39.16640740740741</v>
      </c>
      <c r="FC242">
        <v>39.27518518518518</v>
      </c>
      <c r="FD242">
        <v>40.06448148148148</v>
      </c>
      <c r="FE242">
        <v>1955.118888888889</v>
      </c>
      <c r="FF242">
        <v>39.88000000000001</v>
      </c>
      <c r="FG242">
        <v>0</v>
      </c>
      <c r="FH242">
        <v>1758819915.7</v>
      </c>
      <c r="FI242">
        <v>0</v>
      </c>
      <c r="FJ242">
        <v>951.236076923077</v>
      </c>
      <c r="FK242">
        <v>31.74188036754293</v>
      </c>
      <c r="FL242">
        <v>599.9350431825873</v>
      </c>
      <c r="FM242">
        <v>18477.31923076923</v>
      </c>
      <c r="FN242">
        <v>15</v>
      </c>
      <c r="FO242">
        <v>0</v>
      </c>
      <c r="FP242" t="s">
        <v>441</v>
      </c>
      <c r="FQ242">
        <v>1746989605.5</v>
      </c>
      <c r="FR242">
        <v>1746989593.5</v>
      </c>
      <c r="FS242">
        <v>0</v>
      </c>
      <c r="FT242">
        <v>-0.274</v>
      </c>
      <c r="FU242">
        <v>-0.002</v>
      </c>
      <c r="FV242">
        <v>2.549</v>
      </c>
      <c r="FW242">
        <v>0.129</v>
      </c>
      <c r="FX242">
        <v>420</v>
      </c>
      <c r="FY242">
        <v>17</v>
      </c>
      <c r="FZ242">
        <v>0.02</v>
      </c>
      <c r="GA242">
        <v>0.04</v>
      </c>
      <c r="GB242">
        <v>-49.0785025</v>
      </c>
      <c r="GC242">
        <v>-28.54952757973721</v>
      </c>
      <c r="GD242">
        <v>2.799197543090475</v>
      </c>
      <c r="GE242">
        <v>0</v>
      </c>
      <c r="GF242">
        <v>949.6693823529413</v>
      </c>
      <c r="GG242">
        <v>26.49868602424562</v>
      </c>
      <c r="GH242">
        <v>2.630239354068107</v>
      </c>
      <c r="GI242">
        <v>0</v>
      </c>
      <c r="GJ242">
        <v>5.654023749999999</v>
      </c>
      <c r="GK242">
        <v>0.1056883677298392</v>
      </c>
      <c r="GL242">
        <v>0.01035468582031818</v>
      </c>
      <c r="GM242">
        <v>0</v>
      </c>
      <c r="GN242">
        <v>0</v>
      </c>
      <c r="GO242">
        <v>3</v>
      </c>
      <c r="GP242" t="s">
        <v>459</v>
      </c>
      <c r="GQ242">
        <v>3.10101</v>
      </c>
      <c r="GR242">
        <v>2.72464</v>
      </c>
      <c r="GS242">
        <v>0.0959213</v>
      </c>
      <c r="GT242">
        <v>0.103585</v>
      </c>
      <c r="GU242">
        <v>0.103639</v>
      </c>
      <c r="GV242">
        <v>0.0853812</v>
      </c>
      <c r="GW242">
        <v>23652.9</v>
      </c>
      <c r="GX242">
        <v>21323.2</v>
      </c>
      <c r="GY242">
        <v>26725.2</v>
      </c>
      <c r="GZ242">
        <v>24007.8</v>
      </c>
      <c r="HA242">
        <v>38327.9</v>
      </c>
      <c r="HB242">
        <v>32470.5</v>
      </c>
      <c r="HC242">
        <v>46666</v>
      </c>
      <c r="HD242">
        <v>37990.1</v>
      </c>
      <c r="HE242">
        <v>1.87717</v>
      </c>
      <c r="HF242">
        <v>1.87053</v>
      </c>
      <c r="HG242">
        <v>0.159256</v>
      </c>
      <c r="HH242">
        <v>0</v>
      </c>
      <c r="HI242">
        <v>27.3975</v>
      </c>
      <c r="HJ242">
        <v>999.9</v>
      </c>
      <c r="HK242">
        <v>38.6</v>
      </c>
      <c r="HL242">
        <v>32</v>
      </c>
      <c r="HM242">
        <v>20.2447</v>
      </c>
      <c r="HN242">
        <v>61.4539</v>
      </c>
      <c r="HO242">
        <v>20.7492</v>
      </c>
      <c r="HP242">
        <v>1</v>
      </c>
      <c r="HQ242">
        <v>0.0825457</v>
      </c>
      <c r="HR242">
        <v>-0.313578</v>
      </c>
      <c r="HS242">
        <v>20.2808</v>
      </c>
      <c r="HT242">
        <v>5.21145</v>
      </c>
      <c r="HU242">
        <v>11.98</v>
      </c>
      <c r="HV242">
        <v>4.96365</v>
      </c>
      <c r="HW242">
        <v>3.27445</v>
      </c>
      <c r="HX242">
        <v>9999</v>
      </c>
      <c r="HY242">
        <v>9999</v>
      </c>
      <c r="HZ242">
        <v>9999</v>
      </c>
      <c r="IA242">
        <v>3.4</v>
      </c>
      <c r="IB242">
        <v>1.86396</v>
      </c>
      <c r="IC242">
        <v>1.86007</v>
      </c>
      <c r="ID242">
        <v>1.85839</v>
      </c>
      <c r="IE242">
        <v>1.85974</v>
      </c>
      <c r="IF242">
        <v>1.85988</v>
      </c>
      <c r="IG242">
        <v>1.85837</v>
      </c>
      <c r="IH242">
        <v>1.85745</v>
      </c>
      <c r="II242">
        <v>1.8524</v>
      </c>
      <c r="IJ242">
        <v>0</v>
      </c>
      <c r="IK242">
        <v>0</v>
      </c>
      <c r="IL242">
        <v>0</v>
      </c>
      <c r="IM242">
        <v>0</v>
      </c>
      <c r="IN242" t="s">
        <v>443</v>
      </c>
      <c r="IO242" t="s">
        <v>444</v>
      </c>
      <c r="IP242" t="s">
        <v>445</v>
      </c>
      <c r="IQ242" t="s">
        <v>445</v>
      </c>
      <c r="IR242" t="s">
        <v>445</v>
      </c>
      <c r="IS242" t="s">
        <v>445</v>
      </c>
      <c r="IT242">
        <v>0</v>
      </c>
      <c r="IU242">
        <v>100</v>
      </c>
      <c r="IV242">
        <v>100</v>
      </c>
      <c r="IW242">
        <v>-1.318</v>
      </c>
      <c r="IX242">
        <v>0.2911</v>
      </c>
      <c r="IY242">
        <v>-1.085747647868322</v>
      </c>
      <c r="IZ242">
        <v>-0.001141660950335919</v>
      </c>
      <c r="JA242">
        <v>1.556549255047457E-06</v>
      </c>
      <c r="JB242">
        <v>-3.845636065895205E-10</v>
      </c>
      <c r="JC242">
        <v>0.01562767363184709</v>
      </c>
      <c r="JD242">
        <v>0.001629169780553792</v>
      </c>
      <c r="JE242">
        <v>0.0005448488767950686</v>
      </c>
      <c r="JF242">
        <v>-2.599574200195059E-06</v>
      </c>
      <c r="JG242">
        <v>2</v>
      </c>
      <c r="JH242">
        <v>2011</v>
      </c>
      <c r="JI242">
        <v>1</v>
      </c>
      <c r="JJ242">
        <v>26</v>
      </c>
      <c r="JK242">
        <v>197171.9</v>
      </c>
      <c r="JL242">
        <v>197172.1</v>
      </c>
      <c r="JM242">
        <v>1.38062</v>
      </c>
      <c r="JN242">
        <v>2.63184</v>
      </c>
      <c r="JO242">
        <v>1.49658</v>
      </c>
      <c r="JP242">
        <v>2.34375</v>
      </c>
      <c r="JQ242">
        <v>1.54907</v>
      </c>
      <c r="JR242">
        <v>2.46338</v>
      </c>
      <c r="JS242">
        <v>36.3165</v>
      </c>
      <c r="JT242">
        <v>24.1751</v>
      </c>
      <c r="JU242">
        <v>18</v>
      </c>
      <c r="JV242">
        <v>482.825</v>
      </c>
      <c r="JW242">
        <v>493.443</v>
      </c>
      <c r="JX242">
        <v>28.1972</v>
      </c>
      <c r="JY242">
        <v>28.342</v>
      </c>
      <c r="JZ242">
        <v>30.0001</v>
      </c>
      <c r="KA242">
        <v>28.5617</v>
      </c>
      <c r="KB242">
        <v>28.5594</v>
      </c>
      <c r="KC242">
        <v>27.7851</v>
      </c>
      <c r="KD242">
        <v>16.3503</v>
      </c>
      <c r="KE242">
        <v>42.5122</v>
      </c>
      <c r="KF242">
        <v>28.211</v>
      </c>
      <c r="KG242">
        <v>540.717</v>
      </c>
      <c r="KH242">
        <v>16.747</v>
      </c>
      <c r="KI242">
        <v>102.033</v>
      </c>
      <c r="KJ242">
        <v>91.6112</v>
      </c>
    </row>
    <row r="243" spans="1:296">
      <c r="A243">
        <v>225</v>
      </c>
      <c r="B243">
        <v>1758819925.5</v>
      </c>
      <c r="C243">
        <v>5901.900000095367</v>
      </c>
      <c r="D243" t="s">
        <v>897</v>
      </c>
      <c r="E243" t="s">
        <v>898</v>
      </c>
      <c r="F243">
        <v>5</v>
      </c>
      <c r="G243" t="s">
        <v>834</v>
      </c>
      <c r="H243">
        <v>1758819917.714286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534.3190019131259</v>
      </c>
      <c r="AJ243">
        <v>490.8795999999999</v>
      </c>
      <c r="AK243">
        <v>3.242133333333301</v>
      </c>
      <c r="AL243">
        <v>65.12803820686746</v>
      </c>
      <c r="AM243">
        <f>(AO243 - AN243 + DX243*1E3/(8.314*(DZ243+273.15)) * AQ243/DW243 * AP243) * DW243/(100*DK243) * 1000/(1000 - AO243)</f>
        <v>0</v>
      </c>
      <c r="AN243">
        <v>16.78175515018961</v>
      </c>
      <c r="AO243">
        <v>22.4616309090909</v>
      </c>
      <c r="AP243">
        <v>-4.86695978908273E-06</v>
      </c>
      <c r="AQ243">
        <v>105.814500391457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439</v>
      </c>
      <c r="AX243" t="s">
        <v>439</v>
      </c>
      <c r="AY243">
        <v>0</v>
      </c>
      <c r="AZ243">
        <v>0</v>
      </c>
      <c r="BA243">
        <f>1-AY243/AZ243</f>
        <v>0</v>
      </c>
      <c r="BB243">
        <v>0</v>
      </c>
      <c r="BC243" t="s">
        <v>439</v>
      </c>
      <c r="BD243" t="s">
        <v>439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439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5.9</v>
      </c>
      <c r="DL243">
        <v>0.5</v>
      </c>
      <c r="DM243" t="s">
        <v>440</v>
      </c>
      <c r="DN243">
        <v>2</v>
      </c>
      <c r="DO243" t="b">
        <v>1</v>
      </c>
      <c r="DP243">
        <v>1758819917.714286</v>
      </c>
      <c r="DQ243">
        <v>457.0565</v>
      </c>
      <c r="DR243">
        <v>509.2632142857142</v>
      </c>
      <c r="DS243">
        <v>22.45276785714286</v>
      </c>
      <c r="DT243">
        <v>16.78361071428571</v>
      </c>
      <c r="DU243">
        <v>458.3753928571429</v>
      </c>
      <c r="DV243">
        <v>22.16171785714285</v>
      </c>
      <c r="DW243">
        <v>499.9518928571429</v>
      </c>
      <c r="DX243">
        <v>91.046575</v>
      </c>
      <c r="DY243">
        <v>0.06631827142857143</v>
      </c>
      <c r="DZ243">
        <v>29.31849285714286</v>
      </c>
      <c r="EA243">
        <v>30.00201785714287</v>
      </c>
      <c r="EB243">
        <v>999.9000000000002</v>
      </c>
      <c r="EC243">
        <v>0</v>
      </c>
      <c r="ED243">
        <v>0</v>
      </c>
      <c r="EE243">
        <v>9992.967142857144</v>
      </c>
      <c r="EF243">
        <v>0</v>
      </c>
      <c r="EG243">
        <v>11.91784642857143</v>
      </c>
      <c r="EH243">
        <v>-52.20658571428572</v>
      </c>
      <c r="EI243">
        <v>467.5545714285715</v>
      </c>
      <c r="EJ243">
        <v>517.9562500000001</v>
      </c>
      <c r="EK243">
        <v>5.669157142857143</v>
      </c>
      <c r="EL243">
        <v>509.2632142857142</v>
      </c>
      <c r="EM243">
        <v>16.78361071428571</v>
      </c>
      <c r="EN243">
        <v>2.044247142857142</v>
      </c>
      <c r="EO243">
        <v>1.52809</v>
      </c>
      <c r="EP243">
        <v>17.79128571428571</v>
      </c>
      <c r="EQ243">
        <v>13.25216428571428</v>
      </c>
      <c r="ER243">
        <v>2000.001428571429</v>
      </c>
      <c r="ES243">
        <v>0.9800080000000003</v>
      </c>
      <c r="ET243">
        <v>0.0199923</v>
      </c>
      <c r="EU243">
        <v>0</v>
      </c>
      <c r="EV243">
        <v>953.7061428571427</v>
      </c>
      <c r="EW243">
        <v>5.00078</v>
      </c>
      <c r="EX243">
        <v>18524.55714285714</v>
      </c>
      <c r="EY243">
        <v>16379.67857142857</v>
      </c>
      <c r="EZ243">
        <v>38.80557142857142</v>
      </c>
      <c r="FA243">
        <v>39.53324999999999</v>
      </c>
      <c r="FB243">
        <v>39.10471428571428</v>
      </c>
      <c r="FC243">
        <v>39.28099999999999</v>
      </c>
      <c r="FD243">
        <v>40.11346428571427</v>
      </c>
      <c r="FE243">
        <v>1955.118571428572</v>
      </c>
      <c r="FF243">
        <v>39.88000000000001</v>
      </c>
      <c r="FG243">
        <v>0</v>
      </c>
      <c r="FH243">
        <v>1758819920.5</v>
      </c>
      <c r="FI243">
        <v>0</v>
      </c>
      <c r="FJ243">
        <v>953.9584615384616</v>
      </c>
      <c r="FK243">
        <v>36.15931619484352</v>
      </c>
      <c r="FL243">
        <v>692.717947775887</v>
      </c>
      <c r="FM243">
        <v>18528.96153846154</v>
      </c>
      <c r="FN243">
        <v>15</v>
      </c>
      <c r="FO243">
        <v>0</v>
      </c>
      <c r="FP243" t="s">
        <v>441</v>
      </c>
      <c r="FQ243">
        <v>1746989605.5</v>
      </c>
      <c r="FR243">
        <v>1746989593.5</v>
      </c>
      <c r="FS243">
        <v>0</v>
      </c>
      <c r="FT243">
        <v>-0.274</v>
      </c>
      <c r="FU243">
        <v>-0.002</v>
      </c>
      <c r="FV243">
        <v>2.549</v>
      </c>
      <c r="FW243">
        <v>0.129</v>
      </c>
      <c r="FX243">
        <v>420</v>
      </c>
      <c r="FY243">
        <v>17</v>
      </c>
      <c r="FZ243">
        <v>0.02</v>
      </c>
      <c r="GA243">
        <v>0.04</v>
      </c>
      <c r="GB243">
        <v>-51.1734325</v>
      </c>
      <c r="GC243">
        <v>-20.02873058161352</v>
      </c>
      <c r="GD243">
        <v>1.952143850281979</v>
      </c>
      <c r="GE243">
        <v>0</v>
      </c>
      <c r="GF243">
        <v>952.0055588235293</v>
      </c>
      <c r="GG243">
        <v>32.8364094719951</v>
      </c>
      <c r="GH243">
        <v>3.234221819225065</v>
      </c>
      <c r="GI243">
        <v>0</v>
      </c>
      <c r="GJ243">
        <v>5.663691</v>
      </c>
      <c r="GK243">
        <v>0.1201145966228758</v>
      </c>
      <c r="GL243">
        <v>0.01169791536984258</v>
      </c>
      <c r="GM243">
        <v>0</v>
      </c>
      <c r="GN243">
        <v>0</v>
      </c>
      <c r="GO243">
        <v>3</v>
      </c>
      <c r="GP243" t="s">
        <v>459</v>
      </c>
      <c r="GQ243">
        <v>3.1014</v>
      </c>
      <c r="GR243">
        <v>2.72474</v>
      </c>
      <c r="GS243">
        <v>0.0983045</v>
      </c>
      <c r="GT243">
        <v>0.105964</v>
      </c>
      <c r="GU243">
        <v>0.103647</v>
      </c>
      <c r="GV243">
        <v>0.0853843</v>
      </c>
      <c r="GW243">
        <v>23590.3</v>
      </c>
      <c r="GX243">
        <v>21266.3</v>
      </c>
      <c r="GY243">
        <v>26724.8</v>
      </c>
      <c r="GZ243">
        <v>24007.4</v>
      </c>
      <c r="HA243">
        <v>38328.2</v>
      </c>
      <c r="HB243">
        <v>32470.6</v>
      </c>
      <c r="HC243">
        <v>46666.4</v>
      </c>
      <c r="HD243">
        <v>37990.1</v>
      </c>
      <c r="HE243">
        <v>1.8777</v>
      </c>
      <c r="HF243">
        <v>1.87007</v>
      </c>
      <c r="HG243">
        <v>0.158846</v>
      </c>
      <c r="HH243">
        <v>0</v>
      </c>
      <c r="HI243">
        <v>27.4022</v>
      </c>
      <c r="HJ243">
        <v>999.9</v>
      </c>
      <c r="HK243">
        <v>38.6</v>
      </c>
      <c r="HL243">
        <v>32</v>
      </c>
      <c r="HM243">
        <v>20.2441</v>
      </c>
      <c r="HN243">
        <v>60.9239</v>
      </c>
      <c r="HO243">
        <v>20.5649</v>
      </c>
      <c r="HP243">
        <v>1</v>
      </c>
      <c r="HQ243">
        <v>0.0824339</v>
      </c>
      <c r="HR243">
        <v>-0.443118</v>
      </c>
      <c r="HS243">
        <v>20.2804</v>
      </c>
      <c r="HT243">
        <v>5.2119</v>
      </c>
      <c r="HU243">
        <v>11.9796</v>
      </c>
      <c r="HV243">
        <v>4.9637</v>
      </c>
      <c r="HW243">
        <v>3.2746</v>
      </c>
      <c r="HX243">
        <v>9999</v>
      </c>
      <c r="HY243">
        <v>9999</v>
      </c>
      <c r="HZ243">
        <v>9999</v>
      </c>
      <c r="IA243">
        <v>3.4</v>
      </c>
      <c r="IB243">
        <v>1.86398</v>
      </c>
      <c r="IC243">
        <v>1.86012</v>
      </c>
      <c r="ID243">
        <v>1.8584</v>
      </c>
      <c r="IE243">
        <v>1.85974</v>
      </c>
      <c r="IF243">
        <v>1.85989</v>
      </c>
      <c r="IG243">
        <v>1.85837</v>
      </c>
      <c r="IH243">
        <v>1.85745</v>
      </c>
      <c r="II243">
        <v>1.85241</v>
      </c>
      <c r="IJ243">
        <v>0</v>
      </c>
      <c r="IK243">
        <v>0</v>
      </c>
      <c r="IL243">
        <v>0</v>
      </c>
      <c r="IM243">
        <v>0</v>
      </c>
      <c r="IN243" t="s">
        <v>443</v>
      </c>
      <c r="IO243" t="s">
        <v>444</v>
      </c>
      <c r="IP243" t="s">
        <v>445</v>
      </c>
      <c r="IQ243" t="s">
        <v>445</v>
      </c>
      <c r="IR243" t="s">
        <v>445</v>
      </c>
      <c r="IS243" t="s">
        <v>445</v>
      </c>
      <c r="IT243">
        <v>0</v>
      </c>
      <c r="IU243">
        <v>100</v>
      </c>
      <c r="IV243">
        <v>100</v>
      </c>
      <c r="IW243">
        <v>-1.317</v>
      </c>
      <c r="IX243">
        <v>0.2912</v>
      </c>
      <c r="IY243">
        <v>-1.085747647868322</v>
      </c>
      <c r="IZ243">
        <v>-0.001141660950335919</v>
      </c>
      <c r="JA243">
        <v>1.556549255047457E-06</v>
      </c>
      <c r="JB243">
        <v>-3.845636065895205E-10</v>
      </c>
      <c r="JC243">
        <v>0.01562767363184709</v>
      </c>
      <c r="JD243">
        <v>0.001629169780553792</v>
      </c>
      <c r="JE243">
        <v>0.0005448488767950686</v>
      </c>
      <c r="JF243">
        <v>-2.599574200195059E-06</v>
      </c>
      <c r="JG243">
        <v>2</v>
      </c>
      <c r="JH243">
        <v>2011</v>
      </c>
      <c r="JI243">
        <v>1</v>
      </c>
      <c r="JJ243">
        <v>26</v>
      </c>
      <c r="JK243">
        <v>197172</v>
      </c>
      <c r="JL243">
        <v>197172.2</v>
      </c>
      <c r="JM243">
        <v>1.41357</v>
      </c>
      <c r="JN243">
        <v>2.6416</v>
      </c>
      <c r="JO243">
        <v>1.49658</v>
      </c>
      <c r="JP243">
        <v>2.34375</v>
      </c>
      <c r="JQ243">
        <v>1.54907</v>
      </c>
      <c r="JR243">
        <v>2.41699</v>
      </c>
      <c r="JS243">
        <v>36.3165</v>
      </c>
      <c r="JT243">
        <v>24.1751</v>
      </c>
      <c r="JU243">
        <v>18</v>
      </c>
      <c r="JV243">
        <v>483.13</v>
      </c>
      <c r="JW243">
        <v>493.146</v>
      </c>
      <c r="JX243">
        <v>28.1882</v>
      </c>
      <c r="JY243">
        <v>28.342</v>
      </c>
      <c r="JZ243">
        <v>30</v>
      </c>
      <c r="KA243">
        <v>28.5617</v>
      </c>
      <c r="KB243">
        <v>28.5594</v>
      </c>
      <c r="KC243">
        <v>28.5261</v>
      </c>
      <c r="KD243">
        <v>16.3503</v>
      </c>
      <c r="KE243">
        <v>42.5122</v>
      </c>
      <c r="KF243">
        <v>28.2132</v>
      </c>
      <c r="KG243">
        <v>560.77</v>
      </c>
      <c r="KH243">
        <v>16.747</v>
      </c>
      <c r="KI243">
        <v>102.033</v>
      </c>
      <c r="KJ243">
        <v>91.61069999999999</v>
      </c>
    </row>
    <row r="244" spans="1:296">
      <c r="A244">
        <v>226</v>
      </c>
      <c r="B244">
        <v>1758819930.5</v>
      </c>
      <c r="C244">
        <v>5906.900000095367</v>
      </c>
      <c r="D244" t="s">
        <v>899</v>
      </c>
      <c r="E244" t="s">
        <v>900</v>
      </c>
      <c r="F244">
        <v>5</v>
      </c>
      <c r="G244" t="s">
        <v>834</v>
      </c>
      <c r="H244">
        <v>1758819923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551.3401052703202</v>
      </c>
      <c r="AJ244">
        <v>506.8685090909094</v>
      </c>
      <c r="AK244">
        <v>3.192144590439601</v>
      </c>
      <c r="AL244">
        <v>65.12803820686746</v>
      </c>
      <c r="AM244">
        <f>(AO244 - AN244 + DX244*1E3/(8.314*(DZ244+273.15)) * AQ244/DW244 * AP244) * DW244/(100*DK244) * 1000/(1000 - AO244)</f>
        <v>0</v>
      </c>
      <c r="AN244">
        <v>16.78242488551284</v>
      </c>
      <c r="AO244">
        <v>22.47088969696969</v>
      </c>
      <c r="AP244">
        <v>3.855680911191795E-05</v>
      </c>
      <c r="AQ244">
        <v>105.814500391457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439</v>
      </c>
      <c r="AX244" t="s">
        <v>439</v>
      </c>
      <c r="AY244">
        <v>0</v>
      </c>
      <c r="AZ244">
        <v>0</v>
      </c>
      <c r="BA244">
        <f>1-AY244/AZ244</f>
        <v>0</v>
      </c>
      <c r="BB244">
        <v>0</v>
      </c>
      <c r="BC244" t="s">
        <v>439</v>
      </c>
      <c r="BD244" t="s">
        <v>439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439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5.9</v>
      </c>
      <c r="DL244">
        <v>0.5</v>
      </c>
      <c r="DM244" t="s">
        <v>440</v>
      </c>
      <c r="DN244">
        <v>2</v>
      </c>
      <c r="DO244" t="b">
        <v>1</v>
      </c>
      <c r="DP244">
        <v>1758819923</v>
      </c>
      <c r="DQ244">
        <v>473.537148148148</v>
      </c>
      <c r="DR244">
        <v>527.0828148148148</v>
      </c>
      <c r="DS244">
        <v>22.46083333333333</v>
      </c>
      <c r="DT244">
        <v>16.78276296296297</v>
      </c>
      <c r="DU244">
        <v>474.855</v>
      </c>
      <c r="DV244">
        <v>22.1696037037037</v>
      </c>
      <c r="DW244">
        <v>500.0038888888889</v>
      </c>
      <c r="DX244">
        <v>91.04649999999999</v>
      </c>
      <c r="DY244">
        <v>0.06636792222222222</v>
      </c>
      <c r="DZ244">
        <v>29.31568148148148</v>
      </c>
      <c r="EA244">
        <v>29.99437407407407</v>
      </c>
      <c r="EB244">
        <v>999.9000000000001</v>
      </c>
      <c r="EC244">
        <v>0</v>
      </c>
      <c r="ED244">
        <v>0</v>
      </c>
      <c r="EE244">
        <v>10000.16407407407</v>
      </c>
      <c r="EF244">
        <v>0</v>
      </c>
      <c r="EG244">
        <v>11.91872592592592</v>
      </c>
      <c r="EH244">
        <v>-53.5456</v>
      </c>
      <c r="EI244">
        <v>484.4176296296297</v>
      </c>
      <c r="EJ244">
        <v>536.0795555555555</v>
      </c>
      <c r="EK244">
        <v>5.678067037037037</v>
      </c>
      <c r="EL244">
        <v>527.0828148148148</v>
      </c>
      <c r="EM244">
        <v>16.78276296296297</v>
      </c>
      <c r="EN244">
        <v>2.044980370370371</v>
      </c>
      <c r="EO244">
        <v>1.528011851851852</v>
      </c>
      <c r="EP244">
        <v>17.79697037037037</v>
      </c>
      <c r="EQ244">
        <v>13.25137777777778</v>
      </c>
      <c r="ER244">
        <v>2000.009629629629</v>
      </c>
      <c r="ES244">
        <v>0.9800080000000002</v>
      </c>
      <c r="ET244">
        <v>0.0199923</v>
      </c>
      <c r="EU244">
        <v>0</v>
      </c>
      <c r="EV244">
        <v>957.0425185185185</v>
      </c>
      <c r="EW244">
        <v>5.00078</v>
      </c>
      <c r="EX244">
        <v>18588.65555555556</v>
      </c>
      <c r="EY244">
        <v>16379.74444444445</v>
      </c>
      <c r="EZ244">
        <v>38.80766666666667</v>
      </c>
      <c r="FA244">
        <v>39.52985185185185</v>
      </c>
      <c r="FB244">
        <v>39.09474074074074</v>
      </c>
      <c r="FC244">
        <v>39.27292592592593</v>
      </c>
      <c r="FD244">
        <v>40.16633333333333</v>
      </c>
      <c r="FE244">
        <v>1955.124074074074</v>
      </c>
      <c r="FF244">
        <v>39.88296296296297</v>
      </c>
      <c r="FG244">
        <v>0</v>
      </c>
      <c r="FH244">
        <v>1758819925.3</v>
      </c>
      <c r="FI244">
        <v>0</v>
      </c>
      <c r="FJ244">
        <v>956.9753846153847</v>
      </c>
      <c r="FK244">
        <v>39.52348720689695</v>
      </c>
      <c r="FL244">
        <v>770.9982911087806</v>
      </c>
      <c r="FM244">
        <v>18587.30384615385</v>
      </c>
      <c r="FN244">
        <v>15</v>
      </c>
      <c r="FO244">
        <v>0</v>
      </c>
      <c r="FP244" t="s">
        <v>441</v>
      </c>
      <c r="FQ244">
        <v>1746989605.5</v>
      </c>
      <c r="FR244">
        <v>1746989593.5</v>
      </c>
      <c r="FS244">
        <v>0</v>
      </c>
      <c r="FT244">
        <v>-0.274</v>
      </c>
      <c r="FU244">
        <v>-0.002</v>
      </c>
      <c r="FV244">
        <v>2.549</v>
      </c>
      <c r="FW244">
        <v>0.129</v>
      </c>
      <c r="FX244">
        <v>420</v>
      </c>
      <c r="FY244">
        <v>17</v>
      </c>
      <c r="FZ244">
        <v>0.02</v>
      </c>
      <c r="GA244">
        <v>0.04</v>
      </c>
      <c r="GB244">
        <v>-52.67495</v>
      </c>
      <c r="GC244">
        <v>-15.32268067542199</v>
      </c>
      <c r="GD244">
        <v>1.487358011206448</v>
      </c>
      <c r="GE244">
        <v>0</v>
      </c>
      <c r="GF244">
        <v>955.1264117647058</v>
      </c>
      <c r="GG244">
        <v>37.19236060013787</v>
      </c>
      <c r="GH244">
        <v>3.656712064760818</v>
      </c>
      <c r="GI244">
        <v>0</v>
      </c>
      <c r="GJ244">
        <v>5.67208825</v>
      </c>
      <c r="GK244">
        <v>0.1025080300187496</v>
      </c>
      <c r="GL244">
        <v>0.0101503846940645</v>
      </c>
      <c r="GM244">
        <v>0</v>
      </c>
      <c r="GN244">
        <v>0</v>
      </c>
      <c r="GO244">
        <v>3</v>
      </c>
      <c r="GP244" t="s">
        <v>459</v>
      </c>
      <c r="GQ244">
        <v>3.1012</v>
      </c>
      <c r="GR244">
        <v>2.72425</v>
      </c>
      <c r="GS244">
        <v>0.100618</v>
      </c>
      <c r="GT244">
        <v>0.108372</v>
      </c>
      <c r="GU244">
        <v>0.103678</v>
      </c>
      <c r="GV244">
        <v>0.0853768</v>
      </c>
      <c r="GW244">
        <v>23529.6</v>
      </c>
      <c r="GX244">
        <v>21209.1</v>
      </c>
      <c r="GY244">
        <v>26724.6</v>
      </c>
      <c r="GZ244">
        <v>24007.6</v>
      </c>
      <c r="HA244">
        <v>38326.7</v>
      </c>
      <c r="HB244">
        <v>32471</v>
      </c>
      <c r="HC244">
        <v>46665.9</v>
      </c>
      <c r="HD244">
        <v>37990</v>
      </c>
      <c r="HE244">
        <v>1.87715</v>
      </c>
      <c r="HF244">
        <v>1.87053</v>
      </c>
      <c r="HG244">
        <v>0.158027</v>
      </c>
      <c r="HH244">
        <v>0</v>
      </c>
      <c r="HI244">
        <v>27.4064</v>
      </c>
      <c r="HJ244">
        <v>999.9</v>
      </c>
      <c r="HK244">
        <v>38.6</v>
      </c>
      <c r="HL244">
        <v>32</v>
      </c>
      <c r="HM244">
        <v>20.2455</v>
      </c>
      <c r="HN244">
        <v>60.9939</v>
      </c>
      <c r="HO244">
        <v>20.6651</v>
      </c>
      <c r="HP244">
        <v>1</v>
      </c>
      <c r="HQ244">
        <v>0.08263470000000001</v>
      </c>
      <c r="HR244">
        <v>-0.524869</v>
      </c>
      <c r="HS244">
        <v>20.2801</v>
      </c>
      <c r="HT244">
        <v>5.21175</v>
      </c>
      <c r="HU244">
        <v>11.9794</v>
      </c>
      <c r="HV244">
        <v>4.96365</v>
      </c>
      <c r="HW244">
        <v>3.2745</v>
      </c>
      <c r="HX244">
        <v>9999</v>
      </c>
      <c r="HY244">
        <v>9999</v>
      </c>
      <c r="HZ244">
        <v>9999</v>
      </c>
      <c r="IA244">
        <v>3.4</v>
      </c>
      <c r="IB244">
        <v>1.86396</v>
      </c>
      <c r="IC244">
        <v>1.86012</v>
      </c>
      <c r="ID244">
        <v>1.85839</v>
      </c>
      <c r="IE244">
        <v>1.85974</v>
      </c>
      <c r="IF244">
        <v>1.85989</v>
      </c>
      <c r="IG244">
        <v>1.85837</v>
      </c>
      <c r="IH244">
        <v>1.85745</v>
      </c>
      <c r="II244">
        <v>1.85241</v>
      </c>
      <c r="IJ244">
        <v>0</v>
      </c>
      <c r="IK244">
        <v>0</v>
      </c>
      <c r="IL244">
        <v>0</v>
      </c>
      <c r="IM244">
        <v>0</v>
      </c>
      <c r="IN244" t="s">
        <v>443</v>
      </c>
      <c r="IO244" t="s">
        <v>444</v>
      </c>
      <c r="IP244" t="s">
        <v>445</v>
      </c>
      <c r="IQ244" t="s">
        <v>445</v>
      </c>
      <c r="IR244" t="s">
        <v>445</v>
      </c>
      <c r="IS244" t="s">
        <v>445</v>
      </c>
      <c r="IT244">
        <v>0</v>
      </c>
      <c r="IU244">
        <v>100</v>
      </c>
      <c r="IV244">
        <v>100</v>
      </c>
      <c r="IW244">
        <v>-1.316</v>
      </c>
      <c r="IX244">
        <v>0.2914</v>
      </c>
      <c r="IY244">
        <v>-1.085747647868322</v>
      </c>
      <c r="IZ244">
        <v>-0.001141660950335919</v>
      </c>
      <c r="JA244">
        <v>1.556549255047457E-06</v>
      </c>
      <c r="JB244">
        <v>-3.845636065895205E-10</v>
      </c>
      <c r="JC244">
        <v>0.01562767363184709</v>
      </c>
      <c r="JD244">
        <v>0.001629169780553792</v>
      </c>
      <c r="JE244">
        <v>0.0005448488767950686</v>
      </c>
      <c r="JF244">
        <v>-2.599574200195059E-06</v>
      </c>
      <c r="JG244">
        <v>2</v>
      </c>
      <c r="JH244">
        <v>2011</v>
      </c>
      <c r="JI244">
        <v>1</v>
      </c>
      <c r="JJ244">
        <v>26</v>
      </c>
      <c r="JK244">
        <v>197172.1</v>
      </c>
      <c r="JL244">
        <v>197172.3</v>
      </c>
      <c r="JM244">
        <v>1.4502</v>
      </c>
      <c r="JN244">
        <v>2.62939</v>
      </c>
      <c r="JO244">
        <v>1.49658</v>
      </c>
      <c r="JP244">
        <v>2.34375</v>
      </c>
      <c r="JQ244">
        <v>1.54907</v>
      </c>
      <c r="JR244">
        <v>2.44873</v>
      </c>
      <c r="JS244">
        <v>36.3165</v>
      </c>
      <c r="JT244">
        <v>24.1751</v>
      </c>
      <c r="JU244">
        <v>18</v>
      </c>
      <c r="JV244">
        <v>482.81</v>
      </c>
      <c r="JW244">
        <v>493.442</v>
      </c>
      <c r="JX244">
        <v>28.1961</v>
      </c>
      <c r="JY244">
        <v>28.3445</v>
      </c>
      <c r="JZ244">
        <v>30.0002</v>
      </c>
      <c r="KA244">
        <v>28.5617</v>
      </c>
      <c r="KB244">
        <v>28.5594</v>
      </c>
      <c r="KC244">
        <v>29.1871</v>
      </c>
      <c r="KD244">
        <v>16.3503</v>
      </c>
      <c r="KE244">
        <v>42.5122</v>
      </c>
      <c r="KF244">
        <v>28.2215</v>
      </c>
      <c r="KG244">
        <v>574.129</v>
      </c>
      <c r="KH244">
        <v>16.747</v>
      </c>
      <c r="KI244">
        <v>102.032</v>
      </c>
      <c r="KJ244">
        <v>91.61069999999999</v>
      </c>
    </row>
    <row r="245" spans="1:296">
      <c r="A245">
        <v>227</v>
      </c>
      <c r="B245">
        <v>1758819935</v>
      </c>
      <c r="C245">
        <v>5911.400000095367</v>
      </c>
      <c r="D245" t="s">
        <v>901</v>
      </c>
      <c r="E245" t="s">
        <v>902</v>
      </c>
      <c r="F245">
        <v>5</v>
      </c>
      <c r="G245" t="s">
        <v>834</v>
      </c>
      <c r="H245">
        <v>1758819927.444444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566.8302936386103</v>
      </c>
      <c r="AJ245">
        <v>521.4184606060603</v>
      </c>
      <c r="AK245">
        <v>3.236986619230626</v>
      </c>
      <c r="AL245">
        <v>65.12803820686746</v>
      </c>
      <c r="AM245">
        <f>(AO245 - AN245 + DX245*1E3/(8.314*(DZ245+273.15)) * AQ245/DW245 * AP245) * DW245/(100*DK245) * 1000/(1000 - AO245)</f>
        <v>0</v>
      </c>
      <c r="AN245">
        <v>16.7791007484886</v>
      </c>
      <c r="AO245">
        <v>22.4788018181818</v>
      </c>
      <c r="AP245">
        <v>3.464707784279267E-05</v>
      </c>
      <c r="AQ245">
        <v>105.814500391457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439</v>
      </c>
      <c r="AX245" t="s">
        <v>439</v>
      </c>
      <c r="AY245">
        <v>0</v>
      </c>
      <c r="AZ245">
        <v>0</v>
      </c>
      <c r="BA245">
        <f>1-AY245/AZ245</f>
        <v>0</v>
      </c>
      <c r="BB245">
        <v>0</v>
      </c>
      <c r="BC245" t="s">
        <v>439</v>
      </c>
      <c r="BD245" t="s">
        <v>439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439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5.9</v>
      </c>
      <c r="DL245">
        <v>0.5</v>
      </c>
      <c r="DM245" t="s">
        <v>440</v>
      </c>
      <c r="DN245">
        <v>2</v>
      </c>
      <c r="DO245" t="b">
        <v>1</v>
      </c>
      <c r="DP245">
        <v>1758819927.444444</v>
      </c>
      <c r="DQ245">
        <v>487.4875925925925</v>
      </c>
      <c r="DR245">
        <v>542.023962962963</v>
      </c>
      <c r="DS245">
        <v>22.46747777777778</v>
      </c>
      <c r="DT245">
        <v>16.78137777777778</v>
      </c>
      <c r="DU245">
        <v>488.8041851851851</v>
      </c>
      <c r="DV245">
        <v>22.17610740740741</v>
      </c>
      <c r="DW245">
        <v>500.0070370370369</v>
      </c>
      <c r="DX245">
        <v>91.04665185185185</v>
      </c>
      <c r="DY245">
        <v>0.06632978518518519</v>
      </c>
      <c r="DZ245">
        <v>29.31345555555556</v>
      </c>
      <c r="EA245">
        <v>29.99089629629629</v>
      </c>
      <c r="EB245">
        <v>999.9000000000001</v>
      </c>
      <c r="EC245">
        <v>0</v>
      </c>
      <c r="ED245">
        <v>0</v>
      </c>
      <c r="EE245">
        <v>10004.88777777778</v>
      </c>
      <c r="EF245">
        <v>0</v>
      </c>
      <c r="EG245">
        <v>11.92068888888889</v>
      </c>
      <c r="EH245">
        <v>-54.5363037037037</v>
      </c>
      <c r="EI245">
        <v>498.6920370370371</v>
      </c>
      <c r="EJ245">
        <v>551.2750000000001</v>
      </c>
      <c r="EK245">
        <v>5.686095555555556</v>
      </c>
      <c r="EL245">
        <v>542.023962962963</v>
      </c>
      <c r="EM245">
        <v>16.78137777777778</v>
      </c>
      <c r="EN245">
        <v>2.045589259259259</v>
      </c>
      <c r="EO245">
        <v>1.527888148148149</v>
      </c>
      <c r="EP245">
        <v>17.80169259259259</v>
      </c>
      <c r="EQ245">
        <v>13.25014074074074</v>
      </c>
      <c r="ER245">
        <v>2000.01037037037</v>
      </c>
      <c r="ES245">
        <v>0.980007888888889</v>
      </c>
      <c r="ET245">
        <v>0.01999241111111111</v>
      </c>
      <c r="EU245">
        <v>0</v>
      </c>
      <c r="EV245">
        <v>960.0705185185185</v>
      </c>
      <c r="EW245">
        <v>5.00078</v>
      </c>
      <c r="EX245">
        <v>18647.86666666666</v>
      </c>
      <c r="EY245">
        <v>16379.75555555556</v>
      </c>
      <c r="EZ245">
        <v>38.81925925925925</v>
      </c>
      <c r="FA245">
        <v>39.52985185185184</v>
      </c>
      <c r="FB245">
        <v>39.12722222222222</v>
      </c>
      <c r="FC245">
        <v>39.29151851851852</v>
      </c>
      <c r="FD245">
        <v>40.18718518518518</v>
      </c>
      <c r="FE245">
        <v>1955.121851851852</v>
      </c>
      <c r="FF245">
        <v>39.88592592592593</v>
      </c>
      <c r="FG245">
        <v>0</v>
      </c>
      <c r="FH245">
        <v>1758819930.1</v>
      </c>
      <c r="FI245">
        <v>0</v>
      </c>
      <c r="FJ245">
        <v>960.2490769230769</v>
      </c>
      <c r="FK245">
        <v>41.91521366989009</v>
      </c>
      <c r="FL245">
        <v>829.9931623536783</v>
      </c>
      <c r="FM245">
        <v>18651.21923076923</v>
      </c>
      <c r="FN245">
        <v>15</v>
      </c>
      <c r="FO245">
        <v>0</v>
      </c>
      <c r="FP245" t="s">
        <v>441</v>
      </c>
      <c r="FQ245">
        <v>1746989605.5</v>
      </c>
      <c r="FR245">
        <v>1746989593.5</v>
      </c>
      <c r="FS245">
        <v>0</v>
      </c>
      <c r="FT245">
        <v>-0.274</v>
      </c>
      <c r="FU245">
        <v>-0.002</v>
      </c>
      <c r="FV245">
        <v>2.549</v>
      </c>
      <c r="FW245">
        <v>0.129</v>
      </c>
      <c r="FX245">
        <v>420</v>
      </c>
      <c r="FY245">
        <v>17</v>
      </c>
      <c r="FZ245">
        <v>0.02</v>
      </c>
      <c r="GA245">
        <v>0.04</v>
      </c>
      <c r="GB245">
        <v>-53.70024249999999</v>
      </c>
      <c r="GC245">
        <v>-13.79311181988732</v>
      </c>
      <c r="GD245">
        <v>1.332150023437207</v>
      </c>
      <c r="GE245">
        <v>0</v>
      </c>
      <c r="GF245">
        <v>957.4351764705883</v>
      </c>
      <c r="GG245">
        <v>39.8263712733821</v>
      </c>
      <c r="GH245">
        <v>3.914372847901364</v>
      </c>
      <c r="GI245">
        <v>0</v>
      </c>
      <c r="GJ245">
        <v>5.679234750000001</v>
      </c>
      <c r="GK245">
        <v>0.1031017260787929</v>
      </c>
      <c r="GL245">
        <v>0.01020084947136763</v>
      </c>
      <c r="GM245">
        <v>0</v>
      </c>
      <c r="GN245">
        <v>0</v>
      </c>
      <c r="GO245">
        <v>3</v>
      </c>
      <c r="GP245" t="s">
        <v>459</v>
      </c>
      <c r="GQ245">
        <v>3.10109</v>
      </c>
      <c r="GR245">
        <v>2.72468</v>
      </c>
      <c r="GS245">
        <v>0.102699</v>
      </c>
      <c r="GT245">
        <v>0.110452</v>
      </c>
      <c r="GU245">
        <v>0.103701</v>
      </c>
      <c r="GV245">
        <v>0.0853679</v>
      </c>
      <c r="GW245">
        <v>23475.1</v>
      </c>
      <c r="GX245">
        <v>21159.6</v>
      </c>
      <c r="GY245">
        <v>26724.6</v>
      </c>
      <c r="GZ245">
        <v>24007.5</v>
      </c>
      <c r="HA245">
        <v>38325.9</v>
      </c>
      <c r="HB245">
        <v>32471.5</v>
      </c>
      <c r="HC245">
        <v>46665.8</v>
      </c>
      <c r="HD245">
        <v>37989.9</v>
      </c>
      <c r="HE245">
        <v>1.87722</v>
      </c>
      <c r="HF245">
        <v>1.87055</v>
      </c>
      <c r="HG245">
        <v>0.158153</v>
      </c>
      <c r="HH245">
        <v>0</v>
      </c>
      <c r="HI245">
        <v>27.4091</v>
      </c>
      <c r="HJ245">
        <v>999.9</v>
      </c>
      <c r="HK245">
        <v>38.6</v>
      </c>
      <c r="HL245">
        <v>32</v>
      </c>
      <c r="HM245">
        <v>20.2449</v>
      </c>
      <c r="HN245">
        <v>61.3639</v>
      </c>
      <c r="HO245">
        <v>20.6611</v>
      </c>
      <c r="HP245">
        <v>1</v>
      </c>
      <c r="HQ245">
        <v>0.0826296</v>
      </c>
      <c r="HR245">
        <v>-0.555975</v>
      </c>
      <c r="HS245">
        <v>20.28</v>
      </c>
      <c r="HT245">
        <v>5.2107</v>
      </c>
      <c r="HU245">
        <v>11.9793</v>
      </c>
      <c r="HV245">
        <v>4.9634</v>
      </c>
      <c r="HW245">
        <v>3.27435</v>
      </c>
      <c r="HX245">
        <v>9999</v>
      </c>
      <c r="HY245">
        <v>9999</v>
      </c>
      <c r="HZ245">
        <v>9999</v>
      </c>
      <c r="IA245">
        <v>3.4</v>
      </c>
      <c r="IB245">
        <v>1.86399</v>
      </c>
      <c r="IC245">
        <v>1.86007</v>
      </c>
      <c r="ID245">
        <v>1.85839</v>
      </c>
      <c r="IE245">
        <v>1.85975</v>
      </c>
      <c r="IF245">
        <v>1.85987</v>
      </c>
      <c r="IG245">
        <v>1.85837</v>
      </c>
      <c r="IH245">
        <v>1.85745</v>
      </c>
      <c r="II245">
        <v>1.85242</v>
      </c>
      <c r="IJ245">
        <v>0</v>
      </c>
      <c r="IK245">
        <v>0</v>
      </c>
      <c r="IL245">
        <v>0</v>
      </c>
      <c r="IM245">
        <v>0</v>
      </c>
      <c r="IN245" t="s">
        <v>443</v>
      </c>
      <c r="IO245" t="s">
        <v>444</v>
      </c>
      <c r="IP245" t="s">
        <v>445</v>
      </c>
      <c r="IQ245" t="s">
        <v>445</v>
      </c>
      <c r="IR245" t="s">
        <v>445</v>
      </c>
      <c r="IS245" t="s">
        <v>445</v>
      </c>
      <c r="IT245">
        <v>0</v>
      </c>
      <c r="IU245">
        <v>100</v>
      </c>
      <c r="IV245">
        <v>100</v>
      </c>
      <c r="IW245">
        <v>-1.314</v>
      </c>
      <c r="IX245">
        <v>0.2916</v>
      </c>
      <c r="IY245">
        <v>-1.085747647868322</v>
      </c>
      <c r="IZ245">
        <v>-0.001141660950335919</v>
      </c>
      <c r="JA245">
        <v>1.556549255047457E-06</v>
      </c>
      <c r="JB245">
        <v>-3.845636065895205E-10</v>
      </c>
      <c r="JC245">
        <v>0.01562767363184709</v>
      </c>
      <c r="JD245">
        <v>0.001629169780553792</v>
      </c>
      <c r="JE245">
        <v>0.0005448488767950686</v>
      </c>
      <c r="JF245">
        <v>-2.599574200195059E-06</v>
      </c>
      <c r="JG245">
        <v>2</v>
      </c>
      <c r="JH245">
        <v>2011</v>
      </c>
      <c r="JI245">
        <v>1</v>
      </c>
      <c r="JJ245">
        <v>26</v>
      </c>
      <c r="JK245">
        <v>197172.2</v>
      </c>
      <c r="JL245">
        <v>197172.4</v>
      </c>
      <c r="JM245">
        <v>1.48071</v>
      </c>
      <c r="JN245">
        <v>2.62939</v>
      </c>
      <c r="JO245">
        <v>1.49658</v>
      </c>
      <c r="JP245">
        <v>2.34375</v>
      </c>
      <c r="JQ245">
        <v>1.54907</v>
      </c>
      <c r="JR245">
        <v>2.46826</v>
      </c>
      <c r="JS245">
        <v>36.3165</v>
      </c>
      <c r="JT245">
        <v>24.1751</v>
      </c>
      <c r="JU245">
        <v>18</v>
      </c>
      <c r="JV245">
        <v>482.861</v>
      </c>
      <c r="JW245">
        <v>493.471</v>
      </c>
      <c r="JX245">
        <v>28.2107</v>
      </c>
      <c r="JY245">
        <v>28.3445</v>
      </c>
      <c r="JZ245">
        <v>30.0002</v>
      </c>
      <c r="KA245">
        <v>28.5627</v>
      </c>
      <c r="KB245">
        <v>28.5609</v>
      </c>
      <c r="KC245">
        <v>29.7926</v>
      </c>
      <c r="KD245">
        <v>16.3503</v>
      </c>
      <c r="KE245">
        <v>42.5122</v>
      </c>
      <c r="KF245">
        <v>28.2306</v>
      </c>
      <c r="KG245">
        <v>587.5119999999999</v>
      </c>
      <c r="KH245">
        <v>16.747</v>
      </c>
      <c r="KI245">
        <v>102.032</v>
      </c>
      <c r="KJ245">
        <v>91.6105</v>
      </c>
    </row>
    <row r="246" spans="1:296">
      <c r="A246">
        <v>228</v>
      </c>
      <c r="B246">
        <v>1758819940</v>
      </c>
      <c r="C246">
        <v>5916.400000095367</v>
      </c>
      <c r="D246" t="s">
        <v>903</v>
      </c>
      <c r="E246" t="s">
        <v>904</v>
      </c>
      <c r="F246">
        <v>5</v>
      </c>
      <c r="G246" t="s">
        <v>834</v>
      </c>
      <c r="H246">
        <v>1758819932.462963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584.022068981084</v>
      </c>
      <c r="AJ246">
        <v>537.4550727272726</v>
      </c>
      <c r="AK246">
        <v>3.206481715671527</v>
      </c>
      <c r="AL246">
        <v>65.12803820686746</v>
      </c>
      <c r="AM246">
        <f>(AO246 - AN246 + DX246*1E3/(8.314*(DZ246+273.15)) * AQ246/DW246 * AP246) * DW246/(100*DK246) * 1000/(1000 - AO246)</f>
        <v>0</v>
      </c>
      <c r="AN246">
        <v>16.77697670703534</v>
      </c>
      <c r="AO246">
        <v>22.4857406060606</v>
      </c>
      <c r="AP246">
        <v>2.883814448231452E-05</v>
      </c>
      <c r="AQ246">
        <v>105.814500391457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439</v>
      </c>
      <c r="AX246" t="s">
        <v>439</v>
      </c>
      <c r="AY246">
        <v>0</v>
      </c>
      <c r="AZ246">
        <v>0</v>
      </c>
      <c r="BA246">
        <f>1-AY246/AZ246</f>
        <v>0</v>
      </c>
      <c r="BB246">
        <v>0</v>
      </c>
      <c r="BC246" t="s">
        <v>439</v>
      </c>
      <c r="BD246" t="s">
        <v>439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439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5.9</v>
      </c>
      <c r="DL246">
        <v>0.5</v>
      </c>
      <c r="DM246" t="s">
        <v>440</v>
      </c>
      <c r="DN246">
        <v>2</v>
      </c>
      <c r="DO246" t="b">
        <v>1</v>
      </c>
      <c r="DP246">
        <v>1758819932.462963</v>
      </c>
      <c r="DQ246">
        <v>503.2703333333334</v>
      </c>
      <c r="DR246">
        <v>558.8977777777777</v>
      </c>
      <c r="DS246">
        <v>22.47436296296296</v>
      </c>
      <c r="DT246">
        <v>16.77990740740741</v>
      </c>
      <c r="DU246">
        <v>504.584925925926</v>
      </c>
      <c r="DV246">
        <v>22.18285555555556</v>
      </c>
      <c r="DW246">
        <v>500.033074074074</v>
      </c>
      <c r="DX246">
        <v>91.04643333333334</v>
      </c>
      <c r="DY246">
        <v>0.06629636296296297</v>
      </c>
      <c r="DZ246">
        <v>29.31164074074074</v>
      </c>
      <c r="EA246">
        <v>29.98685185185185</v>
      </c>
      <c r="EB246">
        <v>999.9000000000001</v>
      </c>
      <c r="EC246">
        <v>0</v>
      </c>
      <c r="ED246">
        <v>0</v>
      </c>
      <c r="EE246">
        <v>10005.23222222222</v>
      </c>
      <c r="EF246">
        <v>0</v>
      </c>
      <c r="EG246">
        <v>11.92569259259259</v>
      </c>
      <c r="EH246">
        <v>-55.62748518518518</v>
      </c>
      <c r="EI246">
        <v>514.8411111111111</v>
      </c>
      <c r="EJ246">
        <v>568.4359259259259</v>
      </c>
      <c r="EK246">
        <v>5.694457037037036</v>
      </c>
      <c r="EL246">
        <v>558.8977777777777</v>
      </c>
      <c r="EM246">
        <v>16.77990740740741</v>
      </c>
      <c r="EN246">
        <v>2.046211851851852</v>
      </c>
      <c r="EO246">
        <v>1.527749629629629</v>
      </c>
      <c r="EP246">
        <v>17.80652592592592</v>
      </c>
      <c r="EQ246">
        <v>13.24876296296296</v>
      </c>
      <c r="ER246">
        <v>2000.016666666667</v>
      </c>
      <c r="ES246">
        <v>0.9800077777777779</v>
      </c>
      <c r="ET246">
        <v>0.01999252222222223</v>
      </c>
      <c r="EU246">
        <v>0</v>
      </c>
      <c r="EV246">
        <v>963.7468888888887</v>
      </c>
      <c r="EW246">
        <v>5.00078</v>
      </c>
      <c r="EX246">
        <v>18719.58518518518</v>
      </c>
      <c r="EY246">
        <v>16379.8037037037</v>
      </c>
      <c r="EZ246">
        <v>38.81</v>
      </c>
      <c r="FA246">
        <v>39.53214814814814</v>
      </c>
      <c r="FB246">
        <v>39.23588888888889</v>
      </c>
      <c r="FC246">
        <v>39.29607407407407</v>
      </c>
      <c r="FD246">
        <v>40.18959259259259</v>
      </c>
      <c r="FE246">
        <v>1955.126666666667</v>
      </c>
      <c r="FF246">
        <v>39.88925925925927</v>
      </c>
      <c r="FG246">
        <v>0</v>
      </c>
      <c r="FH246">
        <v>1758819934.9</v>
      </c>
      <c r="FI246">
        <v>0</v>
      </c>
      <c r="FJ246">
        <v>963.7694999999999</v>
      </c>
      <c r="FK246">
        <v>45.73589744089979</v>
      </c>
      <c r="FL246">
        <v>878.3658120377264</v>
      </c>
      <c r="FM246">
        <v>18719.53846153846</v>
      </c>
      <c r="FN246">
        <v>15</v>
      </c>
      <c r="FO246">
        <v>0</v>
      </c>
      <c r="FP246" t="s">
        <v>441</v>
      </c>
      <c r="FQ246">
        <v>1746989605.5</v>
      </c>
      <c r="FR246">
        <v>1746989593.5</v>
      </c>
      <c r="FS246">
        <v>0</v>
      </c>
      <c r="FT246">
        <v>-0.274</v>
      </c>
      <c r="FU246">
        <v>-0.002</v>
      </c>
      <c r="FV246">
        <v>2.549</v>
      </c>
      <c r="FW246">
        <v>0.129</v>
      </c>
      <c r="FX246">
        <v>420</v>
      </c>
      <c r="FY246">
        <v>17</v>
      </c>
      <c r="FZ246">
        <v>0.02</v>
      </c>
      <c r="GA246">
        <v>0.04</v>
      </c>
      <c r="GB246">
        <v>-54.89167804878048</v>
      </c>
      <c r="GC246">
        <v>-13.06173031358889</v>
      </c>
      <c r="GD246">
        <v>1.292079040569547</v>
      </c>
      <c r="GE246">
        <v>0</v>
      </c>
      <c r="GF246">
        <v>961.1781764705883</v>
      </c>
      <c r="GG246">
        <v>43.13579833897252</v>
      </c>
      <c r="GH246">
        <v>4.239530096537394</v>
      </c>
      <c r="GI246">
        <v>0</v>
      </c>
      <c r="GJ246">
        <v>5.689127073170732</v>
      </c>
      <c r="GK246">
        <v>0.1028548432055766</v>
      </c>
      <c r="GL246">
        <v>0.01040078731632968</v>
      </c>
      <c r="GM246">
        <v>0</v>
      </c>
      <c r="GN246">
        <v>0</v>
      </c>
      <c r="GO246">
        <v>3</v>
      </c>
      <c r="GP246" t="s">
        <v>459</v>
      </c>
      <c r="GQ246">
        <v>3.1014</v>
      </c>
      <c r="GR246">
        <v>2.72453</v>
      </c>
      <c r="GS246">
        <v>0.104957</v>
      </c>
      <c r="GT246">
        <v>0.112712</v>
      </c>
      <c r="GU246">
        <v>0.103723</v>
      </c>
      <c r="GV246">
        <v>0.08536249999999999</v>
      </c>
      <c r="GW246">
        <v>23415.8</v>
      </c>
      <c r="GX246">
        <v>21105.9</v>
      </c>
      <c r="GY246">
        <v>26724.3</v>
      </c>
      <c r="GZ246">
        <v>24007.6</v>
      </c>
      <c r="HA246">
        <v>38325.1</v>
      </c>
      <c r="HB246">
        <v>32472.2</v>
      </c>
      <c r="HC246">
        <v>46665.6</v>
      </c>
      <c r="HD246">
        <v>37990.3</v>
      </c>
      <c r="HE246">
        <v>1.8776</v>
      </c>
      <c r="HF246">
        <v>1.87033</v>
      </c>
      <c r="HG246">
        <v>0.157334</v>
      </c>
      <c r="HH246">
        <v>0</v>
      </c>
      <c r="HI246">
        <v>27.4106</v>
      </c>
      <c r="HJ246">
        <v>999.9</v>
      </c>
      <c r="HK246">
        <v>38.6</v>
      </c>
      <c r="HL246">
        <v>32</v>
      </c>
      <c r="HM246">
        <v>20.2447</v>
      </c>
      <c r="HN246">
        <v>60.7739</v>
      </c>
      <c r="HO246">
        <v>20.5769</v>
      </c>
      <c r="HP246">
        <v>1</v>
      </c>
      <c r="HQ246">
        <v>0.0827744</v>
      </c>
      <c r="HR246">
        <v>-0.5663859999999999</v>
      </c>
      <c r="HS246">
        <v>20.2799</v>
      </c>
      <c r="HT246">
        <v>5.21085</v>
      </c>
      <c r="HU246">
        <v>11.9797</v>
      </c>
      <c r="HV246">
        <v>4.96365</v>
      </c>
      <c r="HW246">
        <v>3.27438</v>
      </c>
      <c r="HX246">
        <v>9999</v>
      </c>
      <c r="HY246">
        <v>9999</v>
      </c>
      <c r="HZ246">
        <v>9999</v>
      </c>
      <c r="IA246">
        <v>3.4</v>
      </c>
      <c r="IB246">
        <v>1.86399</v>
      </c>
      <c r="IC246">
        <v>1.8601</v>
      </c>
      <c r="ID246">
        <v>1.85837</v>
      </c>
      <c r="IE246">
        <v>1.85974</v>
      </c>
      <c r="IF246">
        <v>1.85989</v>
      </c>
      <c r="IG246">
        <v>1.85837</v>
      </c>
      <c r="IH246">
        <v>1.85745</v>
      </c>
      <c r="II246">
        <v>1.85242</v>
      </c>
      <c r="IJ246">
        <v>0</v>
      </c>
      <c r="IK246">
        <v>0</v>
      </c>
      <c r="IL246">
        <v>0</v>
      </c>
      <c r="IM246">
        <v>0</v>
      </c>
      <c r="IN246" t="s">
        <v>443</v>
      </c>
      <c r="IO246" t="s">
        <v>444</v>
      </c>
      <c r="IP246" t="s">
        <v>445</v>
      </c>
      <c r="IQ246" t="s">
        <v>445</v>
      </c>
      <c r="IR246" t="s">
        <v>445</v>
      </c>
      <c r="IS246" t="s">
        <v>445</v>
      </c>
      <c r="IT246">
        <v>0</v>
      </c>
      <c r="IU246">
        <v>100</v>
      </c>
      <c r="IV246">
        <v>100</v>
      </c>
      <c r="IW246">
        <v>-1.311</v>
      </c>
      <c r="IX246">
        <v>0.2917</v>
      </c>
      <c r="IY246">
        <v>-1.085747647868322</v>
      </c>
      <c r="IZ246">
        <v>-0.001141660950335919</v>
      </c>
      <c r="JA246">
        <v>1.556549255047457E-06</v>
      </c>
      <c r="JB246">
        <v>-3.845636065895205E-10</v>
      </c>
      <c r="JC246">
        <v>0.01562767363184709</v>
      </c>
      <c r="JD246">
        <v>0.001629169780553792</v>
      </c>
      <c r="JE246">
        <v>0.0005448488767950686</v>
      </c>
      <c r="JF246">
        <v>-2.599574200195059E-06</v>
      </c>
      <c r="JG246">
        <v>2</v>
      </c>
      <c r="JH246">
        <v>2011</v>
      </c>
      <c r="JI246">
        <v>1</v>
      </c>
      <c r="JJ246">
        <v>26</v>
      </c>
      <c r="JK246">
        <v>197172.2</v>
      </c>
      <c r="JL246">
        <v>197172.4</v>
      </c>
      <c r="JM246">
        <v>1.51245</v>
      </c>
      <c r="JN246">
        <v>2.64038</v>
      </c>
      <c r="JO246">
        <v>1.49658</v>
      </c>
      <c r="JP246">
        <v>2.34375</v>
      </c>
      <c r="JQ246">
        <v>1.54907</v>
      </c>
      <c r="JR246">
        <v>2.40112</v>
      </c>
      <c r="JS246">
        <v>36.3165</v>
      </c>
      <c r="JT246">
        <v>24.1663</v>
      </c>
      <c r="JU246">
        <v>18</v>
      </c>
      <c r="JV246">
        <v>483.091</v>
      </c>
      <c r="JW246">
        <v>493.332</v>
      </c>
      <c r="JX246">
        <v>28.2262</v>
      </c>
      <c r="JY246">
        <v>28.3466</v>
      </c>
      <c r="JZ246">
        <v>30.0003</v>
      </c>
      <c r="KA246">
        <v>28.5642</v>
      </c>
      <c r="KB246">
        <v>28.5618</v>
      </c>
      <c r="KC246">
        <v>30.4876</v>
      </c>
      <c r="KD246">
        <v>16.3503</v>
      </c>
      <c r="KE246">
        <v>42.5122</v>
      </c>
      <c r="KF246">
        <v>28.2417</v>
      </c>
      <c r="KG246">
        <v>607.5700000000001</v>
      </c>
      <c r="KH246">
        <v>16.747</v>
      </c>
      <c r="KI246">
        <v>102.031</v>
      </c>
      <c r="KJ246">
        <v>91.6112</v>
      </c>
    </row>
    <row r="247" spans="1:296">
      <c r="A247">
        <v>229</v>
      </c>
      <c r="B247">
        <v>1758819945</v>
      </c>
      <c r="C247">
        <v>5921.400000095367</v>
      </c>
      <c r="D247" t="s">
        <v>905</v>
      </c>
      <c r="E247" t="s">
        <v>906</v>
      </c>
      <c r="F247">
        <v>5</v>
      </c>
      <c r="G247" t="s">
        <v>834</v>
      </c>
      <c r="H247">
        <v>1758819937.481482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600.4417054287969</v>
      </c>
      <c r="AJ247">
        <v>553.4278727272725</v>
      </c>
      <c r="AK247">
        <v>3.194483529405548</v>
      </c>
      <c r="AL247">
        <v>65.12803820686746</v>
      </c>
      <c r="AM247">
        <f>(AO247 - AN247 + DX247*1E3/(8.314*(DZ247+273.15)) * AQ247/DW247 * AP247) * DW247/(100*DK247) * 1000/(1000 - AO247)</f>
        <v>0</v>
      </c>
      <c r="AN247">
        <v>16.77664815420579</v>
      </c>
      <c r="AO247">
        <v>22.48935212121212</v>
      </c>
      <c r="AP247">
        <v>1.042707505975792E-05</v>
      </c>
      <c r="AQ247">
        <v>105.814500391457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439</v>
      </c>
      <c r="AX247" t="s">
        <v>439</v>
      </c>
      <c r="AY247">
        <v>0</v>
      </c>
      <c r="AZ247">
        <v>0</v>
      </c>
      <c r="BA247">
        <f>1-AY247/AZ247</f>
        <v>0</v>
      </c>
      <c r="BB247">
        <v>0</v>
      </c>
      <c r="BC247" t="s">
        <v>439</v>
      </c>
      <c r="BD247" t="s">
        <v>439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439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5.9</v>
      </c>
      <c r="DL247">
        <v>0.5</v>
      </c>
      <c r="DM247" t="s">
        <v>440</v>
      </c>
      <c r="DN247">
        <v>2</v>
      </c>
      <c r="DO247" t="b">
        <v>1</v>
      </c>
      <c r="DP247">
        <v>1758819937.481482</v>
      </c>
      <c r="DQ247">
        <v>519.0148518518519</v>
      </c>
      <c r="DR247">
        <v>575.5858888888889</v>
      </c>
      <c r="DS247">
        <v>22.48178518518519</v>
      </c>
      <c r="DT247">
        <v>16.77793333333333</v>
      </c>
      <c r="DU247">
        <v>520.3270740740741</v>
      </c>
      <c r="DV247">
        <v>22.19012222222222</v>
      </c>
      <c r="DW247">
        <v>500.0475185185185</v>
      </c>
      <c r="DX247">
        <v>91.0457111111111</v>
      </c>
      <c r="DY247">
        <v>0.06625911111111112</v>
      </c>
      <c r="DZ247">
        <v>29.31332962962962</v>
      </c>
      <c r="EA247">
        <v>29.98273333333333</v>
      </c>
      <c r="EB247">
        <v>999.9000000000001</v>
      </c>
      <c r="EC247">
        <v>0</v>
      </c>
      <c r="ED247">
        <v>0</v>
      </c>
      <c r="EE247">
        <v>10003.28703703704</v>
      </c>
      <c r="EF247">
        <v>0</v>
      </c>
      <c r="EG247">
        <v>11.93452592592593</v>
      </c>
      <c r="EH247">
        <v>-56.5710037037037</v>
      </c>
      <c r="EI247">
        <v>530.9516296296296</v>
      </c>
      <c r="EJ247">
        <v>585.4077777777778</v>
      </c>
      <c r="EK247">
        <v>5.703861851851853</v>
      </c>
      <c r="EL247">
        <v>575.5858888888889</v>
      </c>
      <c r="EM247">
        <v>16.77793333333333</v>
      </c>
      <c r="EN247">
        <v>2.046871851851852</v>
      </c>
      <c r="EO247">
        <v>1.527557407407407</v>
      </c>
      <c r="EP247">
        <v>17.81164074074074</v>
      </c>
      <c r="EQ247">
        <v>13.24682592592593</v>
      </c>
      <c r="ER247">
        <v>2000.019629629629</v>
      </c>
      <c r="ES247">
        <v>0.9800076666666668</v>
      </c>
      <c r="ET247">
        <v>0.01999263333333333</v>
      </c>
      <c r="EU247">
        <v>0</v>
      </c>
      <c r="EV247">
        <v>967.624962962963</v>
      </c>
      <c r="EW247">
        <v>5.00078</v>
      </c>
      <c r="EX247">
        <v>18795.42592592592</v>
      </c>
      <c r="EY247">
        <v>16379.83333333333</v>
      </c>
      <c r="EZ247">
        <v>38.80533333333334</v>
      </c>
      <c r="FA247">
        <v>39.53214814814815</v>
      </c>
      <c r="FB247">
        <v>39.36774074074074</v>
      </c>
      <c r="FC247">
        <v>39.29837037037037</v>
      </c>
      <c r="FD247">
        <v>40.17111111111111</v>
      </c>
      <c r="FE247">
        <v>1955.12962962963</v>
      </c>
      <c r="FF247">
        <v>39.89000000000001</v>
      </c>
      <c r="FG247">
        <v>0</v>
      </c>
      <c r="FH247">
        <v>1758819939.7</v>
      </c>
      <c r="FI247">
        <v>0</v>
      </c>
      <c r="FJ247">
        <v>967.4567307692306</v>
      </c>
      <c r="FK247">
        <v>46.6730598671496</v>
      </c>
      <c r="FL247">
        <v>926.1470092118681</v>
      </c>
      <c r="FM247">
        <v>18791.88461538462</v>
      </c>
      <c r="FN247">
        <v>15</v>
      </c>
      <c r="FO247">
        <v>0</v>
      </c>
      <c r="FP247" t="s">
        <v>441</v>
      </c>
      <c r="FQ247">
        <v>1746989605.5</v>
      </c>
      <c r="FR247">
        <v>1746989593.5</v>
      </c>
      <c r="FS247">
        <v>0</v>
      </c>
      <c r="FT247">
        <v>-0.274</v>
      </c>
      <c r="FU247">
        <v>-0.002</v>
      </c>
      <c r="FV247">
        <v>2.549</v>
      </c>
      <c r="FW247">
        <v>0.129</v>
      </c>
      <c r="FX247">
        <v>420</v>
      </c>
      <c r="FY247">
        <v>17</v>
      </c>
      <c r="FZ247">
        <v>0.02</v>
      </c>
      <c r="GA247">
        <v>0.04</v>
      </c>
      <c r="GB247">
        <v>-55.85685121951219</v>
      </c>
      <c r="GC247">
        <v>-11.82775609756097</v>
      </c>
      <c r="GD247">
        <v>1.180003766038213</v>
      </c>
      <c r="GE247">
        <v>0</v>
      </c>
      <c r="GF247">
        <v>965.1718529411764</v>
      </c>
      <c r="GG247">
        <v>46.11002294145331</v>
      </c>
      <c r="GH247">
        <v>4.528810102991958</v>
      </c>
      <c r="GI247">
        <v>0</v>
      </c>
      <c r="GJ247">
        <v>5.697019512195122</v>
      </c>
      <c r="GK247">
        <v>0.1128317770034979</v>
      </c>
      <c r="GL247">
        <v>0.0112398858494376</v>
      </c>
      <c r="GM247">
        <v>0</v>
      </c>
      <c r="GN247">
        <v>0</v>
      </c>
      <c r="GO247">
        <v>3</v>
      </c>
      <c r="GP247" t="s">
        <v>459</v>
      </c>
      <c r="GQ247">
        <v>3.1014</v>
      </c>
      <c r="GR247">
        <v>2.72385</v>
      </c>
      <c r="GS247">
        <v>0.107173</v>
      </c>
      <c r="GT247">
        <v>0.114913</v>
      </c>
      <c r="GU247">
        <v>0.103736</v>
      </c>
      <c r="GV247">
        <v>0.08535139999999999</v>
      </c>
      <c r="GW247">
        <v>23357.8</v>
      </c>
      <c r="GX247">
        <v>21053.5</v>
      </c>
      <c r="GY247">
        <v>26724.3</v>
      </c>
      <c r="GZ247">
        <v>24007.5</v>
      </c>
      <c r="HA247">
        <v>38324.5</v>
      </c>
      <c r="HB247">
        <v>32472.5</v>
      </c>
      <c r="HC247">
        <v>46665.3</v>
      </c>
      <c r="HD247">
        <v>37989.9</v>
      </c>
      <c r="HE247">
        <v>1.87777</v>
      </c>
      <c r="HF247">
        <v>1.87035</v>
      </c>
      <c r="HG247">
        <v>0.157245</v>
      </c>
      <c r="HH247">
        <v>0</v>
      </c>
      <c r="HI247">
        <v>27.4126</v>
      </c>
      <c r="HJ247">
        <v>999.9</v>
      </c>
      <c r="HK247">
        <v>38.6</v>
      </c>
      <c r="HL247">
        <v>32</v>
      </c>
      <c r="HM247">
        <v>20.245</v>
      </c>
      <c r="HN247">
        <v>60.5439</v>
      </c>
      <c r="HO247">
        <v>20.5569</v>
      </c>
      <c r="HP247">
        <v>1</v>
      </c>
      <c r="HQ247">
        <v>0.0831326</v>
      </c>
      <c r="HR247">
        <v>-0.574581</v>
      </c>
      <c r="HS247">
        <v>20.2799</v>
      </c>
      <c r="HT247">
        <v>5.211</v>
      </c>
      <c r="HU247">
        <v>11.9798</v>
      </c>
      <c r="HV247">
        <v>4.96375</v>
      </c>
      <c r="HW247">
        <v>3.27433</v>
      </c>
      <c r="HX247">
        <v>9999</v>
      </c>
      <c r="HY247">
        <v>9999</v>
      </c>
      <c r="HZ247">
        <v>9999</v>
      </c>
      <c r="IA247">
        <v>3.4</v>
      </c>
      <c r="IB247">
        <v>1.86398</v>
      </c>
      <c r="IC247">
        <v>1.86006</v>
      </c>
      <c r="ID247">
        <v>1.85839</v>
      </c>
      <c r="IE247">
        <v>1.85975</v>
      </c>
      <c r="IF247">
        <v>1.85988</v>
      </c>
      <c r="IG247">
        <v>1.85837</v>
      </c>
      <c r="IH247">
        <v>1.85745</v>
      </c>
      <c r="II247">
        <v>1.85242</v>
      </c>
      <c r="IJ247">
        <v>0</v>
      </c>
      <c r="IK247">
        <v>0</v>
      </c>
      <c r="IL247">
        <v>0</v>
      </c>
      <c r="IM247">
        <v>0</v>
      </c>
      <c r="IN247" t="s">
        <v>443</v>
      </c>
      <c r="IO247" t="s">
        <v>444</v>
      </c>
      <c r="IP247" t="s">
        <v>445</v>
      </c>
      <c r="IQ247" t="s">
        <v>445</v>
      </c>
      <c r="IR247" t="s">
        <v>445</v>
      </c>
      <c r="IS247" t="s">
        <v>445</v>
      </c>
      <c r="IT247">
        <v>0</v>
      </c>
      <c r="IU247">
        <v>100</v>
      </c>
      <c r="IV247">
        <v>100</v>
      </c>
      <c r="IW247">
        <v>-1.308</v>
      </c>
      <c r="IX247">
        <v>0.2919</v>
      </c>
      <c r="IY247">
        <v>-1.085747647868322</v>
      </c>
      <c r="IZ247">
        <v>-0.001141660950335919</v>
      </c>
      <c r="JA247">
        <v>1.556549255047457E-06</v>
      </c>
      <c r="JB247">
        <v>-3.845636065895205E-10</v>
      </c>
      <c r="JC247">
        <v>0.01562767363184709</v>
      </c>
      <c r="JD247">
        <v>0.001629169780553792</v>
      </c>
      <c r="JE247">
        <v>0.0005448488767950686</v>
      </c>
      <c r="JF247">
        <v>-2.599574200195059E-06</v>
      </c>
      <c r="JG247">
        <v>2</v>
      </c>
      <c r="JH247">
        <v>2011</v>
      </c>
      <c r="JI247">
        <v>1</v>
      </c>
      <c r="JJ247">
        <v>26</v>
      </c>
      <c r="JK247">
        <v>197172.3</v>
      </c>
      <c r="JL247">
        <v>197172.5</v>
      </c>
      <c r="JM247">
        <v>1.54663</v>
      </c>
      <c r="JN247">
        <v>2.62817</v>
      </c>
      <c r="JO247">
        <v>1.49658</v>
      </c>
      <c r="JP247">
        <v>2.34375</v>
      </c>
      <c r="JQ247">
        <v>1.54907</v>
      </c>
      <c r="JR247">
        <v>2.4646</v>
      </c>
      <c r="JS247">
        <v>36.3165</v>
      </c>
      <c r="JT247">
        <v>24.1751</v>
      </c>
      <c r="JU247">
        <v>18</v>
      </c>
      <c r="JV247">
        <v>483.193</v>
      </c>
      <c r="JW247">
        <v>493.348</v>
      </c>
      <c r="JX247">
        <v>28.24</v>
      </c>
      <c r="JY247">
        <v>28.3469</v>
      </c>
      <c r="JZ247">
        <v>30.0003</v>
      </c>
      <c r="KA247">
        <v>28.5642</v>
      </c>
      <c r="KB247">
        <v>28.5618</v>
      </c>
      <c r="KC247">
        <v>31.1162</v>
      </c>
      <c r="KD247">
        <v>16.3503</v>
      </c>
      <c r="KE247">
        <v>42.5122</v>
      </c>
      <c r="KF247">
        <v>28.2583</v>
      </c>
      <c r="KG247">
        <v>620.9299999999999</v>
      </c>
      <c r="KH247">
        <v>16.747</v>
      </c>
      <c r="KI247">
        <v>102.031</v>
      </c>
      <c r="KJ247">
        <v>91.6105</v>
      </c>
    </row>
    <row r="248" spans="1:296">
      <c r="A248">
        <v>230</v>
      </c>
      <c r="B248">
        <v>1758819950</v>
      </c>
      <c r="C248">
        <v>5926.400000095367</v>
      </c>
      <c r="D248" t="s">
        <v>907</v>
      </c>
      <c r="E248" t="s">
        <v>908</v>
      </c>
      <c r="F248">
        <v>5</v>
      </c>
      <c r="G248" t="s">
        <v>834</v>
      </c>
      <c r="H248">
        <v>1758819942.5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616.8872840438557</v>
      </c>
      <c r="AJ248">
        <v>569.1898424242422</v>
      </c>
      <c r="AK248">
        <v>3.152225621479614</v>
      </c>
      <c r="AL248">
        <v>65.12803820686746</v>
      </c>
      <c r="AM248">
        <f>(AO248 - AN248 + DX248*1E3/(8.314*(DZ248+273.15)) * AQ248/DW248 * AP248) * DW248/(100*DK248) * 1000/(1000 - AO248)</f>
        <v>0</v>
      </c>
      <c r="AN248">
        <v>16.77423373686262</v>
      </c>
      <c r="AO248">
        <v>22.4982012121212</v>
      </c>
      <c r="AP248">
        <v>2.170945681865511E-05</v>
      </c>
      <c r="AQ248">
        <v>105.814500391457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439</v>
      </c>
      <c r="AX248" t="s">
        <v>439</v>
      </c>
      <c r="AY248">
        <v>0</v>
      </c>
      <c r="AZ248">
        <v>0</v>
      </c>
      <c r="BA248">
        <f>1-AY248/AZ248</f>
        <v>0</v>
      </c>
      <c r="BB248">
        <v>0</v>
      </c>
      <c r="BC248" t="s">
        <v>439</v>
      </c>
      <c r="BD248" t="s">
        <v>439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439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5.9</v>
      </c>
      <c r="DL248">
        <v>0.5</v>
      </c>
      <c r="DM248" t="s">
        <v>440</v>
      </c>
      <c r="DN248">
        <v>2</v>
      </c>
      <c r="DO248" t="b">
        <v>1</v>
      </c>
      <c r="DP248">
        <v>1758819942.5</v>
      </c>
      <c r="DQ248">
        <v>534.6861111111111</v>
      </c>
      <c r="DR248">
        <v>592.0441111111112</v>
      </c>
      <c r="DS248">
        <v>22.48867037037037</v>
      </c>
      <c r="DT248">
        <v>16.77605925925926</v>
      </c>
      <c r="DU248">
        <v>535.9955185185185</v>
      </c>
      <c r="DV248">
        <v>22.19686666666666</v>
      </c>
      <c r="DW248">
        <v>500.0553703703703</v>
      </c>
      <c r="DX248">
        <v>91.04509259259258</v>
      </c>
      <c r="DY248">
        <v>0.06613226666666668</v>
      </c>
      <c r="DZ248">
        <v>29.3157074074074</v>
      </c>
      <c r="EA248">
        <v>29.9786111111111</v>
      </c>
      <c r="EB248">
        <v>999.9000000000001</v>
      </c>
      <c r="EC248">
        <v>0</v>
      </c>
      <c r="ED248">
        <v>0</v>
      </c>
      <c r="EE248">
        <v>9995.717777777778</v>
      </c>
      <c r="EF248">
        <v>0</v>
      </c>
      <c r="EG248">
        <v>11.93987037037037</v>
      </c>
      <c r="EH248">
        <v>-57.35811851851852</v>
      </c>
      <c r="EI248">
        <v>546.9871111111111</v>
      </c>
      <c r="EJ248">
        <v>602.1457407407406</v>
      </c>
      <c r="EK248">
        <v>5.71262074074074</v>
      </c>
      <c r="EL248">
        <v>592.0441111111112</v>
      </c>
      <c r="EM248">
        <v>16.77605925925926</v>
      </c>
      <c r="EN248">
        <v>2.047485185185185</v>
      </c>
      <c r="EO248">
        <v>1.527377407407407</v>
      </c>
      <c r="EP248">
        <v>17.8163925925926</v>
      </c>
      <c r="EQ248">
        <v>13.24501111111111</v>
      </c>
      <c r="ER248">
        <v>2000.018888888888</v>
      </c>
      <c r="ES248">
        <v>0.9800075555555557</v>
      </c>
      <c r="ET248">
        <v>0.01999274444444445</v>
      </c>
      <c r="EU248">
        <v>0</v>
      </c>
      <c r="EV248">
        <v>971.7543333333334</v>
      </c>
      <c r="EW248">
        <v>5.00078</v>
      </c>
      <c r="EX248">
        <v>18874.31111111111</v>
      </c>
      <c r="EY248">
        <v>16379.82962962963</v>
      </c>
      <c r="EZ248">
        <v>38.80988888888889</v>
      </c>
      <c r="FA248">
        <v>39.53214814814815</v>
      </c>
      <c r="FB248">
        <v>39.3445925925926</v>
      </c>
      <c r="FC248">
        <v>39.30529629629629</v>
      </c>
      <c r="FD248">
        <v>40.17344444444444</v>
      </c>
      <c r="FE248">
        <v>1955.128888888889</v>
      </c>
      <c r="FF248">
        <v>39.89000000000001</v>
      </c>
      <c r="FG248">
        <v>0</v>
      </c>
      <c r="FH248">
        <v>1758819945.1</v>
      </c>
      <c r="FI248">
        <v>0</v>
      </c>
      <c r="FJ248">
        <v>972.1009199999999</v>
      </c>
      <c r="FK248">
        <v>49.38838469884195</v>
      </c>
      <c r="FL248">
        <v>959.3923092132761</v>
      </c>
      <c r="FM248">
        <v>18881.256</v>
      </c>
      <c r="FN248">
        <v>15</v>
      </c>
      <c r="FO248">
        <v>0</v>
      </c>
      <c r="FP248" t="s">
        <v>441</v>
      </c>
      <c r="FQ248">
        <v>1746989605.5</v>
      </c>
      <c r="FR248">
        <v>1746989593.5</v>
      </c>
      <c r="FS248">
        <v>0</v>
      </c>
      <c r="FT248">
        <v>-0.274</v>
      </c>
      <c r="FU248">
        <v>-0.002</v>
      </c>
      <c r="FV248">
        <v>2.549</v>
      </c>
      <c r="FW248">
        <v>0.129</v>
      </c>
      <c r="FX248">
        <v>420</v>
      </c>
      <c r="FY248">
        <v>17</v>
      </c>
      <c r="FZ248">
        <v>0.02</v>
      </c>
      <c r="GA248">
        <v>0.04</v>
      </c>
      <c r="GB248">
        <v>-56.76656097560975</v>
      </c>
      <c r="GC248">
        <v>-9.416157491289166</v>
      </c>
      <c r="GD248">
        <v>0.9374831989071561</v>
      </c>
      <c r="GE248">
        <v>0</v>
      </c>
      <c r="GF248">
        <v>968.9673823529413</v>
      </c>
      <c r="GG248">
        <v>48.17398009857239</v>
      </c>
      <c r="GH248">
        <v>4.733223519253876</v>
      </c>
      <c r="GI248">
        <v>0</v>
      </c>
      <c r="GJ248">
        <v>5.706438536585366</v>
      </c>
      <c r="GK248">
        <v>0.1039902439024541</v>
      </c>
      <c r="GL248">
        <v>0.01031984674706012</v>
      </c>
      <c r="GM248">
        <v>0</v>
      </c>
      <c r="GN248">
        <v>0</v>
      </c>
      <c r="GO248">
        <v>3</v>
      </c>
      <c r="GP248" t="s">
        <v>459</v>
      </c>
      <c r="GQ248">
        <v>3.10085</v>
      </c>
      <c r="GR248">
        <v>2.72417</v>
      </c>
      <c r="GS248">
        <v>0.109331</v>
      </c>
      <c r="GT248">
        <v>0.117077</v>
      </c>
      <c r="GU248">
        <v>0.103757</v>
      </c>
      <c r="GV248">
        <v>0.085345</v>
      </c>
      <c r="GW248">
        <v>23301.5</v>
      </c>
      <c r="GX248">
        <v>21002.1</v>
      </c>
      <c r="GY248">
        <v>26724.4</v>
      </c>
      <c r="GZ248">
        <v>24007.5</v>
      </c>
      <c r="HA248">
        <v>38323.7</v>
      </c>
      <c r="HB248">
        <v>32473</v>
      </c>
      <c r="HC248">
        <v>46665.1</v>
      </c>
      <c r="HD248">
        <v>37989.9</v>
      </c>
      <c r="HE248">
        <v>1.87615</v>
      </c>
      <c r="HF248">
        <v>1.8713</v>
      </c>
      <c r="HG248">
        <v>0.156816</v>
      </c>
      <c r="HH248">
        <v>0</v>
      </c>
      <c r="HI248">
        <v>27.4129</v>
      </c>
      <c r="HJ248">
        <v>999.9</v>
      </c>
      <c r="HK248">
        <v>38.6</v>
      </c>
      <c r="HL248">
        <v>32</v>
      </c>
      <c r="HM248">
        <v>20.2451</v>
      </c>
      <c r="HN248">
        <v>61.2139</v>
      </c>
      <c r="HO248">
        <v>20.5529</v>
      </c>
      <c r="HP248">
        <v>1</v>
      </c>
      <c r="HQ248">
        <v>0.083064</v>
      </c>
      <c r="HR248">
        <v>-0.597922</v>
      </c>
      <c r="HS248">
        <v>20.2794</v>
      </c>
      <c r="HT248">
        <v>5.2107</v>
      </c>
      <c r="HU248">
        <v>11.9798</v>
      </c>
      <c r="HV248">
        <v>4.96355</v>
      </c>
      <c r="HW248">
        <v>3.27428</v>
      </c>
      <c r="HX248">
        <v>9999</v>
      </c>
      <c r="HY248">
        <v>9999</v>
      </c>
      <c r="HZ248">
        <v>9999</v>
      </c>
      <c r="IA248">
        <v>3.4</v>
      </c>
      <c r="IB248">
        <v>1.86399</v>
      </c>
      <c r="IC248">
        <v>1.86007</v>
      </c>
      <c r="ID248">
        <v>1.8584</v>
      </c>
      <c r="IE248">
        <v>1.85974</v>
      </c>
      <c r="IF248">
        <v>1.85988</v>
      </c>
      <c r="IG248">
        <v>1.85837</v>
      </c>
      <c r="IH248">
        <v>1.85745</v>
      </c>
      <c r="II248">
        <v>1.85242</v>
      </c>
      <c r="IJ248">
        <v>0</v>
      </c>
      <c r="IK248">
        <v>0</v>
      </c>
      <c r="IL248">
        <v>0</v>
      </c>
      <c r="IM248">
        <v>0</v>
      </c>
      <c r="IN248" t="s">
        <v>443</v>
      </c>
      <c r="IO248" t="s">
        <v>444</v>
      </c>
      <c r="IP248" t="s">
        <v>445</v>
      </c>
      <c r="IQ248" t="s">
        <v>445</v>
      </c>
      <c r="IR248" t="s">
        <v>445</v>
      </c>
      <c r="IS248" t="s">
        <v>445</v>
      </c>
      <c r="IT248">
        <v>0</v>
      </c>
      <c r="IU248">
        <v>100</v>
      </c>
      <c r="IV248">
        <v>100</v>
      </c>
      <c r="IW248">
        <v>-1.305</v>
      </c>
      <c r="IX248">
        <v>0.292</v>
      </c>
      <c r="IY248">
        <v>-1.085747647868322</v>
      </c>
      <c r="IZ248">
        <v>-0.001141660950335919</v>
      </c>
      <c r="JA248">
        <v>1.556549255047457E-06</v>
      </c>
      <c r="JB248">
        <v>-3.845636065895205E-10</v>
      </c>
      <c r="JC248">
        <v>0.01562767363184709</v>
      </c>
      <c r="JD248">
        <v>0.001629169780553792</v>
      </c>
      <c r="JE248">
        <v>0.0005448488767950686</v>
      </c>
      <c r="JF248">
        <v>-2.599574200195059E-06</v>
      </c>
      <c r="JG248">
        <v>2</v>
      </c>
      <c r="JH248">
        <v>2011</v>
      </c>
      <c r="JI248">
        <v>1</v>
      </c>
      <c r="JJ248">
        <v>26</v>
      </c>
      <c r="JK248">
        <v>197172.4</v>
      </c>
      <c r="JL248">
        <v>197172.6</v>
      </c>
      <c r="JM248">
        <v>1.57837</v>
      </c>
      <c r="JN248">
        <v>2.63672</v>
      </c>
      <c r="JO248">
        <v>1.49658</v>
      </c>
      <c r="JP248">
        <v>2.34375</v>
      </c>
      <c r="JQ248">
        <v>1.54907</v>
      </c>
      <c r="JR248">
        <v>2.41577</v>
      </c>
      <c r="JS248">
        <v>36.2929</v>
      </c>
      <c r="JT248">
        <v>24.1663</v>
      </c>
      <c r="JU248">
        <v>18</v>
      </c>
      <c r="JV248">
        <v>482.249</v>
      </c>
      <c r="JW248">
        <v>493.974</v>
      </c>
      <c r="JX248">
        <v>28.2561</v>
      </c>
      <c r="JY248">
        <v>28.349</v>
      </c>
      <c r="JZ248">
        <v>30.0001</v>
      </c>
      <c r="KA248">
        <v>28.5642</v>
      </c>
      <c r="KB248">
        <v>28.5618</v>
      </c>
      <c r="KC248">
        <v>31.8209</v>
      </c>
      <c r="KD248">
        <v>16.3503</v>
      </c>
      <c r="KE248">
        <v>42.5122</v>
      </c>
      <c r="KF248">
        <v>28.2764</v>
      </c>
      <c r="KG248">
        <v>640.963</v>
      </c>
      <c r="KH248">
        <v>16.747</v>
      </c>
      <c r="KI248">
        <v>102.031</v>
      </c>
      <c r="KJ248">
        <v>91.61060000000001</v>
      </c>
    </row>
    <row r="249" spans="1:296">
      <c r="A249">
        <v>231</v>
      </c>
      <c r="B249">
        <v>1758819955</v>
      </c>
      <c r="C249">
        <v>5931.400000095367</v>
      </c>
      <c r="D249" t="s">
        <v>909</v>
      </c>
      <c r="E249" t="s">
        <v>910</v>
      </c>
      <c r="F249">
        <v>5</v>
      </c>
      <c r="G249" t="s">
        <v>834</v>
      </c>
      <c r="H249">
        <v>1758819947.214286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633.4337553941443</v>
      </c>
      <c r="AJ249">
        <v>584.9207757575754</v>
      </c>
      <c r="AK249">
        <v>3.145883292225583</v>
      </c>
      <c r="AL249">
        <v>65.12803820686746</v>
      </c>
      <c r="AM249">
        <f>(AO249 - AN249 + DX249*1E3/(8.314*(DZ249+273.15)) * AQ249/DW249 * AP249) * DW249/(100*DK249) * 1000/(1000 - AO249)</f>
        <v>0</v>
      </c>
      <c r="AN249">
        <v>16.77054514077894</v>
      </c>
      <c r="AO249">
        <v>22.50457272727272</v>
      </c>
      <c r="AP249">
        <v>2.482664881615503E-05</v>
      </c>
      <c r="AQ249">
        <v>105.814500391457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439</v>
      </c>
      <c r="AX249" t="s">
        <v>439</v>
      </c>
      <c r="AY249">
        <v>0</v>
      </c>
      <c r="AZ249">
        <v>0</v>
      </c>
      <c r="BA249">
        <f>1-AY249/AZ249</f>
        <v>0</v>
      </c>
      <c r="BB249">
        <v>0</v>
      </c>
      <c r="BC249" t="s">
        <v>439</v>
      </c>
      <c r="BD249" t="s">
        <v>439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439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5.9</v>
      </c>
      <c r="DL249">
        <v>0.5</v>
      </c>
      <c r="DM249" t="s">
        <v>440</v>
      </c>
      <c r="DN249">
        <v>2</v>
      </c>
      <c r="DO249" t="b">
        <v>1</v>
      </c>
      <c r="DP249">
        <v>1758819947.214286</v>
      </c>
      <c r="DQ249">
        <v>549.2998214285715</v>
      </c>
      <c r="DR249">
        <v>607.3499285714286</v>
      </c>
      <c r="DS249">
        <v>22.49465357142857</v>
      </c>
      <c r="DT249">
        <v>16.77401071428571</v>
      </c>
      <c r="DU249">
        <v>550.6062499999999</v>
      </c>
      <c r="DV249">
        <v>22.20272142857143</v>
      </c>
      <c r="DW249">
        <v>500.0264285714285</v>
      </c>
      <c r="DX249">
        <v>91.04477499999999</v>
      </c>
      <c r="DY249">
        <v>0.0660245</v>
      </c>
      <c r="DZ249">
        <v>29.31776428571429</v>
      </c>
      <c r="EA249">
        <v>29.97490357142857</v>
      </c>
      <c r="EB249">
        <v>999.9000000000002</v>
      </c>
      <c r="EC249">
        <v>0</v>
      </c>
      <c r="ED249">
        <v>0</v>
      </c>
      <c r="EE249">
        <v>9997.59142857143</v>
      </c>
      <c r="EF249">
        <v>0</v>
      </c>
      <c r="EG249">
        <v>11.94946071428571</v>
      </c>
      <c r="EH249">
        <v>-58.05027142857142</v>
      </c>
      <c r="EI249">
        <v>561.9405</v>
      </c>
      <c r="EJ249">
        <v>617.7115357142857</v>
      </c>
      <c r="EK249">
        <v>5.720653571428572</v>
      </c>
      <c r="EL249">
        <v>607.3499285714286</v>
      </c>
      <c r="EM249">
        <v>16.77401071428571</v>
      </c>
      <c r="EN249">
        <v>2.048022857142857</v>
      </c>
      <c r="EO249">
        <v>1.527186428571429</v>
      </c>
      <c r="EP249">
        <v>17.82056428571429</v>
      </c>
      <c r="EQ249">
        <v>13.24308571428572</v>
      </c>
      <c r="ER249">
        <v>2000.016071428571</v>
      </c>
      <c r="ES249">
        <v>0.9800074642857144</v>
      </c>
      <c r="ET249">
        <v>0.01999283571428571</v>
      </c>
      <c r="EU249">
        <v>0</v>
      </c>
      <c r="EV249">
        <v>975.6831428571428</v>
      </c>
      <c r="EW249">
        <v>5.00078</v>
      </c>
      <c r="EX249">
        <v>18950.12857142857</v>
      </c>
      <c r="EY249">
        <v>16379.81428571429</v>
      </c>
      <c r="EZ249">
        <v>38.80771428571428</v>
      </c>
      <c r="FA249">
        <v>39.54214285714285</v>
      </c>
      <c r="FB249">
        <v>39.27424999999999</v>
      </c>
      <c r="FC249">
        <v>39.30335714285714</v>
      </c>
      <c r="FD249">
        <v>40.17835714285713</v>
      </c>
      <c r="FE249">
        <v>1955.126071428571</v>
      </c>
      <c r="FF249">
        <v>39.89000000000001</v>
      </c>
      <c r="FG249">
        <v>0</v>
      </c>
      <c r="FH249">
        <v>1758819949.9</v>
      </c>
      <c r="FI249">
        <v>0</v>
      </c>
      <c r="FJ249">
        <v>976.07984</v>
      </c>
      <c r="FK249">
        <v>50.95430761547812</v>
      </c>
      <c r="FL249">
        <v>971.4076909034218</v>
      </c>
      <c r="FM249">
        <v>18958.784</v>
      </c>
      <c r="FN249">
        <v>15</v>
      </c>
      <c r="FO249">
        <v>0</v>
      </c>
      <c r="FP249" t="s">
        <v>441</v>
      </c>
      <c r="FQ249">
        <v>1746989605.5</v>
      </c>
      <c r="FR249">
        <v>1746989593.5</v>
      </c>
      <c r="FS249">
        <v>0</v>
      </c>
      <c r="FT249">
        <v>-0.274</v>
      </c>
      <c r="FU249">
        <v>-0.002</v>
      </c>
      <c r="FV249">
        <v>2.549</v>
      </c>
      <c r="FW249">
        <v>0.129</v>
      </c>
      <c r="FX249">
        <v>420</v>
      </c>
      <c r="FY249">
        <v>17</v>
      </c>
      <c r="FZ249">
        <v>0.02</v>
      </c>
      <c r="GA249">
        <v>0.04</v>
      </c>
      <c r="GB249">
        <v>-57.7064875</v>
      </c>
      <c r="GC249">
        <v>-8.928791369605731</v>
      </c>
      <c r="GD249">
        <v>0.8667142741952213</v>
      </c>
      <c r="GE249">
        <v>0</v>
      </c>
      <c r="GF249">
        <v>973.3669999999998</v>
      </c>
      <c r="GG249">
        <v>49.99847212039284</v>
      </c>
      <c r="GH249">
        <v>4.91047772325547</v>
      </c>
      <c r="GI249">
        <v>0</v>
      </c>
      <c r="GJ249">
        <v>5.716603999999999</v>
      </c>
      <c r="GK249">
        <v>0.1023667542213706</v>
      </c>
      <c r="GL249">
        <v>0.00990513195267991</v>
      </c>
      <c r="GM249">
        <v>0</v>
      </c>
      <c r="GN249">
        <v>0</v>
      </c>
      <c r="GO249">
        <v>3</v>
      </c>
      <c r="GP249" t="s">
        <v>459</v>
      </c>
      <c r="GQ249">
        <v>3.10134</v>
      </c>
      <c r="GR249">
        <v>2.72433</v>
      </c>
      <c r="GS249">
        <v>0.111461</v>
      </c>
      <c r="GT249">
        <v>0.119257</v>
      </c>
      <c r="GU249">
        <v>0.103785</v>
      </c>
      <c r="GV249">
        <v>0.08533549999999999</v>
      </c>
      <c r="GW249">
        <v>23245.7</v>
      </c>
      <c r="GX249">
        <v>20950.1</v>
      </c>
      <c r="GY249">
        <v>26724.4</v>
      </c>
      <c r="GZ249">
        <v>24007.4</v>
      </c>
      <c r="HA249">
        <v>38322.9</v>
      </c>
      <c r="HB249">
        <v>32473.8</v>
      </c>
      <c r="HC249">
        <v>46665.2</v>
      </c>
      <c r="HD249">
        <v>37990.2</v>
      </c>
      <c r="HE249">
        <v>1.87768</v>
      </c>
      <c r="HF249">
        <v>1.87045</v>
      </c>
      <c r="HG249">
        <v>0.157598</v>
      </c>
      <c r="HH249">
        <v>0</v>
      </c>
      <c r="HI249">
        <v>27.4137</v>
      </c>
      <c r="HJ249">
        <v>999.9</v>
      </c>
      <c r="HK249">
        <v>38.6</v>
      </c>
      <c r="HL249">
        <v>32</v>
      </c>
      <c r="HM249">
        <v>20.2464</v>
      </c>
      <c r="HN249">
        <v>61.0139</v>
      </c>
      <c r="HO249">
        <v>20.625</v>
      </c>
      <c r="HP249">
        <v>1</v>
      </c>
      <c r="HQ249">
        <v>0.0831504</v>
      </c>
      <c r="HR249">
        <v>-0.616506</v>
      </c>
      <c r="HS249">
        <v>20.2797</v>
      </c>
      <c r="HT249">
        <v>5.21055</v>
      </c>
      <c r="HU249">
        <v>11.9797</v>
      </c>
      <c r="HV249">
        <v>4.9635</v>
      </c>
      <c r="HW249">
        <v>3.2744</v>
      </c>
      <c r="HX249">
        <v>9999</v>
      </c>
      <c r="HY249">
        <v>9999</v>
      </c>
      <c r="HZ249">
        <v>9999</v>
      </c>
      <c r="IA249">
        <v>3.4</v>
      </c>
      <c r="IB249">
        <v>1.86398</v>
      </c>
      <c r="IC249">
        <v>1.86008</v>
      </c>
      <c r="ID249">
        <v>1.85838</v>
      </c>
      <c r="IE249">
        <v>1.85975</v>
      </c>
      <c r="IF249">
        <v>1.85989</v>
      </c>
      <c r="IG249">
        <v>1.85837</v>
      </c>
      <c r="IH249">
        <v>1.85745</v>
      </c>
      <c r="II249">
        <v>1.85242</v>
      </c>
      <c r="IJ249">
        <v>0</v>
      </c>
      <c r="IK249">
        <v>0</v>
      </c>
      <c r="IL249">
        <v>0</v>
      </c>
      <c r="IM249">
        <v>0</v>
      </c>
      <c r="IN249" t="s">
        <v>443</v>
      </c>
      <c r="IO249" t="s">
        <v>444</v>
      </c>
      <c r="IP249" t="s">
        <v>445</v>
      </c>
      <c r="IQ249" t="s">
        <v>445</v>
      </c>
      <c r="IR249" t="s">
        <v>445</v>
      </c>
      <c r="IS249" t="s">
        <v>445</v>
      </c>
      <c r="IT249">
        <v>0</v>
      </c>
      <c r="IU249">
        <v>100</v>
      </c>
      <c r="IV249">
        <v>100</v>
      </c>
      <c r="IW249">
        <v>-1.301</v>
      </c>
      <c r="IX249">
        <v>0.2922</v>
      </c>
      <c r="IY249">
        <v>-1.085747647868322</v>
      </c>
      <c r="IZ249">
        <v>-0.001141660950335919</v>
      </c>
      <c r="JA249">
        <v>1.556549255047457E-06</v>
      </c>
      <c r="JB249">
        <v>-3.845636065895205E-10</v>
      </c>
      <c r="JC249">
        <v>0.01562767363184709</v>
      </c>
      <c r="JD249">
        <v>0.001629169780553792</v>
      </c>
      <c r="JE249">
        <v>0.0005448488767950686</v>
      </c>
      <c r="JF249">
        <v>-2.599574200195059E-06</v>
      </c>
      <c r="JG249">
        <v>2</v>
      </c>
      <c r="JH249">
        <v>2011</v>
      </c>
      <c r="JI249">
        <v>1</v>
      </c>
      <c r="JJ249">
        <v>26</v>
      </c>
      <c r="JK249">
        <v>197172.5</v>
      </c>
      <c r="JL249">
        <v>197172.7</v>
      </c>
      <c r="JM249">
        <v>1.61377</v>
      </c>
      <c r="JN249">
        <v>2.62573</v>
      </c>
      <c r="JO249">
        <v>1.49658</v>
      </c>
      <c r="JP249">
        <v>2.34375</v>
      </c>
      <c r="JQ249">
        <v>1.54907</v>
      </c>
      <c r="JR249">
        <v>2.46216</v>
      </c>
      <c r="JS249">
        <v>36.3165</v>
      </c>
      <c r="JT249">
        <v>24.1838</v>
      </c>
      <c r="JU249">
        <v>18</v>
      </c>
      <c r="JV249">
        <v>483.153</v>
      </c>
      <c r="JW249">
        <v>493.43</v>
      </c>
      <c r="JX249">
        <v>28.2746</v>
      </c>
      <c r="JY249">
        <v>28.3496</v>
      </c>
      <c r="JZ249">
        <v>30.0002</v>
      </c>
      <c r="KA249">
        <v>28.5666</v>
      </c>
      <c r="KB249">
        <v>28.5638</v>
      </c>
      <c r="KC249">
        <v>32.4751</v>
      </c>
      <c r="KD249">
        <v>16.3503</v>
      </c>
      <c r="KE249">
        <v>42.5122</v>
      </c>
      <c r="KF249">
        <v>28.2942</v>
      </c>
      <c r="KG249">
        <v>654.319</v>
      </c>
      <c r="KH249">
        <v>16.747</v>
      </c>
      <c r="KI249">
        <v>102.031</v>
      </c>
      <c r="KJ249">
        <v>91.6109</v>
      </c>
    </row>
    <row r="250" spans="1:296">
      <c r="A250">
        <v>232</v>
      </c>
      <c r="B250">
        <v>1758819960</v>
      </c>
      <c r="C250">
        <v>5936.400000095367</v>
      </c>
      <c r="D250" t="s">
        <v>911</v>
      </c>
      <c r="E250" t="s">
        <v>912</v>
      </c>
      <c r="F250">
        <v>5</v>
      </c>
      <c r="G250" t="s">
        <v>834</v>
      </c>
      <c r="H250">
        <v>1758819952.5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650.4756439623924</v>
      </c>
      <c r="AJ250">
        <v>600.9172969696971</v>
      </c>
      <c r="AK250">
        <v>3.208777895374213</v>
      </c>
      <c r="AL250">
        <v>65.12803820686746</v>
      </c>
      <c r="AM250">
        <f>(AO250 - AN250 + DX250*1E3/(8.314*(DZ250+273.15)) * AQ250/DW250 * AP250) * DW250/(100*DK250) * 1000/(1000 - AO250)</f>
        <v>0</v>
      </c>
      <c r="AN250">
        <v>16.7687456187807</v>
      </c>
      <c r="AO250">
        <v>22.5091503030303</v>
      </c>
      <c r="AP250">
        <v>6.87989277322957E-06</v>
      </c>
      <c r="AQ250">
        <v>105.814500391457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439</v>
      </c>
      <c r="AX250" t="s">
        <v>439</v>
      </c>
      <c r="AY250">
        <v>0</v>
      </c>
      <c r="AZ250">
        <v>0</v>
      </c>
      <c r="BA250">
        <f>1-AY250/AZ250</f>
        <v>0</v>
      </c>
      <c r="BB250">
        <v>0</v>
      </c>
      <c r="BC250" t="s">
        <v>439</v>
      </c>
      <c r="BD250" t="s">
        <v>439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439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5.9</v>
      </c>
      <c r="DL250">
        <v>0.5</v>
      </c>
      <c r="DM250" t="s">
        <v>440</v>
      </c>
      <c r="DN250">
        <v>2</v>
      </c>
      <c r="DO250" t="b">
        <v>1</v>
      </c>
      <c r="DP250">
        <v>1758819952.5</v>
      </c>
      <c r="DQ250">
        <v>565.6405925925926</v>
      </c>
      <c r="DR250">
        <v>624.7026296296295</v>
      </c>
      <c r="DS250">
        <v>22.50168518518518</v>
      </c>
      <c r="DT250">
        <v>16.77138518518518</v>
      </c>
      <c r="DU250">
        <v>566.9431851851851</v>
      </c>
      <c r="DV250">
        <v>22.20960370370371</v>
      </c>
      <c r="DW250">
        <v>499.9671851851851</v>
      </c>
      <c r="DX250">
        <v>91.04432222222222</v>
      </c>
      <c r="DY250">
        <v>0.0660160074074074</v>
      </c>
      <c r="DZ250">
        <v>29.31901851851852</v>
      </c>
      <c r="EA250">
        <v>29.9794037037037</v>
      </c>
      <c r="EB250">
        <v>999.9000000000001</v>
      </c>
      <c r="EC250">
        <v>0</v>
      </c>
      <c r="ED250">
        <v>0</v>
      </c>
      <c r="EE250">
        <v>9997.010370370372</v>
      </c>
      <c r="EF250">
        <v>0</v>
      </c>
      <c r="EG250">
        <v>11.95417037037037</v>
      </c>
      <c r="EH250">
        <v>-59.06235185185186</v>
      </c>
      <c r="EI250">
        <v>578.6614814814815</v>
      </c>
      <c r="EJ250">
        <v>635.3587037037038</v>
      </c>
      <c r="EK250">
        <v>5.730307037037037</v>
      </c>
      <c r="EL250">
        <v>624.7026296296295</v>
      </c>
      <c r="EM250">
        <v>16.77138518518518</v>
      </c>
      <c r="EN250">
        <v>2.048652222222223</v>
      </c>
      <c r="EO250">
        <v>1.52694</v>
      </c>
      <c r="EP250">
        <v>17.82544814814815</v>
      </c>
      <c r="EQ250">
        <v>13.24061481481482</v>
      </c>
      <c r="ER250">
        <v>1999.987407407408</v>
      </c>
      <c r="ES250">
        <v>0.9800071111111109</v>
      </c>
      <c r="ET250">
        <v>0.01999316666666667</v>
      </c>
      <c r="EU250">
        <v>0</v>
      </c>
      <c r="EV250">
        <v>980.1765555555556</v>
      </c>
      <c r="EW250">
        <v>5.00078</v>
      </c>
      <c r="EX250">
        <v>19035.72222222222</v>
      </c>
      <c r="EY250">
        <v>16379.56666666667</v>
      </c>
      <c r="EZ250">
        <v>38.81448148148148</v>
      </c>
      <c r="FA250">
        <v>39.5437037037037</v>
      </c>
      <c r="FB250">
        <v>39.24048148148148</v>
      </c>
      <c r="FC250">
        <v>39.29837037037036</v>
      </c>
      <c r="FD250">
        <v>40.17796296296297</v>
      </c>
      <c r="FE250">
        <v>1955.097407407408</v>
      </c>
      <c r="FF250">
        <v>39.89000000000001</v>
      </c>
      <c r="FG250">
        <v>0</v>
      </c>
      <c r="FH250">
        <v>1758819954.7</v>
      </c>
      <c r="FI250">
        <v>0</v>
      </c>
      <c r="FJ250">
        <v>980.18528</v>
      </c>
      <c r="FK250">
        <v>50.30607691150773</v>
      </c>
      <c r="FL250">
        <v>971.6461539573415</v>
      </c>
      <c r="FM250">
        <v>19036.372</v>
      </c>
      <c r="FN250">
        <v>15</v>
      </c>
      <c r="FO250">
        <v>0</v>
      </c>
      <c r="FP250" t="s">
        <v>441</v>
      </c>
      <c r="FQ250">
        <v>1746989605.5</v>
      </c>
      <c r="FR250">
        <v>1746989593.5</v>
      </c>
      <c r="FS250">
        <v>0</v>
      </c>
      <c r="FT250">
        <v>-0.274</v>
      </c>
      <c r="FU250">
        <v>-0.002</v>
      </c>
      <c r="FV250">
        <v>2.549</v>
      </c>
      <c r="FW250">
        <v>0.129</v>
      </c>
      <c r="FX250">
        <v>420</v>
      </c>
      <c r="FY250">
        <v>17</v>
      </c>
      <c r="FZ250">
        <v>0.02</v>
      </c>
      <c r="GA250">
        <v>0.04</v>
      </c>
      <c r="GB250">
        <v>-58.5765425</v>
      </c>
      <c r="GC250">
        <v>-11.52842363977479</v>
      </c>
      <c r="GD250">
        <v>1.120215414303762</v>
      </c>
      <c r="GE250">
        <v>0</v>
      </c>
      <c r="GF250">
        <v>977.8733235294118</v>
      </c>
      <c r="GG250">
        <v>50.79726510738202</v>
      </c>
      <c r="GH250">
        <v>4.988511594127101</v>
      </c>
      <c r="GI250">
        <v>0</v>
      </c>
      <c r="GJ250">
        <v>5.72515025</v>
      </c>
      <c r="GK250">
        <v>0.1084494934333807</v>
      </c>
      <c r="GL250">
        <v>0.01049665744118101</v>
      </c>
      <c r="GM250">
        <v>0</v>
      </c>
      <c r="GN250">
        <v>0</v>
      </c>
      <c r="GO250">
        <v>3</v>
      </c>
      <c r="GP250" t="s">
        <v>459</v>
      </c>
      <c r="GQ250">
        <v>3.10135</v>
      </c>
      <c r="GR250">
        <v>2.72428</v>
      </c>
      <c r="GS250">
        <v>0.113593</v>
      </c>
      <c r="GT250">
        <v>0.121453</v>
      </c>
      <c r="GU250">
        <v>0.103791</v>
      </c>
      <c r="GV250">
        <v>0.08532969999999999</v>
      </c>
      <c r="GW250">
        <v>23190</v>
      </c>
      <c r="GX250">
        <v>20898.1</v>
      </c>
      <c r="GY250">
        <v>26724.4</v>
      </c>
      <c r="GZ250">
        <v>24007.7</v>
      </c>
      <c r="HA250">
        <v>38322.9</v>
      </c>
      <c r="HB250">
        <v>32474.3</v>
      </c>
      <c r="HC250">
        <v>46665.2</v>
      </c>
      <c r="HD250">
        <v>37990.3</v>
      </c>
      <c r="HE250">
        <v>1.87777</v>
      </c>
      <c r="HF250">
        <v>1.87045</v>
      </c>
      <c r="HG250">
        <v>0.158083</v>
      </c>
      <c r="HH250">
        <v>0</v>
      </c>
      <c r="HI250">
        <v>27.4153</v>
      </c>
      <c r="HJ250">
        <v>999.9</v>
      </c>
      <c r="HK250">
        <v>38.6</v>
      </c>
      <c r="HL250">
        <v>32</v>
      </c>
      <c r="HM250">
        <v>20.243</v>
      </c>
      <c r="HN250">
        <v>61.2639</v>
      </c>
      <c r="HO250">
        <v>20.5088</v>
      </c>
      <c r="HP250">
        <v>1</v>
      </c>
      <c r="HQ250">
        <v>0.0833714</v>
      </c>
      <c r="HR250">
        <v>-0.635871</v>
      </c>
      <c r="HS250">
        <v>20.2796</v>
      </c>
      <c r="HT250">
        <v>5.2107</v>
      </c>
      <c r="HU250">
        <v>11.9797</v>
      </c>
      <c r="HV250">
        <v>4.96365</v>
      </c>
      <c r="HW250">
        <v>3.2743</v>
      </c>
      <c r="HX250">
        <v>9999</v>
      </c>
      <c r="HY250">
        <v>9999</v>
      </c>
      <c r="HZ250">
        <v>9999</v>
      </c>
      <c r="IA250">
        <v>3.5</v>
      </c>
      <c r="IB250">
        <v>1.864</v>
      </c>
      <c r="IC250">
        <v>1.86009</v>
      </c>
      <c r="ID250">
        <v>1.85837</v>
      </c>
      <c r="IE250">
        <v>1.85975</v>
      </c>
      <c r="IF250">
        <v>1.85987</v>
      </c>
      <c r="IG250">
        <v>1.85837</v>
      </c>
      <c r="IH250">
        <v>1.85745</v>
      </c>
      <c r="II250">
        <v>1.85242</v>
      </c>
      <c r="IJ250">
        <v>0</v>
      </c>
      <c r="IK250">
        <v>0</v>
      </c>
      <c r="IL250">
        <v>0</v>
      </c>
      <c r="IM250">
        <v>0</v>
      </c>
      <c r="IN250" t="s">
        <v>443</v>
      </c>
      <c r="IO250" t="s">
        <v>444</v>
      </c>
      <c r="IP250" t="s">
        <v>445</v>
      </c>
      <c r="IQ250" t="s">
        <v>445</v>
      </c>
      <c r="IR250" t="s">
        <v>445</v>
      </c>
      <c r="IS250" t="s">
        <v>445</v>
      </c>
      <c r="IT250">
        <v>0</v>
      </c>
      <c r="IU250">
        <v>100</v>
      </c>
      <c r="IV250">
        <v>100</v>
      </c>
      <c r="IW250">
        <v>-1.296</v>
      </c>
      <c r="IX250">
        <v>0.2923</v>
      </c>
      <c r="IY250">
        <v>-1.085747647868322</v>
      </c>
      <c r="IZ250">
        <v>-0.001141660950335919</v>
      </c>
      <c r="JA250">
        <v>1.556549255047457E-06</v>
      </c>
      <c r="JB250">
        <v>-3.845636065895205E-10</v>
      </c>
      <c r="JC250">
        <v>0.01562767363184709</v>
      </c>
      <c r="JD250">
        <v>0.001629169780553792</v>
      </c>
      <c r="JE250">
        <v>0.0005448488767950686</v>
      </c>
      <c r="JF250">
        <v>-2.599574200195059E-06</v>
      </c>
      <c r="JG250">
        <v>2</v>
      </c>
      <c r="JH250">
        <v>2011</v>
      </c>
      <c r="JI250">
        <v>1</v>
      </c>
      <c r="JJ250">
        <v>26</v>
      </c>
      <c r="JK250">
        <v>197172.6</v>
      </c>
      <c r="JL250">
        <v>197172.8</v>
      </c>
      <c r="JM250">
        <v>1.64673</v>
      </c>
      <c r="JN250">
        <v>2.63794</v>
      </c>
      <c r="JO250">
        <v>1.49658</v>
      </c>
      <c r="JP250">
        <v>2.34375</v>
      </c>
      <c r="JQ250">
        <v>1.54907</v>
      </c>
      <c r="JR250">
        <v>2.41821</v>
      </c>
      <c r="JS250">
        <v>36.3165</v>
      </c>
      <c r="JT250">
        <v>24.1751</v>
      </c>
      <c r="JU250">
        <v>18</v>
      </c>
      <c r="JV250">
        <v>483.21</v>
      </c>
      <c r="JW250">
        <v>493.434</v>
      </c>
      <c r="JX250">
        <v>28.2925</v>
      </c>
      <c r="JY250">
        <v>28.3517</v>
      </c>
      <c r="JZ250">
        <v>30.0003</v>
      </c>
      <c r="KA250">
        <v>28.5666</v>
      </c>
      <c r="KB250">
        <v>28.5642</v>
      </c>
      <c r="KC250">
        <v>33.181</v>
      </c>
      <c r="KD250">
        <v>16.3503</v>
      </c>
      <c r="KE250">
        <v>42.5122</v>
      </c>
      <c r="KF250">
        <v>28.3009</v>
      </c>
      <c r="KG250">
        <v>674.356</v>
      </c>
      <c r="KH250">
        <v>16.747</v>
      </c>
      <c r="KI250">
        <v>102.031</v>
      </c>
      <c r="KJ250">
        <v>91.6113</v>
      </c>
    </row>
    <row r="251" spans="1:296">
      <c r="A251">
        <v>233</v>
      </c>
      <c r="B251">
        <v>1758819965</v>
      </c>
      <c r="C251">
        <v>5941.400000095367</v>
      </c>
      <c r="D251" t="s">
        <v>913</v>
      </c>
      <c r="E251" t="s">
        <v>914</v>
      </c>
      <c r="F251">
        <v>5</v>
      </c>
      <c r="G251" t="s">
        <v>834</v>
      </c>
      <c r="H251">
        <v>1758819957.214286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667.5815052716915</v>
      </c>
      <c r="AJ251">
        <v>617.1445757575758</v>
      </c>
      <c r="AK251">
        <v>3.252727326089902</v>
      </c>
      <c r="AL251">
        <v>65.12803820686746</v>
      </c>
      <c r="AM251">
        <f>(AO251 - AN251 + DX251*1E3/(8.314*(DZ251+273.15)) * AQ251/DW251 * AP251) * DW251/(100*DK251) * 1000/(1000 - AO251)</f>
        <v>0</v>
      </c>
      <c r="AN251">
        <v>16.76865236083883</v>
      </c>
      <c r="AO251">
        <v>22.51110848484848</v>
      </c>
      <c r="AP251">
        <v>8.617543028161887E-06</v>
      </c>
      <c r="AQ251">
        <v>105.814500391457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439</v>
      </c>
      <c r="AX251" t="s">
        <v>439</v>
      </c>
      <c r="AY251">
        <v>0</v>
      </c>
      <c r="AZ251">
        <v>0</v>
      </c>
      <c r="BA251">
        <f>1-AY251/AZ251</f>
        <v>0</v>
      </c>
      <c r="BB251">
        <v>0</v>
      </c>
      <c r="BC251" t="s">
        <v>439</v>
      </c>
      <c r="BD251" t="s">
        <v>439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439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5.9</v>
      </c>
      <c r="DL251">
        <v>0.5</v>
      </c>
      <c r="DM251" t="s">
        <v>440</v>
      </c>
      <c r="DN251">
        <v>2</v>
      </c>
      <c r="DO251" t="b">
        <v>1</v>
      </c>
      <c r="DP251">
        <v>1758819957.214286</v>
      </c>
      <c r="DQ251">
        <v>580.3123214285714</v>
      </c>
      <c r="DR251">
        <v>640.3844285714285</v>
      </c>
      <c r="DS251">
        <v>22.50618571428571</v>
      </c>
      <c r="DT251">
        <v>16.76978214285714</v>
      </c>
      <c r="DU251">
        <v>581.6110357142855</v>
      </c>
      <c r="DV251">
        <v>22.21399642857143</v>
      </c>
      <c r="DW251">
        <v>499.9668928571429</v>
      </c>
      <c r="DX251">
        <v>91.04383214285713</v>
      </c>
      <c r="DY251">
        <v>0.066151875</v>
      </c>
      <c r="DZ251">
        <v>29.32002142857143</v>
      </c>
      <c r="EA251">
        <v>29.98255357142856</v>
      </c>
      <c r="EB251">
        <v>999.9000000000002</v>
      </c>
      <c r="EC251">
        <v>0</v>
      </c>
      <c r="ED251">
        <v>0</v>
      </c>
      <c r="EE251">
        <v>10003.14535714286</v>
      </c>
      <c r="EF251">
        <v>0</v>
      </c>
      <c r="EG251">
        <v>11.96053571428571</v>
      </c>
      <c r="EH251">
        <v>-60.07235357142857</v>
      </c>
      <c r="EI251">
        <v>593.6736428571429</v>
      </c>
      <c r="EJ251">
        <v>651.3069285714284</v>
      </c>
      <c r="EK251">
        <v>5.736398214285714</v>
      </c>
      <c r="EL251">
        <v>640.3844285714285</v>
      </c>
      <c r="EM251">
        <v>16.76978214285714</v>
      </c>
      <c r="EN251">
        <v>2.049049285714286</v>
      </c>
      <c r="EO251">
        <v>1.526785714285714</v>
      </c>
      <c r="EP251">
        <v>17.82853214285715</v>
      </c>
      <c r="EQ251">
        <v>13.239075</v>
      </c>
      <c r="ER251">
        <v>1999.980357142857</v>
      </c>
      <c r="ES251">
        <v>0.9800070357142857</v>
      </c>
      <c r="ET251">
        <v>0.01999324285714285</v>
      </c>
      <c r="EU251">
        <v>0</v>
      </c>
      <c r="EV251">
        <v>984.1448928571427</v>
      </c>
      <c r="EW251">
        <v>5.00078</v>
      </c>
      <c r="EX251">
        <v>19112.72857142857</v>
      </c>
      <c r="EY251">
        <v>16379.51071428571</v>
      </c>
      <c r="EZ251">
        <v>38.82335714285714</v>
      </c>
      <c r="FA251">
        <v>39.55321428571428</v>
      </c>
      <c r="FB251">
        <v>39.22742857142857</v>
      </c>
      <c r="FC251">
        <v>39.29667857142857</v>
      </c>
      <c r="FD251">
        <v>40.18714285714285</v>
      </c>
      <c r="FE251">
        <v>1955.090357142857</v>
      </c>
      <c r="FF251">
        <v>39.89000000000001</v>
      </c>
      <c r="FG251">
        <v>0</v>
      </c>
      <c r="FH251">
        <v>1758819960.1</v>
      </c>
      <c r="FI251">
        <v>0</v>
      </c>
      <c r="FJ251">
        <v>984.4921923076922</v>
      </c>
      <c r="FK251">
        <v>51.27470084576298</v>
      </c>
      <c r="FL251">
        <v>985.948718006821</v>
      </c>
      <c r="FM251">
        <v>19119.94615384615</v>
      </c>
      <c r="FN251">
        <v>15</v>
      </c>
      <c r="FO251">
        <v>0</v>
      </c>
      <c r="FP251" t="s">
        <v>441</v>
      </c>
      <c r="FQ251">
        <v>1746989605.5</v>
      </c>
      <c r="FR251">
        <v>1746989593.5</v>
      </c>
      <c r="FS251">
        <v>0</v>
      </c>
      <c r="FT251">
        <v>-0.274</v>
      </c>
      <c r="FU251">
        <v>-0.002</v>
      </c>
      <c r="FV251">
        <v>2.549</v>
      </c>
      <c r="FW251">
        <v>0.129</v>
      </c>
      <c r="FX251">
        <v>420</v>
      </c>
      <c r="FY251">
        <v>17</v>
      </c>
      <c r="FZ251">
        <v>0.02</v>
      </c>
      <c r="GA251">
        <v>0.04</v>
      </c>
      <c r="GB251">
        <v>-59.36023</v>
      </c>
      <c r="GC251">
        <v>-12.9106018761725</v>
      </c>
      <c r="GD251">
        <v>1.247325079359827</v>
      </c>
      <c r="GE251">
        <v>0</v>
      </c>
      <c r="GF251">
        <v>980.9076176470587</v>
      </c>
      <c r="GG251">
        <v>51.05199388563565</v>
      </c>
      <c r="GH251">
        <v>5.013282956393456</v>
      </c>
      <c r="GI251">
        <v>0</v>
      </c>
      <c r="GJ251">
        <v>5.731142749999999</v>
      </c>
      <c r="GK251">
        <v>0.08817669793619493</v>
      </c>
      <c r="GL251">
        <v>0.008750415129438185</v>
      </c>
      <c r="GM251">
        <v>1</v>
      </c>
      <c r="GN251">
        <v>1</v>
      </c>
      <c r="GO251">
        <v>3</v>
      </c>
      <c r="GP251" t="s">
        <v>448</v>
      </c>
      <c r="GQ251">
        <v>3.10105</v>
      </c>
      <c r="GR251">
        <v>2.7246</v>
      </c>
      <c r="GS251">
        <v>0.115737</v>
      </c>
      <c r="GT251">
        <v>0.123605</v>
      </c>
      <c r="GU251">
        <v>0.103801</v>
      </c>
      <c r="GV251">
        <v>0.0853235</v>
      </c>
      <c r="GW251">
        <v>23134</v>
      </c>
      <c r="GX251">
        <v>20846.7</v>
      </c>
      <c r="GY251">
        <v>26724.4</v>
      </c>
      <c r="GZ251">
        <v>24007.4</v>
      </c>
      <c r="HA251">
        <v>38322.8</v>
      </c>
      <c r="HB251">
        <v>32474.7</v>
      </c>
      <c r="HC251">
        <v>46665.2</v>
      </c>
      <c r="HD251">
        <v>37990.2</v>
      </c>
      <c r="HE251">
        <v>1.87713</v>
      </c>
      <c r="HF251">
        <v>1.8709</v>
      </c>
      <c r="HG251">
        <v>0.157319</v>
      </c>
      <c r="HH251">
        <v>0</v>
      </c>
      <c r="HI251">
        <v>27.4153</v>
      </c>
      <c r="HJ251">
        <v>999.9</v>
      </c>
      <c r="HK251">
        <v>38.6</v>
      </c>
      <c r="HL251">
        <v>32</v>
      </c>
      <c r="HM251">
        <v>20.2451</v>
      </c>
      <c r="HN251">
        <v>60.7339</v>
      </c>
      <c r="HO251">
        <v>20.7171</v>
      </c>
      <c r="HP251">
        <v>1</v>
      </c>
      <c r="HQ251">
        <v>0.0835544</v>
      </c>
      <c r="HR251">
        <v>-0.6074889999999999</v>
      </c>
      <c r="HS251">
        <v>20.2796</v>
      </c>
      <c r="HT251">
        <v>5.21145</v>
      </c>
      <c r="HU251">
        <v>11.9798</v>
      </c>
      <c r="HV251">
        <v>4.96335</v>
      </c>
      <c r="HW251">
        <v>3.2744</v>
      </c>
      <c r="HX251">
        <v>9999</v>
      </c>
      <c r="HY251">
        <v>9999</v>
      </c>
      <c r="HZ251">
        <v>9999</v>
      </c>
      <c r="IA251">
        <v>3.5</v>
      </c>
      <c r="IB251">
        <v>1.86399</v>
      </c>
      <c r="IC251">
        <v>1.86006</v>
      </c>
      <c r="ID251">
        <v>1.85837</v>
      </c>
      <c r="IE251">
        <v>1.85974</v>
      </c>
      <c r="IF251">
        <v>1.85987</v>
      </c>
      <c r="IG251">
        <v>1.85837</v>
      </c>
      <c r="IH251">
        <v>1.85745</v>
      </c>
      <c r="II251">
        <v>1.85242</v>
      </c>
      <c r="IJ251">
        <v>0</v>
      </c>
      <c r="IK251">
        <v>0</v>
      </c>
      <c r="IL251">
        <v>0</v>
      </c>
      <c r="IM251">
        <v>0</v>
      </c>
      <c r="IN251" t="s">
        <v>443</v>
      </c>
      <c r="IO251" t="s">
        <v>444</v>
      </c>
      <c r="IP251" t="s">
        <v>445</v>
      </c>
      <c r="IQ251" t="s">
        <v>445</v>
      </c>
      <c r="IR251" t="s">
        <v>445</v>
      </c>
      <c r="IS251" t="s">
        <v>445</v>
      </c>
      <c r="IT251">
        <v>0</v>
      </c>
      <c r="IU251">
        <v>100</v>
      </c>
      <c r="IV251">
        <v>100</v>
      </c>
      <c r="IW251">
        <v>-1.292</v>
      </c>
      <c r="IX251">
        <v>0.2923</v>
      </c>
      <c r="IY251">
        <v>-1.085747647868322</v>
      </c>
      <c r="IZ251">
        <v>-0.001141660950335919</v>
      </c>
      <c r="JA251">
        <v>1.556549255047457E-06</v>
      </c>
      <c r="JB251">
        <v>-3.845636065895205E-10</v>
      </c>
      <c r="JC251">
        <v>0.01562767363184709</v>
      </c>
      <c r="JD251">
        <v>0.001629169780553792</v>
      </c>
      <c r="JE251">
        <v>0.0005448488767950686</v>
      </c>
      <c r="JF251">
        <v>-2.599574200195059E-06</v>
      </c>
      <c r="JG251">
        <v>2</v>
      </c>
      <c r="JH251">
        <v>2011</v>
      </c>
      <c r="JI251">
        <v>1</v>
      </c>
      <c r="JJ251">
        <v>26</v>
      </c>
      <c r="JK251">
        <v>197172.7</v>
      </c>
      <c r="JL251">
        <v>197172.9</v>
      </c>
      <c r="JM251">
        <v>1.68213</v>
      </c>
      <c r="JN251">
        <v>2.62573</v>
      </c>
      <c r="JO251">
        <v>1.49658</v>
      </c>
      <c r="JP251">
        <v>2.34375</v>
      </c>
      <c r="JQ251">
        <v>1.54907</v>
      </c>
      <c r="JR251">
        <v>2.46338</v>
      </c>
      <c r="JS251">
        <v>36.3165</v>
      </c>
      <c r="JT251">
        <v>24.1751</v>
      </c>
      <c r="JU251">
        <v>18</v>
      </c>
      <c r="JV251">
        <v>482.833</v>
      </c>
      <c r="JW251">
        <v>493.731</v>
      </c>
      <c r="JX251">
        <v>28.3044</v>
      </c>
      <c r="JY251">
        <v>28.3532</v>
      </c>
      <c r="JZ251">
        <v>30.0003</v>
      </c>
      <c r="KA251">
        <v>28.5666</v>
      </c>
      <c r="KB251">
        <v>28.5642</v>
      </c>
      <c r="KC251">
        <v>33.8253</v>
      </c>
      <c r="KD251">
        <v>16.3503</v>
      </c>
      <c r="KE251">
        <v>42.5122</v>
      </c>
      <c r="KF251">
        <v>28.3114</v>
      </c>
      <c r="KG251">
        <v>687.713</v>
      </c>
      <c r="KH251">
        <v>16.7467</v>
      </c>
      <c r="KI251">
        <v>102.031</v>
      </c>
      <c r="KJ251">
        <v>91.6108</v>
      </c>
    </row>
    <row r="252" spans="1:296">
      <c r="A252">
        <v>234</v>
      </c>
      <c r="B252">
        <v>1758819970</v>
      </c>
      <c r="C252">
        <v>5946.400000095367</v>
      </c>
      <c r="D252" t="s">
        <v>915</v>
      </c>
      <c r="E252" t="s">
        <v>916</v>
      </c>
      <c r="F252">
        <v>5</v>
      </c>
      <c r="G252" t="s">
        <v>834</v>
      </c>
      <c r="H252">
        <v>1758819962.5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684.6632476264496</v>
      </c>
      <c r="AJ252">
        <v>633.3623454545453</v>
      </c>
      <c r="AK252">
        <v>3.239990055359331</v>
      </c>
      <c r="AL252">
        <v>65.12803820686746</v>
      </c>
      <c r="AM252">
        <f>(AO252 - AN252 + DX252*1E3/(8.314*(DZ252+273.15)) * AQ252/DW252 * AP252) * DW252/(100*DK252) * 1000/(1000 - AO252)</f>
        <v>0</v>
      </c>
      <c r="AN252">
        <v>16.76595810479035</v>
      </c>
      <c r="AO252">
        <v>22.51300787878787</v>
      </c>
      <c r="AP252">
        <v>-2.000702538450407E-06</v>
      </c>
      <c r="AQ252">
        <v>105.814500391457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439</v>
      </c>
      <c r="AX252" t="s">
        <v>439</v>
      </c>
      <c r="AY252">
        <v>0</v>
      </c>
      <c r="AZ252">
        <v>0</v>
      </c>
      <c r="BA252">
        <f>1-AY252/AZ252</f>
        <v>0</v>
      </c>
      <c r="BB252">
        <v>0</v>
      </c>
      <c r="BC252" t="s">
        <v>439</v>
      </c>
      <c r="BD252" t="s">
        <v>439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439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5.9</v>
      </c>
      <c r="DL252">
        <v>0.5</v>
      </c>
      <c r="DM252" t="s">
        <v>440</v>
      </c>
      <c r="DN252">
        <v>2</v>
      </c>
      <c r="DO252" t="b">
        <v>1</v>
      </c>
      <c r="DP252">
        <v>1758819962.5</v>
      </c>
      <c r="DQ252">
        <v>596.9172962962962</v>
      </c>
      <c r="DR252">
        <v>658.1196296296296</v>
      </c>
      <c r="DS252">
        <v>22.51047407407407</v>
      </c>
      <c r="DT252">
        <v>16.76815185185185</v>
      </c>
      <c r="DU252">
        <v>598.2111111111111</v>
      </c>
      <c r="DV252">
        <v>22.21819629629629</v>
      </c>
      <c r="DW252">
        <v>500.0251481481482</v>
      </c>
      <c r="DX252">
        <v>91.04338148148148</v>
      </c>
      <c r="DY252">
        <v>0.06618770740740741</v>
      </c>
      <c r="DZ252">
        <v>29.32215925925927</v>
      </c>
      <c r="EA252">
        <v>29.98547037037037</v>
      </c>
      <c r="EB252">
        <v>999.9000000000001</v>
      </c>
      <c r="EC252">
        <v>0</v>
      </c>
      <c r="ED252">
        <v>0</v>
      </c>
      <c r="EE252">
        <v>9999.374074074074</v>
      </c>
      <c r="EF252">
        <v>0</v>
      </c>
      <c r="EG252">
        <v>11.95613703703703</v>
      </c>
      <c r="EH252">
        <v>-61.20247777777778</v>
      </c>
      <c r="EI252">
        <v>610.6636296296297</v>
      </c>
      <c r="EJ252">
        <v>669.3434074074073</v>
      </c>
      <c r="EK252">
        <v>5.742318148148148</v>
      </c>
      <c r="EL252">
        <v>658.1196296296296</v>
      </c>
      <c r="EM252">
        <v>16.76815185185185</v>
      </c>
      <c r="EN252">
        <v>2.049429259259259</v>
      </c>
      <c r="EO252">
        <v>1.526628888888889</v>
      </c>
      <c r="EP252">
        <v>17.83147407407408</v>
      </c>
      <c r="EQ252">
        <v>13.2375</v>
      </c>
      <c r="ER252">
        <v>1999.947037037037</v>
      </c>
      <c r="ES252">
        <v>0.9800066666666665</v>
      </c>
      <c r="ET252">
        <v>0.01999358888888889</v>
      </c>
      <c r="EU252">
        <v>0</v>
      </c>
      <c r="EV252">
        <v>988.5566296296297</v>
      </c>
      <c r="EW252">
        <v>5.00078</v>
      </c>
      <c r="EX252">
        <v>19199.13333333333</v>
      </c>
      <c r="EY252">
        <v>16379.23333333334</v>
      </c>
      <c r="EZ252">
        <v>38.83537037037036</v>
      </c>
      <c r="FA252">
        <v>39.55518518518517</v>
      </c>
      <c r="FB252">
        <v>39.18729629629629</v>
      </c>
      <c r="FC252">
        <v>39.29151851851852</v>
      </c>
      <c r="FD252">
        <v>40.17562962962962</v>
      </c>
      <c r="FE252">
        <v>1955.057037037037</v>
      </c>
      <c r="FF252">
        <v>39.89000000000001</v>
      </c>
      <c r="FG252">
        <v>0</v>
      </c>
      <c r="FH252">
        <v>1758819964.9</v>
      </c>
      <c r="FI252">
        <v>0</v>
      </c>
      <c r="FJ252">
        <v>988.5360000000001</v>
      </c>
      <c r="FK252">
        <v>50.90851279557601</v>
      </c>
      <c r="FL252">
        <v>988.3863247840796</v>
      </c>
      <c r="FM252">
        <v>19198.65769230769</v>
      </c>
      <c r="FN252">
        <v>15</v>
      </c>
      <c r="FO252">
        <v>0</v>
      </c>
      <c r="FP252" t="s">
        <v>441</v>
      </c>
      <c r="FQ252">
        <v>1746989605.5</v>
      </c>
      <c r="FR252">
        <v>1746989593.5</v>
      </c>
      <c r="FS252">
        <v>0</v>
      </c>
      <c r="FT252">
        <v>-0.274</v>
      </c>
      <c r="FU252">
        <v>-0.002</v>
      </c>
      <c r="FV252">
        <v>2.549</v>
      </c>
      <c r="FW252">
        <v>0.129</v>
      </c>
      <c r="FX252">
        <v>420</v>
      </c>
      <c r="FY252">
        <v>17</v>
      </c>
      <c r="FZ252">
        <v>0.02</v>
      </c>
      <c r="GA252">
        <v>0.04</v>
      </c>
      <c r="GB252">
        <v>-60.43004878048779</v>
      </c>
      <c r="GC252">
        <v>-12.85997142857136</v>
      </c>
      <c r="GD252">
        <v>1.272708909320732</v>
      </c>
      <c r="GE252">
        <v>0</v>
      </c>
      <c r="GF252">
        <v>985.4757941176472</v>
      </c>
      <c r="GG252">
        <v>50.88524065146906</v>
      </c>
      <c r="GH252">
        <v>4.997709815384336</v>
      </c>
      <c r="GI252">
        <v>0</v>
      </c>
      <c r="GJ252">
        <v>5.738039268292683</v>
      </c>
      <c r="GK252">
        <v>0.06662717770035467</v>
      </c>
      <c r="GL252">
        <v>0.006836489753340678</v>
      </c>
      <c r="GM252">
        <v>1</v>
      </c>
      <c r="GN252">
        <v>1</v>
      </c>
      <c r="GO252">
        <v>3</v>
      </c>
      <c r="GP252" t="s">
        <v>448</v>
      </c>
      <c r="GQ252">
        <v>3.1013</v>
      </c>
      <c r="GR252">
        <v>2.72427</v>
      </c>
      <c r="GS252">
        <v>0.117843</v>
      </c>
      <c r="GT252">
        <v>0.12572</v>
      </c>
      <c r="GU252">
        <v>0.103806</v>
      </c>
      <c r="GV252">
        <v>0.0853148</v>
      </c>
      <c r="GW252">
        <v>23078.9</v>
      </c>
      <c r="GX252">
        <v>20796.3</v>
      </c>
      <c r="GY252">
        <v>26724.5</v>
      </c>
      <c r="GZ252">
        <v>24007.4</v>
      </c>
      <c r="HA252">
        <v>38322.8</v>
      </c>
      <c r="HB252">
        <v>32475.1</v>
      </c>
      <c r="HC252">
        <v>46665.3</v>
      </c>
      <c r="HD252">
        <v>37990.1</v>
      </c>
      <c r="HE252">
        <v>1.8776</v>
      </c>
      <c r="HF252">
        <v>1.87053</v>
      </c>
      <c r="HG252">
        <v>0.157226</v>
      </c>
      <c r="HH252">
        <v>0</v>
      </c>
      <c r="HI252">
        <v>27.4172</v>
      </c>
      <c r="HJ252">
        <v>999.9</v>
      </c>
      <c r="HK252">
        <v>38.6</v>
      </c>
      <c r="HL252">
        <v>32</v>
      </c>
      <c r="HM252">
        <v>20.2431</v>
      </c>
      <c r="HN252">
        <v>61.6139</v>
      </c>
      <c r="HO252">
        <v>20.4647</v>
      </c>
      <c r="HP252">
        <v>1</v>
      </c>
      <c r="HQ252">
        <v>0.0836636</v>
      </c>
      <c r="HR252">
        <v>-0.610626</v>
      </c>
      <c r="HS252">
        <v>20.2796</v>
      </c>
      <c r="HT252">
        <v>5.2113</v>
      </c>
      <c r="HU252">
        <v>11.98</v>
      </c>
      <c r="HV252">
        <v>4.96365</v>
      </c>
      <c r="HW252">
        <v>3.27448</v>
      </c>
      <c r="HX252">
        <v>9999</v>
      </c>
      <c r="HY252">
        <v>9999</v>
      </c>
      <c r="HZ252">
        <v>9999</v>
      </c>
      <c r="IA252">
        <v>3.5</v>
      </c>
      <c r="IB252">
        <v>1.864</v>
      </c>
      <c r="IC252">
        <v>1.86009</v>
      </c>
      <c r="ID252">
        <v>1.85837</v>
      </c>
      <c r="IE252">
        <v>1.85974</v>
      </c>
      <c r="IF252">
        <v>1.85989</v>
      </c>
      <c r="IG252">
        <v>1.85837</v>
      </c>
      <c r="IH252">
        <v>1.85745</v>
      </c>
      <c r="II252">
        <v>1.85242</v>
      </c>
      <c r="IJ252">
        <v>0</v>
      </c>
      <c r="IK252">
        <v>0</v>
      </c>
      <c r="IL252">
        <v>0</v>
      </c>
      <c r="IM252">
        <v>0</v>
      </c>
      <c r="IN252" t="s">
        <v>443</v>
      </c>
      <c r="IO252" t="s">
        <v>444</v>
      </c>
      <c r="IP252" t="s">
        <v>445</v>
      </c>
      <c r="IQ252" t="s">
        <v>445</v>
      </c>
      <c r="IR252" t="s">
        <v>445</v>
      </c>
      <c r="IS252" t="s">
        <v>445</v>
      </c>
      <c r="IT252">
        <v>0</v>
      </c>
      <c r="IU252">
        <v>100</v>
      </c>
      <c r="IV252">
        <v>100</v>
      </c>
      <c r="IW252">
        <v>-1.287</v>
      </c>
      <c r="IX252">
        <v>0.2923</v>
      </c>
      <c r="IY252">
        <v>-1.085747647868322</v>
      </c>
      <c r="IZ252">
        <v>-0.001141660950335919</v>
      </c>
      <c r="JA252">
        <v>1.556549255047457E-06</v>
      </c>
      <c r="JB252">
        <v>-3.845636065895205E-10</v>
      </c>
      <c r="JC252">
        <v>0.01562767363184709</v>
      </c>
      <c r="JD252">
        <v>0.001629169780553792</v>
      </c>
      <c r="JE252">
        <v>0.0005448488767950686</v>
      </c>
      <c r="JF252">
        <v>-2.599574200195059E-06</v>
      </c>
      <c r="JG252">
        <v>2</v>
      </c>
      <c r="JH252">
        <v>2011</v>
      </c>
      <c r="JI252">
        <v>1</v>
      </c>
      <c r="JJ252">
        <v>26</v>
      </c>
      <c r="JK252">
        <v>197172.7</v>
      </c>
      <c r="JL252">
        <v>197172.9</v>
      </c>
      <c r="JM252">
        <v>1.71387</v>
      </c>
      <c r="JN252">
        <v>2.63184</v>
      </c>
      <c r="JO252">
        <v>1.49658</v>
      </c>
      <c r="JP252">
        <v>2.34375</v>
      </c>
      <c r="JQ252">
        <v>1.54907</v>
      </c>
      <c r="JR252">
        <v>2.43774</v>
      </c>
      <c r="JS252">
        <v>36.2929</v>
      </c>
      <c r="JT252">
        <v>24.1751</v>
      </c>
      <c r="JU252">
        <v>18</v>
      </c>
      <c r="JV252">
        <v>483.127</v>
      </c>
      <c r="JW252">
        <v>493.495</v>
      </c>
      <c r="JX252">
        <v>28.313</v>
      </c>
      <c r="JY252">
        <v>28.3541</v>
      </c>
      <c r="JZ252">
        <v>30.0001</v>
      </c>
      <c r="KA252">
        <v>28.569</v>
      </c>
      <c r="KB252">
        <v>28.5656</v>
      </c>
      <c r="KC252">
        <v>34.5302</v>
      </c>
      <c r="KD252">
        <v>16.3503</v>
      </c>
      <c r="KE252">
        <v>42.5122</v>
      </c>
      <c r="KF252">
        <v>28.3248</v>
      </c>
      <c r="KG252">
        <v>707.756</v>
      </c>
      <c r="KH252">
        <v>16.7465</v>
      </c>
      <c r="KI252">
        <v>102.031</v>
      </c>
      <c r="KJ252">
        <v>91.61060000000001</v>
      </c>
    </row>
    <row r="253" spans="1:296">
      <c r="A253">
        <v>235</v>
      </c>
      <c r="B253">
        <v>1758819975</v>
      </c>
      <c r="C253">
        <v>5951.400000095367</v>
      </c>
      <c r="D253" t="s">
        <v>917</v>
      </c>
      <c r="E253" t="s">
        <v>918</v>
      </c>
      <c r="F253">
        <v>5</v>
      </c>
      <c r="G253" t="s">
        <v>834</v>
      </c>
      <c r="H253">
        <v>1758819967.214286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701.6415908924259</v>
      </c>
      <c r="AJ253">
        <v>649.6487030303032</v>
      </c>
      <c r="AK253">
        <v>3.255968206846027</v>
      </c>
      <c r="AL253">
        <v>65.12803820686746</v>
      </c>
      <c r="AM253">
        <f>(AO253 - AN253 + DX253*1E3/(8.314*(DZ253+273.15)) * AQ253/DW253 * AP253) * DW253/(100*DK253) * 1000/(1000 - AO253)</f>
        <v>0</v>
      </c>
      <c r="AN253">
        <v>16.76594990024683</v>
      </c>
      <c r="AO253">
        <v>22.51482242424242</v>
      </c>
      <c r="AP253">
        <v>8.217585781892889E-06</v>
      </c>
      <c r="AQ253">
        <v>105.814500391457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439</v>
      </c>
      <c r="AX253" t="s">
        <v>439</v>
      </c>
      <c r="AY253">
        <v>0</v>
      </c>
      <c r="AZ253">
        <v>0</v>
      </c>
      <c r="BA253">
        <f>1-AY253/AZ253</f>
        <v>0</v>
      </c>
      <c r="BB253">
        <v>0</v>
      </c>
      <c r="BC253" t="s">
        <v>439</v>
      </c>
      <c r="BD253" t="s">
        <v>439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439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5.9</v>
      </c>
      <c r="DL253">
        <v>0.5</v>
      </c>
      <c r="DM253" t="s">
        <v>440</v>
      </c>
      <c r="DN253">
        <v>2</v>
      </c>
      <c r="DO253" t="b">
        <v>1</v>
      </c>
      <c r="DP253">
        <v>1758819967.214286</v>
      </c>
      <c r="DQ253">
        <v>611.861</v>
      </c>
      <c r="DR253">
        <v>673.9349285714286</v>
      </c>
      <c r="DS253">
        <v>22.51215</v>
      </c>
      <c r="DT253">
        <v>16.76717142857143</v>
      </c>
      <c r="DU253">
        <v>613.1500357142857</v>
      </c>
      <c r="DV253">
        <v>22.21983571428571</v>
      </c>
      <c r="DW253">
        <v>499.9871785714285</v>
      </c>
      <c r="DX253">
        <v>91.04361428571428</v>
      </c>
      <c r="DY253">
        <v>0.06632087857142857</v>
      </c>
      <c r="DZ253">
        <v>29.32477142857143</v>
      </c>
      <c r="EA253">
        <v>29.98351428571428</v>
      </c>
      <c r="EB253">
        <v>999.9000000000002</v>
      </c>
      <c r="EC253">
        <v>0</v>
      </c>
      <c r="ED253">
        <v>0</v>
      </c>
      <c r="EE253">
        <v>9993.258214285714</v>
      </c>
      <c r="EF253">
        <v>0</v>
      </c>
      <c r="EG253">
        <v>11.94973214285714</v>
      </c>
      <c r="EH253">
        <v>-62.07388214285714</v>
      </c>
      <c r="EI253">
        <v>625.9525714285713</v>
      </c>
      <c r="EJ253">
        <v>685.4275357142857</v>
      </c>
      <c r="EK253">
        <v>5.744970357142857</v>
      </c>
      <c r="EL253">
        <v>673.9349285714286</v>
      </c>
      <c r="EM253">
        <v>16.76717142857143</v>
      </c>
      <c r="EN253">
        <v>2.049586071428571</v>
      </c>
      <c r="EO253">
        <v>1.526543571428572</v>
      </c>
      <c r="EP253">
        <v>17.83269285714286</v>
      </c>
      <c r="EQ253">
        <v>13.23664642857143</v>
      </c>
      <c r="ER253">
        <v>1999.948928571428</v>
      </c>
      <c r="ES253">
        <v>0.9800066071428571</v>
      </c>
      <c r="ET253">
        <v>0.01999367142857143</v>
      </c>
      <c r="EU253">
        <v>0</v>
      </c>
      <c r="EV253">
        <v>992.5083571428573</v>
      </c>
      <c r="EW253">
        <v>5.00078</v>
      </c>
      <c r="EX253">
        <v>19276.52142857143</v>
      </c>
      <c r="EY253">
        <v>16379.25</v>
      </c>
      <c r="EZ253">
        <v>38.8457857142857</v>
      </c>
      <c r="FA253">
        <v>39.56660714285714</v>
      </c>
      <c r="FB253">
        <v>39.23864285714285</v>
      </c>
      <c r="FC253">
        <v>39.30792857142858</v>
      </c>
      <c r="FD253">
        <v>40.18496428571427</v>
      </c>
      <c r="FE253">
        <v>1955.058928571429</v>
      </c>
      <c r="FF253">
        <v>39.89000000000001</v>
      </c>
      <c r="FG253">
        <v>0</v>
      </c>
      <c r="FH253">
        <v>1758819969.7</v>
      </c>
      <c r="FI253">
        <v>0</v>
      </c>
      <c r="FJ253">
        <v>992.5517692307693</v>
      </c>
      <c r="FK253">
        <v>50.2169572875484</v>
      </c>
      <c r="FL253">
        <v>977.1965818565408</v>
      </c>
      <c r="FM253">
        <v>19277.24615384615</v>
      </c>
      <c r="FN253">
        <v>15</v>
      </c>
      <c r="FO253">
        <v>0</v>
      </c>
      <c r="FP253" t="s">
        <v>441</v>
      </c>
      <c r="FQ253">
        <v>1746989605.5</v>
      </c>
      <c r="FR253">
        <v>1746989593.5</v>
      </c>
      <c r="FS253">
        <v>0</v>
      </c>
      <c r="FT253">
        <v>-0.274</v>
      </c>
      <c r="FU253">
        <v>-0.002</v>
      </c>
      <c r="FV253">
        <v>2.549</v>
      </c>
      <c r="FW253">
        <v>0.129</v>
      </c>
      <c r="FX253">
        <v>420</v>
      </c>
      <c r="FY253">
        <v>17</v>
      </c>
      <c r="FZ253">
        <v>0.02</v>
      </c>
      <c r="GA253">
        <v>0.04</v>
      </c>
      <c r="GB253">
        <v>-61.44730975609755</v>
      </c>
      <c r="GC253">
        <v>-11.36279163763064</v>
      </c>
      <c r="GD253">
        <v>1.124403811631807</v>
      </c>
      <c r="GE253">
        <v>0</v>
      </c>
      <c r="GF253">
        <v>990.0226176470588</v>
      </c>
      <c r="GG253">
        <v>50.3746829758585</v>
      </c>
      <c r="GH253">
        <v>4.947474305225337</v>
      </c>
      <c r="GI253">
        <v>0</v>
      </c>
      <c r="GJ253">
        <v>5.742858780487805</v>
      </c>
      <c r="GK253">
        <v>0.04167324041811394</v>
      </c>
      <c r="GL253">
        <v>0.004314797112558791</v>
      </c>
      <c r="GM253">
        <v>1</v>
      </c>
      <c r="GN253">
        <v>1</v>
      </c>
      <c r="GO253">
        <v>3</v>
      </c>
      <c r="GP253" t="s">
        <v>448</v>
      </c>
      <c r="GQ253">
        <v>3.10119</v>
      </c>
      <c r="GR253">
        <v>2.72439</v>
      </c>
      <c r="GS253">
        <v>0.119935</v>
      </c>
      <c r="GT253">
        <v>0.127833</v>
      </c>
      <c r="GU253">
        <v>0.103813</v>
      </c>
      <c r="GV253">
        <v>0.0853189</v>
      </c>
      <c r="GW253">
        <v>23024</v>
      </c>
      <c r="GX253">
        <v>20746</v>
      </c>
      <c r="GY253">
        <v>26724.3</v>
      </c>
      <c r="GZ253">
        <v>24007.3</v>
      </c>
      <c r="HA253">
        <v>38322.7</v>
      </c>
      <c r="HB253">
        <v>32475.2</v>
      </c>
      <c r="HC253">
        <v>46665.2</v>
      </c>
      <c r="HD253">
        <v>37990</v>
      </c>
      <c r="HE253">
        <v>1.87745</v>
      </c>
      <c r="HF253">
        <v>1.87073</v>
      </c>
      <c r="HG253">
        <v>0.157636</v>
      </c>
      <c r="HH253">
        <v>0</v>
      </c>
      <c r="HI253">
        <v>27.4176</v>
      </c>
      <c r="HJ253">
        <v>999.9</v>
      </c>
      <c r="HK253">
        <v>38.6</v>
      </c>
      <c r="HL253">
        <v>32</v>
      </c>
      <c r="HM253">
        <v>20.2452</v>
      </c>
      <c r="HN253">
        <v>61.0839</v>
      </c>
      <c r="HO253">
        <v>20.7372</v>
      </c>
      <c r="HP253">
        <v>1</v>
      </c>
      <c r="HQ253">
        <v>0.0837297</v>
      </c>
      <c r="HR253">
        <v>-0.629262</v>
      </c>
      <c r="HS253">
        <v>20.2797</v>
      </c>
      <c r="HT253">
        <v>5.21175</v>
      </c>
      <c r="HU253">
        <v>11.9798</v>
      </c>
      <c r="HV253">
        <v>4.9633</v>
      </c>
      <c r="HW253">
        <v>3.27453</v>
      </c>
      <c r="HX253">
        <v>9999</v>
      </c>
      <c r="HY253">
        <v>9999</v>
      </c>
      <c r="HZ253">
        <v>9999</v>
      </c>
      <c r="IA253">
        <v>3.5</v>
      </c>
      <c r="IB253">
        <v>1.864</v>
      </c>
      <c r="IC253">
        <v>1.86007</v>
      </c>
      <c r="ID253">
        <v>1.85838</v>
      </c>
      <c r="IE253">
        <v>1.85974</v>
      </c>
      <c r="IF253">
        <v>1.85989</v>
      </c>
      <c r="IG253">
        <v>1.85837</v>
      </c>
      <c r="IH253">
        <v>1.85745</v>
      </c>
      <c r="II253">
        <v>1.85242</v>
      </c>
      <c r="IJ253">
        <v>0</v>
      </c>
      <c r="IK253">
        <v>0</v>
      </c>
      <c r="IL253">
        <v>0</v>
      </c>
      <c r="IM253">
        <v>0</v>
      </c>
      <c r="IN253" t="s">
        <v>443</v>
      </c>
      <c r="IO253" t="s">
        <v>444</v>
      </c>
      <c r="IP253" t="s">
        <v>445</v>
      </c>
      <c r="IQ253" t="s">
        <v>445</v>
      </c>
      <c r="IR253" t="s">
        <v>445</v>
      </c>
      <c r="IS253" t="s">
        <v>445</v>
      </c>
      <c r="IT253">
        <v>0</v>
      </c>
      <c r="IU253">
        <v>100</v>
      </c>
      <c r="IV253">
        <v>100</v>
      </c>
      <c r="IW253">
        <v>-1.28</v>
      </c>
      <c r="IX253">
        <v>0.2924</v>
      </c>
      <c r="IY253">
        <v>-1.085747647868322</v>
      </c>
      <c r="IZ253">
        <v>-0.001141660950335919</v>
      </c>
      <c r="JA253">
        <v>1.556549255047457E-06</v>
      </c>
      <c r="JB253">
        <v>-3.845636065895205E-10</v>
      </c>
      <c r="JC253">
        <v>0.01562767363184709</v>
      </c>
      <c r="JD253">
        <v>0.001629169780553792</v>
      </c>
      <c r="JE253">
        <v>0.0005448488767950686</v>
      </c>
      <c r="JF253">
        <v>-2.599574200195059E-06</v>
      </c>
      <c r="JG253">
        <v>2</v>
      </c>
      <c r="JH253">
        <v>2011</v>
      </c>
      <c r="JI253">
        <v>1</v>
      </c>
      <c r="JJ253">
        <v>26</v>
      </c>
      <c r="JK253">
        <v>197172.8</v>
      </c>
      <c r="JL253">
        <v>197173</v>
      </c>
      <c r="JM253">
        <v>1.74927</v>
      </c>
      <c r="JN253">
        <v>2.62451</v>
      </c>
      <c r="JO253">
        <v>1.49658</v>
      </c>
      <c r="JP253">
        <v>2.34375</v>
      </c>
      <c r="JQ253">
        <v>1.54907</v>
      </c>
      <c r="JR253">
        <v>2.42065</v>
      </c>
      <c r="JS253">
        <v>36.2929</v>
      </c>
      <c r="JT253">
        <v>24.1751</v>
      </c>
      <c r="JU253">
        <v>18</v>
      </c>
      <c r="JV253">
        <v>483.041</v>
      </c>
      <c r="JW253">
        <v>493.636</v>
      </c>
      <c r="JX253">
        <v>28.3238</v>
      </c>
      <c r="JY253">
        <v>28.3563</v>
      </c>
      <c r="JZ253">
        <v>30.0001</v>
      </c>
      <c r="KA253">
        <v>28.569</v>
      </c>
      <c r="KB253">
        <v>28.5667</v>
      </c>
      <c r="KC253">
        <v>35.1687</v>
      </c>
      <c r="KD253">
        <v>16.3503</v>
      </c>
      <c r="KE253">
        <v>42.5122</v>
      </c>
      <c r="KF253">
        <v>28.3362</v>
      </c>
      <c r="KG253">
        <v>721.114</v>
      </c>
      <c r="KH253">
        <v>16.7442</v>
      </c>
      <c r="KI253">
        <v>102.031</v>
      </c>
      <c r="KJ253">
        <v>91.6104</v>
      </c>
    </row>
    <row r="254" spans="1:296">
      <c r="A254">
        <v>236</v>
      </c>
      <c r="B254">
        <v>1758819980</v>
      </c>
      <c r="C254">
        <v>5956.400000095367</v>
      </c>
      <c r="D254" t="s">
        <v>919</v>
      </c>
      <c r="E254" t="s">
        <v>920</v>
      </c>
      <c r="F254">
        <v>5</v>
      </c>
      <c r="G254" t="s">
        <v>834</v>
      </c>
      <c r="H254">
        <v>1758819972.5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718.795595792976</v>
      </c>
      <c r="AJ254">
        <v>666.1247999999998</v>
      </c>
      <c r="AK254">
        <v>3.300166703041145</v>
      </c>
      <c r="AL254">
        <v>65.12803820686746</v>
      </c>
      <c r="AM254">
        <f>(AO254 - AN254 + DX254*1E3/(8.314*(DZ254+273.15)) * AQ254/DW254 * AP254) * DW254/(100*DK254) * 1000/(1000 - AO254)</f>
        <v>0</v>
      </c>
      <c r="AN254">
        <v>16.76513175500956</v>
      </c>
      <c r="AO254">
        <v>22.51208545454546</v>
      </c>
      <c r="AP254">
        <v>-1.084004638346227E-05</v>
      </c>
      <c r="AQ254">
        <v>105.814500391457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439</v>
      </c>
      <c r="AX254" t="s">
        <v>439</v>
      </c>
      <c r="AY254">
        <v>0</v>
      </c>
      <c r="AZ254">
        <v>0</v>
      </c>
      <c r="BA254">
        <f>1-AY254/AZ254</f>
        <v>0</v>
      </c>
      <c r="BB254">
        <v>0</v>
      </c>
      <c r="BC254" t="s">
        <v>439</v>
      </c>
      <c r="BD254" t="s">
        <v>439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439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5.9</v>
      </c>
      <c r="DL254">
        <v>0.5</v>
      </c>
      <c r="DM254" t="s">
        <v>440</v>
      </c>
      <c r="DN254">
        <v>2</v>
      </c>
      <c r="DO254" t="b">
        <v>1</v>
      </c>
      <c r="DP254">
        <v>1758819972.5</v>
      </c>
      <c r="DQ254">
        <v>628.6974814814815</v>
      </c>
      <c r="DR254">
        <v>691.6791851851851</v>
      </c>
      <c r="DS254">
        <v>22.51355185185185</v>
      </c>
      <c r="DT254">
        <v>16.76588888888889</v>
      </c>
      <c r="DU254">
        <v>629.9805925925926</v>
      </c>
      <c r="DV254">
        <v>22.22121851851852</v>
      </c>
      <c r="DW254">
        <v>500.0189259259259</v>
      </c>
      <c r="DX254">
        <v>91.04334074074076</v>
      </c>
      <c r="DY254">
        <v>0.06626134814814814</v>
      </c>
      <c r="DZ254">
        <v>29.32758518518519</v>
      </c>
      <c r="EA254">
        <v>29.98225185185186</v>
      </c>
      <c r="EB254">
        <v>999.9000000000001</v>
      </c>
      <c r="EC254">
        <v>0</v>
      </c>
      <c r="ED254">
        <v>0</v>
      </c>
      <c r="EE254">
        <v>9994.65148148148</v>
      </c>
      <c r="EF254">
        <v>0</v>
      </c>
      <c r="EG254">
        <v>11.94037777777778</v>
      </c>
      <c r="EH254">
        <v>-62.98168148148148</v>
      </c>
      <c r="EI254">
        <v>643.1776666666666</v>
      </c>
      <c r="EJ254">
        <v>703.4734814814816</v>
      </c>
      <c r="EK254">
        <v>5.747667407407408</v>
      </c>
      <c r="EL254">
        <v>691.6791851851851</v>
      </c>
      <c r="EM254">
        <v>16.76588888888889</v>
      </c>
      <c r="EN254">
        <v>2.049708888888889</v>
      </c>
      <c r="EO254">
        <v>1.526422222222222</v>
      </c>
      <c r="EP254">
        <v>17.83364444444445</v>
      </c>
      <c r="EQ254">
        <v>13.23542592592592</v>
      </c>
      <c r="ER254">
        <v>1999.947037037037</v>
      </c>
      <c r="ES254">
        <v>0.9800064444444446</v>
      </c>
      <c r="ET254">
        <v>0.01999382962962963</v>
      </c>
      <c r="EU254">
        <v>0</v>
      </c>
      <c r="EV254">
        <v>996.9223333333333</v>
      </c>
      <c r="EW254">
        <v>5.00078</v>
      </c>
      <c r="EX254">
        <v>19361.71481481482</v>
      </c>
      <c r="EY254">
        <v>16379.24074074074</v>
      </c>
      <c r="EZ254">
        <v>38.84007407407407</v>
      </c>
      <c r="FA254">
        <v>39.57144444444444</v>
      </c>
      <c r="FB254">
        <v>39.30522222222222</v>
      </c>
      <c r="FC254">
        <v>39.30544444444444</v>
      </c>
      <c r="FD254">
        <v>40.1687037037037</v>
      </c>
      <c r="FE254">
        <v>1955.057037037037</v>
      </c>
      <c r="FF254">
        <v>39.89000000000001</v>
      </c>
      <c r="FG254">
        <v>0</v>
      </c>
      <c r="FH254">
        <v>1758819975.1</v>
      </c>
      <c r="FI254">
        <v>0</v>
      </c>
      <c r="FJ254">
        <v>997.3362</v>
      </c>
      <c r="FK254">
        <v>50.93323082787217</v>
      </c>
      <c r="FL254">
        <v>956.3923091815096</v>
      </c>
      <c r="FM254">
        <v>19369.032</v>
      </c>
      <c r="FN254">
        <v>15</v>
      </c>
      <c r="FO254">
        <v>0</v>
      </c>
      <c r="FP254" t="s">
        <v>441</v>
      </c>
      <c r="FQ254">
        <v>1746989605.5</v>
      </c>
      <c r="FR254">
        <v>1746989593.5</v>
      </c>
      <c r="FS254">
        <v>0</v>
      </c>
      <c r="FT254">
        <v>-0.274</v>
      </c>
      <c r="FU254">
        <v>-0.002</v>
      </c>
      <c r="FV254">
        <v>2.549</v>
      </c>
      <c r="FW254">
        <v>0.129</v>
      </c>
      <c r="FX254">
        <v>420</v>
      </c>
      <c r="FY254">
        <v>17</v>
      </c>
      <c r="FZ254">
        <v>0.02</v>
      </c>
      <c r="GA254">
        <v>0.04</v>
      </c>
      <c r="GB254">
        <v>-62.3757243902439</v>
      </c>
      <c r="GC254">
        <v>-10.36018327526125</v>
      </c>
      <c r="GD254">
        <v>1.022566703121095</v>
      </c>
      <c r="GE254">
        <v>0</v>
      </c>
      <c r="GF254">
        <v>994.0683823529411</v>
      </c>
      <c r="GG254">
        <v>50.18100835347274</v>
      </c>
      <c r="GH254">
        <v>4.928644969579268</v>
      </c>
      <c r="GI254">
        <v>0</v>
      </c>
      <c r="GJ254">
        <v>5.745565609756098</v>
      </c>
      <c r="GK254">
        <v>0.03110550522648951</v>
      </c>
      <c r="GL254">
        <v>0.003425964737748383</v>
      </c>
      <c r="GM254">
        <v>1</v>
      </c>
      <c r="GN254">
        <v>1</v>
      </c>
      <c r="GO254">
        <v>3</v>
      </c>
      <c r="GP254" t="s">
        <v>448</v>
      </c>
      <c r="GQ254">
        <v>3.10143</v>
      </c>
      <c r="GR254">
        <v>2.72397</v>
      </c>
      <c r="GS254">
        <v>0.122018</v>
      </c>
      <c r="GT254">
        <v>0.129905</v>
      </c>
      <c r="GU254">
        <v>0.103799</v>
      </c>
      <c r="GV254">
        <v>0.0853107</v>
      </c>
      <c r="GW254">
        <v>22969.7</v>
      </c>
      <c r="GX254">
        <v>20696.6</v>
      </c>
      <c r="GY254">
        <v>26724.5</v>
      </c>
      <c r="GZ254">
        <v>24007.2</v>
      </c>
      <c r="HA254">
        <v>38323.5</v>
      </c>
      <c r="HB254">
        <v>32475.3</v>
      </c>
      <c r="HC254">
        <v>46665</v>
      </c>
      <c r="HD254">
        <v>37989.6</v>
      </c>
      <c r="HE254">
        <v>1.8777</v>
      </c>
      <c r="HF254">
        <v>1.87053</v>
      </c>
      <c r="HG254">
        <v>0.15704</v>
      </c>
      <c r="HH254">
        <v>0</v>
      </c>
      <c r="HI254">
        <v>27.4195</v>
      </c>
      <c r="HJ254">
        <v>999.9</v>
      </c>
      <c r="HK254">
        <v>38.6</v>
      </c>
      <c r="HL254">
        <v>32</v>
      </c>
      <c r="HM254">
        <v>20.2454</v>
      </c>
      <c r="HN254">
        <v>61.3639</v>
      </c>
      <c r="HO254">
        <v>20.4527</v>
      </c>
      <c r="HP254">
        <v>1</v>
      </c>
      <c r="HQ254">
        <v>0.0837957</v>
      </c>
      <c r="HR254">
        <v>-0.635771</v>
      </c>
      <c r="HS254">
        <v>20.2797</v>
      </c>
      <c r="HT254">
        <v>5.2116</v>
      </c>
      <c r="HU254">
        <v>11.98</v>
      </c>
      <c r="HV254">
        <v>4.96305</v>
      </c>
      <c r="HW254">
        <v>3.27455</v>
      </c>
      <c r="HX254">
        <v>9999</v>
      </c>
      <c r="HY254">
        <v>9999</v>
      </c>
      <c r="HZ254">
        <v>9999</v>
      </c>
      <c r="IA254">
        <v>3.5</v>
      </c>
      <c r="IB254">
        <v>1.86399</v>
      </c>
      <c r="IC254">
        <v>1.86008</v>
      </c>
      <c r="ID254">
        <v>1.8584</v>
      </c>
      <c r="IE254">
        <v>1.85975</v>
      </c>
      <c r="IF254">
        <v>1.85989</v>
      </c>
      <c r="IG254">
        <v>1.85837</v>
      </c>
      <c r="IH254">
        <v>1.85745</v>
      </c>
      <c r="II254">
        <v>1.85242</v>
      </c>
      <c r="IJ254">
        <v>0</v>
      </c>
      <c r="IK254">
        <v>0</v>
      </c>
      <c r="IL254">
        <v>0</v>
      </c>
      <c r="IM254">
        <v>0</v>
      </c>
      <c r="IN254" t="s">
        <v>443</v>
      </c>
      <c r="IO254" t="s">
        <v>444</v>
      </c>
      <c r="IP254" t="s">
        <v>445</v>
      </c>
      <c r="IQ254" t="s">
        <v>445</v>
      </c>
      <c r="IR254" t="s">
        <v>445</v>
      </c>
      <c r="IS254" t="s">
        <v>445</v>
      </c>
      <c r="IT254">
        <v>0</v>
      </c>
      <c r="IU254">
        <v>100</v>
      </c>
      <c r="IV254">
        <v>100</v>
      </c>
      <c r="IW254">
        <v>-1.274</v>
      </c>
      <c r="IX254">
        <v>0.2923</v>
      </c>
      <c r="IY254">
        <v>-1.085747647868322</v>
      </c>
      <c r="IZ254">
        <v>-0.001141660950335919</v>
      </c>
      <c r="JA254">
        <v>1.556549255047457E-06</v>
      </c>
      <c r="JB254">
        <v>-3.845636065895205E-10</v>
      </c>
      <c r="JC254">
        <v>0.01562767363184709</v>
      </c>
      <c r="JD254">
        <v>0.001629169780553792</v>
      </c>
      <c r="JE254">
        <v>0.0005448488767950686</v>
      </c>
      <c r="JF254">
        <v>-2.599574200195059E-06</v>
      </c>
      <c r="JG254">
        <v>2</v>
      </c>
      <c r="JH254">
        <v>2011</v>
      </c>
      <c r="JI254">
        <v>1</v>
      </c>
      <c r="JJ254">
        <v>26</v>
      </c>
      <c r="JK254">
        <v>197172.9</v>
      </c>
      <c r="JL254">
        <v>197173.1</v>
      </c>
      <c r="JM254">
        <v>1.77979</v>
      </c>
      <c r="JN254">
        <v>2.62817</v>
      </c>
      <c r="JO254">
        <v>1.49658</v>
      </c>
      <c r="JP254">
        <v>2.34375</v>
      </c>
      <c r="JQ254">
        <v>1.54907</v>
      </c>
      <c r="JR254">
        <v>2.44751</v>
      </c>
      <c r="JS254">
        <v>36.2929</v>
      </c>
      <c r="JT254">
        <v>24.1751</v>
      </c>
      <c r="JU254">
        <v>18</v>
      </c>
      <c r="JV254">
        <v>483.192</v>
      </c>
      <c r="JW254">
        <v>493.504</v>
      </c>
      <c r="JX254">
        <v>28.336</v>
      </c>
      <c r="JY254">
        <v>28.3569</v>
      </c>
      <c r="JZ254">
        <v>30.0002</v>
      </c>
      <c r="KA254">
        <v>28.5699</v>
      </c>
      <c r="KB254">
        <v>28.5667</v>
      </c>
      <c r="KC254">
        <v>35.8614</v>
      </c>
      <c r="KD254">
        <v>16.3503</v>
      </c>
      <c r="KE254">
        <v>42.5122</v>
      </c>
      <c r="KF254">
        <v>28.3484</v>
      </c>
      <c r="KG254">
        <v>741.15</v>
      </c>
      <c r="KH254">
        <v>16.7455</v>
      </c>
      <c r="KI254">
        <v>102.031</v>
      </c>
      <c r="KJ254">
        <v>91.6096</v>
      </c>
    </row>
    <row r="255" spans="1:296">
      <c r="A255">
        <v>237</v>
      </c>
      <c r="B255">
        <v>1758819985</v>
      </c>
      <c r="C255">
        <v>5961.400000095367</v>
      </c>
      <c r="D255" t="s">
        <v>921</v>
      </c>
      <c r="E255" t="s">
        <v>922</v>
      </c>
      <c r="F255">
        <v>5</v>
      </c>
      <c r="G255" t="s">
        <v>834</v>
      </c>
      <c r="H255">
        <v>1758819977.214286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735.8144592898946</v>
      </c>
      <c r="AJ255">
        <v>682.3840909090906</v>
      </c>
      <c r="AK255">
        <v>3.24925047760272</v>
      </c>
      <c r="AL255">
        <v>65.12803820686746</v>
      </c>
      <c r="AM255">
        <f>(AO255 - AN255 + DX255*1E3/(8.314*(DZ255+273.15)) * AQ255/DW255 * AP255) * DW255/(100*DK255) * 1000/(1000 - AO255)</f>
        <v>0</v>
      </c>
      <c r="AN255">
        <v>16.76241662134341</v>
      </c>
      <c r="AO255">
        <v>22.50692303030303</v>
      </c>
      <c r="AP255">
        <v>-1.790602662364429E-05</v>
      </c>
      <c r="AQ255">
        <v>105.814500391457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439</v>
      </c>
      <c r="AX255" t="s">
        <v>439</v>
      </c>
      <c r="AY255">
        <v>0</v>
      </c>
      <c r="AZ255">
        <v>0</v>
      </c>
      <c r="BA255">
        <f>1-AY255/AZ255</f>
        <v>0</v>
      </c>
      <c r="BB255">
        <v>0</v>
      </c>
      <c r="BC255" t="s">
        <v>439</v>
      </c>
      <c r="BD255" t="s">
        <v>439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439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5.9</v>
      </c>
      <c r="DL255">
        <v>0.5</v>
      </c>
      <c r="DM255" t="s">
        <v>440</v>
      </c>
      <c r="DN255">
        <v>2</v>
      </c>
      <c r="DO255" t="b">
        <v>1</v>
      </c>
      <c r="DP255">
        <v>1758819977.214286</v>
      </c>
      <c r="DQ255">
        <v>643.7481071428572</v>
      </c>
      <c r="DR255">
        <v>707.482714285714</v>
      </c>
      <c r="DS255">
        <v>22.512425</v>
      </c>
      <c r="DT255">
        <v>16.76478928571428</v>
      </c>
      <c r="DU255">
        <v>645.0256071428572</v>
      </c>
      <c r="DV255">
        <v>22.22011428571428</v>
      </c>
      <c r="DW255">
        <v>499.9935</v>
      </c>
      <c r="DX255">
        <v>91.04293928571428</v>
      </c>
      <c r="DY255">
        <v>0.06619112142857143</v>
      </c>
      <c r="DZ255">
        <v>29.33167857142857</v>
      </c>
      <c r="EA255">
        <v>29.98417857142858</v>
      </c>
      <c r="EB255">
        <v>999.9000000000002</v>
      </c>
      <c r="EC255">
        <v>0</v>
      </c>
      <c r="ED255">
        <v>0</v>
      </c>
      <c r="EE255">
        <v>9995.445000000002</v>
      </c>
      <c r="EF255">
        <v>0</v>
      </c>
      <c r="EG255">
        <v>11.93324285714286</v>
      </c>
      <c r="EH255">
        <v>-63.73457857142858</v>
      </c>
      <c r="EI255">
        <v>658.5740714285714</v>
      </c>
      <c r="EJ255">
        <v>719.5456428571428</v>
      </c>
      <c r="EK255">
        <v>5.747641785714286</v>
      </c>
      <c r="EL255">
        <v>707.482714285714</v>
      </c>
      <c r="EM255">
        <v>16.76478928571428</v>
      </c>
      <c r="EN255">
        <v>2.049597142857142</v>
      </c>
      <c r="EO255">
        <v>1.526315357142857</v>
      </c>
      <c r="EP255">
        <v>17.83278214285714</v>
      </c>
      <c r="EQ255">
        <v>13.23435714285714</v>
      </c>
      <c r="ER255">
        <v>1999.965357142857</v>
      </c>
      <c r="ES255">
        <v>0.9800064285714285</v>
      </c>
      <c r="ET255">
        <v>0.01999381071428571</v>
      </c>
      <c r="EU255">
        <v>0</v>
      </c>
      <c r="EV255">
        <v>1000.825321428571</v>
      </c>
      <c r="EW255">
        <v>5.00078</v>
      </c>
      <c r="EX255">
        <v>19435.88571428571</v>
      </c>
      <c r="EY255">
        <v>16379.38214285714</v>
      </c>
      <c r="EZ255">
        <v>38.83460714285714</v>
      </c>
      <c r="FA255">
        <v>39.57553571428571</v>
      </c>
      <c r="FB255">
        <v>39.35228571428571</v>
      </c>
      <c r="FC255">
        <v>39.3235</v>
      </c>
      <c r="FD255">
        <v>40.18264285714285</v>
      </c>
      <c r="FE255">
        <v>1955.075357142857</v>
      </c>
      <c r="FF255">
        <v>39.89000000000001</v>
      </c>
      <c r="FG255">
        <v>0</v>
      </c>
      <c r="FH255">
        <v>1758819979.9</v>
      </c>
      <c r="FI255">
        <v>0</v>
      </c>
      <c r="FJ255">
        <v>1001.26052</v>
      </c>
      <c r="FK255">
        <v>48.93384607517667</v>
      </c>
      <c r="FL255">
        <v>931.2615370504491</v>
      </c>
      <c r="FM255">
        <v>19444.504</v>
      </c>
      <c r="FN255">
        <v>15</v>
      </c>
      <c r="FO255">
        <v>0</v>
      </c>
      <c r="FP255" t="s">
        <v>441</v>
      </c>
      <c r="FQ255">
        <v>1746989605.5</v>
      </c>
      <c r="FR255">
        <v>1746989593.5</v>
      </c>
      <c r="FS255">
        <v>0</v>
      </c>
      <c r="FT255">
        <v>-0.274</v>
      </c>
      <c r="FU255">
        <v>-0.002</v>
      </c>
      <c r="FV255">
        <v>2.549</v>
      </c>
      <c r="FW255">
        <v>0.129</v>
      </c>
      <c r="FX255">
        <v>420</v>
      </c>
      <c r="FY255">
        <v>17</v>
      </c>
      <c r="FZ255">
        <v>0.02</v>
      </c>
      <c r="GA255">
        <v>0.04</v>
      </c>
      <c r="GB255">
        <v>-63.20453902439024</v>
      </c>
      <c r="GC255">
        <v>-9.808041114982748</v>
      </c>
      <c r="GD255">
        <v>0.9689008444015184</v>
      </c>
      <c r="GE255">
        <v>0</v>
      </c>
      <c r="GF255">
        <v>998.0515588235294</v>
      </c>
      <c r="GG255">
        <v>49.43637892838267</v>
      </c>
      <c r="GH255">
        <v>4.857341630679072</v>
      </c>
      <c r="GI255">
        <v>0</v>
      </c>
      <c r="GJ255">
        <v>5.747268292682927</v>
      </c>
      <c r="GK255">
        <v>0.007065365853660858</v>
      </c>
      <c r="GL255">
        <v>0.001607979951396437</v>
      </c>
      <c r="GM255">
        <v>1</v>
      </c>
      <c r="GN255">
        <v>1</v>
      </c>
      <c r="GO255">
        <v>3</v>
      </c>
      <c r="GP255" t="s">
        <v>448</v>
      </c>
      <c r="GQ255">
        <v>3.10116</v>
      </c>
      <c r="GR255">
        <v>2.72418</v>
      </c>
      <c r="GS255">
        <v>0.124057</v>
      </c>
      <c r="GT255">
        <v>0.131944</v>
      </c>
      <c r="GU255">
        <v>0.103781</v>
      </c>
      <c r="GV255">
        <v>0.08531</v>
      </c>
      <c r="GW255">
        <v>22916.2</v>
      </c>
      <c r="GX255">
        <v>20647.9</v>
      </c>
      <c r="GY255">
        <v>26724.3</v>
      </c>
      <c r="GZ255">
        <v>24006.9</v>
      </c>
      <c r="HA255">
        <v>38324.3</v>
      </c>
      <c r="HB255">
        <v>32475.3</v>
      </c>
      <c r="HC255">
        <v>46664.8</v>
      </c>
      <c r="HD255">
        <v>37989.4</v>
      </c>
      <c r="HE255">
        <v>1.87735</v>
      </c>
      <c r="HF255">
        <v>1.87085</v>
      </c>
      <c r="HG255">
        <v>0.157692</v>
      </c>
      <c r="HH255">
        <v>0</v>
      </c>
      <c r="HI255">
        <v>27.4218</v>
      </c>
      <c r="HJ255">
        <v>999.9</v>
      </c>
      <c r="HK255">
        <v>38.6</v>
      </c>
      <c r="HL255">
        <v>32</v>
      </c>
      <c r="HM255">
        <v>20.2436</v>
      </c>
      <c r="HN255">
        <v>60.9839</v>
      </c>
      <c r="HO255">
        <v>20.7051</v>
      </c>
      <c r="HP255">
        <v>1</v>
      </c>
      <c r="HQ255">
        <v>0.0839761</v>
      </c>
      <c r="HR255">
        <v>-0.642552</v>
      </c>
      <c r="HS255">
        <v>20.2797</v>
      </c>
      <c r="HT255">
        <v>5.21205</v>
      </c>
      <c r="HU255">
        <v>11.98</v>
      </c>
      <c r="HV255">
        <v>4.96315</v>
      </c>
      <c r="HW255">
        <v>3.2745</v>
      </c>
      <c r="HX255">
        <v>9999</v>
      </c>
      <c r="HY255">
        <v>9999</v>
      </c>
      <c r="HZ255">
        <v>9999</v>
      </c>
      <c r="IA255">
        <v>3.5</v>
      </c>
      <c r="IB255">
        <v>1.86395</v>
      </c>
      <c r="IC255">
        <v>1.8601</v>
      </c>
      <c r="ID255">
        <v>1.85839</v>
      </c>
      <c r="IE255">
        <v>1.85974</v>
      </c>
      <c r="IF255">
        <v>1.85989</v>
      </c>
      <c r="IG255">
        <v>1.85838</v>
      </c>
      <c r="IH255">
        <v>1.85745</v>
      </c>
      <c r="II255">
        <v>1.85242</v>
      </c>
      <c r="IJ255">
        <v>0</v>
      </c>
      <c r="IK255">
        <v>0</v>
      </c>
      <c r="IL255">
        <v>0</v>
      </c>
      <c r="IM255">
        <v>0</v>
      </c>
      <c r="IN255" t="s">
        <v>443</v>
      </c>
      <c r="IO255" t="s">
        <v>444</v>
      </c>
      <c r="IP255" t="s">
        <v>445</v>
      </c>
      <c r="IQ255" t="s">
        <v>445</v>
      </c>
      <c r="IR255" t="s">
        <v>445</v>
      </c>
      <c r="IS255" t="s">
        <v>445</v>
      </c>
      <c r="IT255">
        <v>0</v>
      </c>
      <c r="IU255">
        <v>100</v>
      </c>
      <c r="IV255">
        <v>100</v>
      </c>
      <c r="IW255">
        <v>-1.267</v>
      </c>
      <c r="IX255">
        <v>0.2922</v>
      </c>
      <c r="IY255">
        <v>-1.085747647868322</v>
      </c>
      <c r="IZ255">
        <v>-0.001141660950335919</v>
      </c>
      <c r="JA255">
        <v>1.556549255047457E-06</v>
      </c>
      <c r="JB255">
        <v>-3.845636065895205E-10</v>
      </c>
      <c r="JC255">
        <v>0.01562767363184709</v>
      </c>
      <c r="JD255">
        <v>0.001629169780553792</v>
      </c>
      <c r="JE255">
        <v>0.0005448488767950686</v>
      </c>
      <c r="JF255">
        <v>-2.599574200195059E-06</v>
      </c>
      <c r="JG255">
        <v>2</v>
      </c>
      <c r="JH255">
        <v>2011</v>
      </c>
      <c r="JI255">
        <v>1</v>
      </c>
      <c r="JJ255">
        <v>26</v>
      </c>
      <c r="JK255">
        <v>197173</v>
      </c>
      <c r="JL255">
        <v>197173.2</v>
      </c>
      <c r="JM255">
        <v>1.81519</v>
      </c>
      <c r="JN255">
        <v>2.62573</v>
      </c>
      <c r="JO255">
        <v>1.49658</v>
      </c>
      <c r="JP255">
        <v>2.34375</v>
      </c>
      <c r="JQ255">
        <v>1.54907</v>
      </c>
      <c r="JR255">
        <v>2.41943</v>
      </c>
      <c r="JS255">
        <v>36.3165</v>
      </c>
      <c r="JT255">
        <v>24.1751</v>
      </c>
      <c r="JU255">
        <v>18</v>
      </c>
      <c r="JV255">
        <v>483.001</v>
      </c>
      <c r="JW255">
        <v>493.724</v>
      </c>
      <c r="JX255">
        <v>28.3484</v>
      </c>
      <c r="JY255">
        <v>28.359</v>
      </c>
      <c r="JZ255">
        <v>30.0003</v>
      </c>
      <c r="KA255">
        <v>28.5715</v>
      </c>
      <c r="KB255">
        <v>28.5675</v>
      </c>
      <c r="KC255">
        <v>36.4981</v>
      </c>
      <c r="KD255">
        <v>16.3503</v>
      </c>
      <c r="KE255">
        <v>42.5122</v>
      </c>
      <c r="KF255">
        <v>28.357</v>
      </c>
      <c r="KG255">
        <v>754.5069999999999</v>
      </c>
      <c r="KH255">
        <v>16.7455</v>
      </c>
      <c r="KI255">
        <v>102.03</v>
      </c>
      <c r="KJ255">
        <v>91.6088</v>
      </c>
    </row>
    <row r="256" spans="1:296">
      <c r="A256">
        <v>238</v>
      </c>
      <c r="B256">
        <v>1758819990</v>
      </c>
      <c r="C256">
        <v>5966.400000095367</v>
      </c>
      <c r="D256" t="s">
        <v>923</v>
      </c>
      <c r="E256" t="s">
        <v>924</v>
      </c>
      <c r="F256">
        <v>5</v>
      </c>
      <c r="G256" t="s">
        <v>834</v>
      </c>
      <c r="H256">
        <v>1758819982.5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752.8465104429207</v>
      </c>
      <c r="AJ256">
        <v>698.8158909090912</v>
      </c>
      <c r="AK256">
        <v>3.286820153369418</v>
      </c>
      <c r="AL256">
        <v>65.12803820686746</v>
      </c>
      <c r="AM256">
        <f>(AO256 - AN256 + DX256*1E3/(8.314*(DZ256+273.15)) * AQ256/DW256 * AP256) * DW256/(100*DK256) * 1000/(1000 - AO256)</f>
        <v>0</v>
      </c>
      <c r="AN256">
        <v>16.76329856318752</v>
      </c>
      <c r="AO256">
        <v>22.49764606060606</v>
      </c>
      <c r="AP256">
        <v>-2.772389386414392E-05</v>
      </c>
      <c r="AQ256">
        <v>105.814500391457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439</v>
      </c>
      <c r="AX256" t="s">
        <v>439</v>
      </c>
      <c r="AY256">
        <v>0</v>
      </c>
      <c r="AZ256">
        <v>0</v>
      </c>
      <c r="BA256">
        <f>1-AY256/AZ256</f>
        <v>0</v>
      </c>
      <c r="BB256">
        <v>0</v>
      </c>
      <c r="BC256" t="s">
        <v>439</v>
      </c>
      <c r="BD256" t="s">
        <v>439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439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5.9</v>
      </c>
      <c r="DL256">
        <v>0.5</v>
      </c>
      <c r="DM256" t="s">
        <v>440</v>
      </c>
      <c r="DN256">
        <v>2</v>
      </c>
      <c r="DO256" t="b">
        <v>1</v>
      </c>
      <c r="DP256">
        <v>1758819982.5</v>
      </c>
      <c r="DQ256">
        <v>660.6663703703703</v>
      </c>
      <c r="DR256">
        <v>725.2177407407407</v>
      </c>
      <c r="DS256">
        <v>22.50859259259259</v>
      </c>
      <c r="DT256">
        <v>16.76397777777778</v>
      </c>
      <c r="DU256">
        <v>661.9371851851852</v>
      </c>
      <c r="DV256">
        <v>22.21636666666667</v>
      </c>
      <c r="DW256">
        <v>500.0295925925925</v>
      </c>
      <c r="DX256">
        <v>91.04213703703705</v>
      </c>
      <c r="DY256">
        <v>0.06600782222222222</v>
      </c>
      <c r="DZ256">
        <v>29.33674814814815</v>
      </c>
      <c r="EA256">
        <v>29.98832222222222</v>
      </c>
      <c r="EB256">
        <v>999.9000000000001</v>
      </c>
      <c r="EC256">
        <v>0</v>
      </c>
      <c r="ED256">
        <v>0</v>
      </c>
      <c r="EE256">
        <v>10000.43888888889</v>
      </c>
      <c r="EF256">
        <v>0</v>
      </c>
      <c r="EG256">
        <v>11.93548518518519</v>
      </c>
      <c r="EH256">
        <v>-64.55135185185185</v>
      </c>
      <c r="EI256">
        <v>675.8792962962963</v>
      </c>
      <c r="EJ256">
        <v>737.5825555555554</v>
      </c>
      <c r="EK256">
        <v>5.744621851851851</v>
      </c>
      <c r="EL256">
        <v>725.2177407407407</v>
      </c>
      <c r="EM256">
        <v>16.76397777777778</v>
      </c>
      <c r="EN256">
        <v>2.049231481481482</v>
      </c>
      <c r="EO256">
        <v>1.526228518518519</v>
      </c>
      <c r="EP256">
        <v>17.82994074074074</v>
      </c>
      <c r="EQ256">
        <v>13.23348148148149</v>
      </c>
      <c r="ER256">
        <v>1999.991111111111</v>
      </c>
      <c r="ES256">
        <v>0.9800065925925926</v>
      </c>
      <c r="ET256">
        <v>0.01999364444444444</v>
      </c>
      <c r="EU256">
        <v>0</v>
      </c>
      <c r="EV256">
        <v>1005.001037037037</v>
      </c>
      <c r="EW256">
        <v>5.00078</v>
      </c>
      <c r="EX256">
        <v>19516.70370370371</v>
      </c>
      <c r="EY256">
        <v>16379.60740740741</v>
      </c>
      <c r="EZ256">
        <v>38.82844444444444</v>
      </c>
      <c r="FA256">
        <v>39.57837037037037</v>
      </c>
      <c r="FB256">
        <v>39.30055555555555</v>
      </c>
      <c r="FC256">
        <v>39.31459259259259</v>
      </c>
      <c r="FD256">
        <v>40.18955555555555</v>
      </c>
      <c r="FE256">
        <v>1955.101111111111</v>
      </c>
      <c r="FF256">
        <v>39.89000000000001</v>
      </c>
      <c r="FG256">
        <v>0</v>
      </c>
      <c r="FH256">
        <v>1758819984.7</v>
      </c>
      <c r="FI256">
        <v>0</v>
      </c>
      <c r="FJ256">
        <v>1005.05112</v>
      </c>
      <c r="FK256">
        <v>45.61076922862943</v>
      </c>
      <c r="FL256">
        <v>895.7846154401906</v>
      </c>
      <c r="FM256">
        <v>19517.424</v>
      </c>
      <c r="FN256">
        <v>15</v>
      </c>
      <c r="FO256">
        <v>0</v>
      </c>
      <c r="FP256" t="s">
        <v>441</v>
      </c>
      <c r="FQ256">
        <v>1746989605.5</v>
      </c>
      <c r="FR256">
        <v>1746989593.5</v>
      </c>
      <c r="FS256">
        <v>0</v>
      </c>
      <c r="FT256">
        <v>-0.274</v>
      </c>
      <c r="FU256">
        <v>-0.002</v>
      </c>
      <c r="FV256">
        <v>2.549</v>
      </c>
      <c r="FW256">
        <v>0.129</v>
      </c>
      <c r="FX256">
        <v>420</v>
      </c>
      <c r="FY256">
        <v>17</v>
      </c>
      <c r="FZ256">
        <v>0.02</v>
      </c>
      <c r="GA256">
        <v>0.04</v>
      </c>
      <c r="GB256">
        <v>-64.00131707317072</v>
      </c>
      <c r="GC256">
        <v>-9.302525435540222</v>
      </c>
      <c r="GD256">
        <v>0.918872243542273</v>
      </c>
      <c r="GE256">
        <v>0</v>
      </c>
      <c r="GF256">
        <v>1002.390352941176</v>
      </c>
      <c r="GG256">
        <v>47.42692133477721</v>
      </c>
      <c r="GH256">
        <v>4.660277408319322</v>
      </c>
      <c r="GI256">
        <v>0</v>
      </c>
      <c r="GJ256">
        <v>5.745859268292683</v>
      </c>
      <c r="GK256">
        <v>-0.02858006968640998</v>
      </c>
      <c r="GL256">
        <v>0.003687191005817937</v>
      </c>
      <c r="GM256">
        <v>1</v>
      </c>
      <c r="GN256">
        <v>1</v>
      </c>
      <c r="GO256">
        <v>3</v>
      </c>
      <c r="GP256" t="s">
        <v>448</v>
      </c>
      <c r="GQ256">
        <v>3.10123</v>
      </c>
      <c r="GR256">
        <v>2.7241</v>
      </c>
      <c r="GS256">
        <v>0.126088</v>
      </c>
      <c r="GT256">
        <v>0.133976</v>
      </c>
      <c r="GU256">
        <v>0.103748</v>
      </c>
      <c r="GV256">
        <v>0.0853015</v>
      </c>
      <c r="GW256">
        <v>22862.9</v>
      </c>
      <c r="GX256">
        <v>20599.7</v>
      </c>
      <c r="GY256">
        <v>26724.1</v>
      </c>
      <c r="GZ256">
        <v>24007</v>
      </c>
      <c r="HA256">
        <v>38325.9</v>
      </c>
      <c r="HB256">
        <v>32475.8</v>
      </c>
      <c r="HC256">
        <v>46664.7</v>
      </c>
      <c r="HD256">
        <v>37989.3</v>
      </c>
      <c r="HE256">
        <v>1.8773</v>
      </c>
      <c r="HF256">
        <v>1.87085</v>
      </c>
      <c r="HG256">
        <v>0.157841</v>
      </c>
      <c r="HH256">
        <v>0</v>
      </c>
      <c r="HI256">
        <v>27.4243</v>
      </c>
      <c r="HJ256">
        <v>999.9</v>
      </c>
      <c r="HK256">
        <v>38.6</v>
      </c>
      <c r="HL256">
        <v>32</v>
      </c>
      <c r="HM256">
        <v>20.2471</v>
      </c>
      <c r="HN256">
        <v>60.8439</v>
      </c>
      <c r="HO256">
        <v>20.4527</v>
      </c>
      <c r="HP256">
        <v>1</v>
      </c>
      <c r="HQ256">
        <v>0.0842378</v>
      </c>
      <c r="HR256">
        <v>-0.638903</v>
      </c>
      <c r="HS256">
        <v>20.2797</v>
      </c>
      <c r="HT256">
        <v>5.2113</v>
      </c>
      <c r="HU256">
        <v>11.9798</v>
      </c>
      <c r="HV256">
        <v>4.96275</v>
      </c>
      <c r="HW256">
        <v>3.27443</v>
      </c>
      <c r="HX256">
        <v>9999</v>
      </c>
      <c r="HY256">
        <v>9999</v>
      </c>
      <c r="HZ256">
        <v>9999</v>
      </c>
      <c r="IA256">
        <v>3.5</v>
      </c>
      <c r="IB256">
        <v>1.86399</v>
      </c>
      <c r="IC256">
        <v>1.86011</v>
      </c>
      <c r="ID256">
        <v>1.85838</v>
      </c>
      <c r="IE256">
        <v>1.85976</v>
      </c>
      <c r="IF256">
        <v>1.85989</v>
      </c>
      <c r="IG256">
        <v>1.85837</v>
      </c>
      <c r="IH256">
        <v>1.85745</v>
      </c>
      <c r="II256">
        <v>1.85242</v>
      </c>
      <c r="IJ256">
        <v>0</v>
      </c>
      <c r="IK256">
        <v>0</v>
      </c>
      <c r="IL256">
        <v>0</v>
      </c>
      <c r="IM256">
        <v>0</v>
      </c>
      <c r="IN256" t="s">
        <v>443</v>
      </c>
      <c r="IO256" t="s">
        <v>444</v>
      </c>
      <c r="IP256" t="s">
        <v>445</v>
      </c>
      <c r="IQ256" t="s">
        <v>445</v>
      </c>
      <c r="IR256" t="s">
        <v>445</v>
      </c>
      <c r="IS256" t="s">
        <v>445</v>
      </c>
      <c r="IT256">
        <v>0</v>
      </c>
      <c r="IU256">
        <v>100</v>
      </c>
      <c r="IV256">
        <v>100</v>
      </c>
      <c r="IW256">
        <v>-1.261</v>
      </c>
      <c r="IX256">
        <v>0.292</v>
      </c>
      <c r="IY256">
        <v>-1.085747647868322</v>
      </c>
      <c r="IZ256">
        <v>-0.001141660950335919</v>
      </c>
      <c r="JA256">
        <v>1.556549255047457E-06</v>
      </c>
      <c r="JB256">
        <v>-3.845636065895205E-10</v>
      </c>
      <c r="JC256">
        <v>0.01562767363184709</v>
      </c>
      <c r="JD256">
        <v>0.001629169780553792</v>
      </c>
      <c r="JE256">
        <v>0.0005448488767950686</v>
      </c>
      <c r="JF256">
        <v>-2.599574200195059E-06</v>
      </c>
      <c r="JG256">
        <v>2</v>
      </c>
      <c r="JH256">
        <v>2011</v>
      </c>
      <c r="JI256">
        <v>1</v>
      </c>
      <c r="JJ256">
        <v>26</v>
      </c>
      <c r="JK256">
        <v>197173.1</v>
      </c>
      <c r="JL256">
        <v>197173.3</v>
      </c>
      <c r="JM256">
        <v>1.8457</v>
      </c>
      <c r="JN256">
        <v>2.62451</v>
      </c>
      <c r="JO256">
        <v>1.49658</v>
      </c>
      <c r="JP256">
        <v>2.34375</v>
      </c>
      <c r="JQ256">
        <v>1.54907</v>
      </c>
      <c r="JR256">
        <v>2.4707</v>
      </c>
      <c r="JS256">
        <v>36.2929</v>
      </c>
      <c r="JT256">
        <v>24.1751</v>
      </c>
      <c r="JU256">
        <v>18</v>
      </c>
      <c r="JV256">
        <v>482.972</v>
      </c>
      <c r="JW256">
        <v>493.739</v>
      </c>
      <c r="JX256">
        <v>28.3581</v>
      </c>
      <c r="JY256">
        <v>28.3611</v>
      </c>
      <c r="JZ256">
        <v>30.0003</v>
      </c>
      <c r="KA256">
        <v>28.5715</v>
      </c>
      <c r="KB256">
        <v>28.5691</v>
      </c>
      <c r="KC256">
        <v>37.1867</v>
      </c>
      <c r="KD256">
        <v>16.3503</v>
      </c>
      <c r="KE256">
        <v>42.5122</v>
      </c>
      <c r="KF256">
        <v>28.3601</v>
      </c>
      <c r="KG256">
        <v>774.542</v>
      </c>
      <c r="KH256">
        <v>16.7455</v>
      </c>
      <c r="KI256">
        <v>102.03</v>
      </c>
      <c r="KJ256">
        <v>91.60890000000001</v>
      </c>
    </row>
    <row r="257" spans="1:296">
      <c r="A257">
        <v>239</v>
      </c>
      <c r="B257">
        <v>1758819995</v>
      </c>
      <c r="C257">
        <v>5971.400000095367</v>
      </c>
      <c r="D257" t="s">
        <v>925</v>
      </c>
      <c r="E257" t="s">
        <v>926</v>
      </c>
      <c r="F257">
        <v>5</v>
      </c>
      <c r="G257" t="s">
        <v>834</v>
      </c>
      <c r="H257">
        <v>1758819987.214286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769.9097748816976</v>
      </c>
      <c r="AJ257">
        <v>715.3490545454546</v>
      </c>
      <c r="AK257">
        <v>3.312071533851058</v>
      </c>
      <c r="AL257">
        <v>65.12803820686746</v>
      </c>
      <c r="AM257">
        <f>(AO257 - AN257 + DX257*1E3/(8.314*(DZ257+273.15)) * AQ257/DW257 * AP257) * DW257/(100*DK257) * 1000/(1000 - AO257)</f>
        <v>0</v>
      </c>
      <c r="AN257">
        <v>16.76365193109303</v>
      </c>
      <c r="AO257">
        <v>22.48606909090909</v>
      </c>
      <c r="AP257">
        <v>-3.18704943901779E-05</v>
      </c>
      <c r="AQ257">
        <v>105.814500391457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439</v>
      </c>
      <c r="AX257" t="s">
        <v>439</v>
      </c>
      <c r="AY257">
        <v>0</v>
      </c>
      <c r="AZ257">
        <v>0</v>
      </c>
      <c r="BA257">
        <f>1-AY257/AZ257</f>
        <v>0</v>
      </c>
      <c r="BB257">
        <v>0</v>
      </c>
      <c r="BC257" t="s">
        <v>439</v>
      </c>
      <c r="BD257" t="s">
        <v>439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439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5.9</v>
      </c>
      <c r="DL257">
        <v>0.5</v>
      </c>
      <c r="DM257" t="s">
        <v>440</v>
      </c>
      <c r="DN257">
        <v>2</v>
      </c>
      <c r="DO257" t="b">
        <v>1</v>
      </c>
      <c r="DP257">
        <v>1758819987.214286</v>
      </c>
      <c r="DQ257">
        <v>675.7886785714285</v>
      </c>
      <c r="DR257">
        <v>741.0120714285714</v>
      </c>
      <c r="DS257">
        <v>22.50156428571428</v>
      </c>
      <c r="DT257">
        <v>16.76341785714285</v>
      </c>
      <c r="DU257">
        <v>677.0531071428571</v>
      </c>
      <c r="DV257">
        <v>22.20948571428571</v>
      </c>
      <c r="DW257">
        <v>500.0130714285714</v>
      </c>
      <c r="DX257">
        <v>91.04189642857143</v>
      </c>
      <c r="DY257">
        <v>0.06594132142857143</v>
      </c>
      <c r="DZ257">
        <v>29.34197142857143</v>
      </c>
      <c r="EA257">
        <v>29.99213928571428</v>
      </c>
      <c r="EB257">
        <v>999.9000000000002</v>
      </c>
      <c r="EC257">
        <v>0</v>
      </c>
      <c r="ED257">
        <v>0</v>
      </c>
      <c r="EE257">
        <v>10002.53964285714</v>
      </c>
      <c r="EF257">
        <v>0</v>
      </c>
      <c r="EG257">
        <v>11.93318571428571</v>
      </c>
      <c r="EH257">
        <v>-65.22340000000001</v>
      </c>
      <c r="EI257">
        <v>691.344857142857</v>
      </c>
      <c r="EJ257">
        <v>753.6457499999999</v>
      </c>
      <c r="EK257">
        <v>5.738158214285714</v>
      </c>
      <c r="EL257">
        <v>741.0120714285714</v>
      </c>
      <c r="EM257">
        <v>16.76341785714285</v>
      </c>
      <c r="EN257">
        <v>2.048585714285714</v>
      </c>
      <c r="EO257">
        <v>1.5261725</v>
      </c>
      <c r="EP257">
        <v>17.82493571428571</v>
      </c>
      <c r="EQ257">
        <v>13.23291785714286</v>
      </c>
      <c r="ER257">
        <v>1999.9825</v>
      </c>
      <c r="ES257">
        <v>0.9800064285714284</v>
      </c>
      <c r="ET257">
        <v>0.01999378928571429</v>
      </c>
      <c r="EU257">
        <v>0</v>
      </c>
      <c r="EV257">
        <v>1008.481785714286</v>
      </c>
      <c r="EW257">
        <v>5.00078</v>
      </c>
      <c r="EX257">
        <v>19585.27142857143</v>
      </c>
      <c r="EY257">
        <v>16379.52857142857</v>
      </c>
      <c r="EZ257">
        <v>38.82560714285714</v>
      </c>
      <c r="FA257">
        <v>39.5822857142857</v>
      </c>
      <c r="FB257">
        <v>39.18717857142857</v>
      </c>
      <c r="FC257">
        <v>39.32339285714285</v>
      </c>
      <c r="FD257">
        <v>40.21857142857142</v>
      </c>
      <c r="FE257">
        <v>1955.0925</v>
      </c>
      <c r="FF257">
        <v>39.89000000000001</v>
      </c>
      <c r="FG257">
        <v>0</v>
      </c>
      <c r="FH257">
        <v>1758819990.1</v>
      </c>
      <c r="FI257">
        <v>0</v>
      </c>
      <c r="FJ257">
        <v>1008.823461538462</v>
      </c>
      <c r="FK257">
        <v>43.11623930904889</v>
      </c>
      <c r="FL257">
        <v>852.4581197735594</v>
      </c>
      <c r="FM257">
        <v>19591.37692307692</v>
      </c>
      <c r="FN257">
        <v>15</v>
      </c>
      <c r="FO257">
        <v>0</v>
      </c>
      <c r="FP257" t="s">
        <v>441</v>
      </c>
      <c r="FQ257">
        <v>1746989605.5</v>
      </c>
      <c r="FR257">
        <v>1746989593.5</v>
      </c>
      <c r="FS257">
        <v>0</v>
      </c>
      <c r="FT257">
        <v>-0.274</v>
      </c>
      <c r="FU257">
        <v>-0.002</v>
      </c>
      <c r="FV257">
        <v>2.549</v>
      </c>
      <c r="FW257">
        <v>0.129</v>
      </c>
      <c r="FX257">
        <v>420</v>
      </c>
      <c r="FY257">
        <v>17</v>
      </c>
      <c r="FZ257">
        <v>0.02</v>
      </c>
      <c r="GA257">
        <v>0.04</v>
      </c>
      <c r="GB257">
        <v>-64.76179024390242</v>
      </c>
      <c r="GC257">
        <v>-8.676696167247298</v>
      </c>
      <c r="GD257">
        <v>0.8563098293300486</v>
      </c>
      <c r="GE257">
        <v>0</v>
      </c>
      <c r="GF257">
        <v>1006.092382352941</v>
      </c>
      <c r="GG257">
        <v>44.78491974570329</v>
      </c>
      <c r="GH257">
        <v>4.402548767239722</v>
      </c>
      <c r="GI257">
        <v>0</v>
      </c>
      <c r="GJ257">
        <v>5.741583902439024</v>
      </c>
      <c r="GK257">
        <v>-0.07313101045296383</v>
      </c>
      <c r="GL257">
        <v>0.007667232743415462</v>
      </c>
      <c r="GM257">
        <v>1</v>
      </c>
      <c r="GN257">
        <v>1</v>
      </c>
      <c r="GO257">
        <v>3</v>
      </c>
      <c r="GP257" t="s">
        <v>448</v>
      </c>
      <c r="GQ257">
        <v>3.10114</v>
      </c>
      <c r="GR257">
        <v>2.7239</v>
      </c>
      <c r="GS257">
        <v>0.128109</v>
      </c>
      <c r="GT257">
        <v>0.135975</v>
      </c>
      <c r="GU257">
        <v>0.103709</v>
      </c>
      <c r="GV257">
        <v>0.08530749999999999</v>
      </c>
      <c r="GW257">
        <v>22809.9</v>
      </c>
      <c r="GX257">
        <v>20552.1</v>
      </c>
      <c r="GY257">
        <v>26723.9</v>
      </c>
      <c r="GZ257">
        <v>24006.9</v>
      </c>
      <c r="HA257">
        <v>38327.5</v>
      </c>
      <c r="HB257">
        <v>32475.7</v>
      </c>
      <c r="HC257">
        <v>46664.3</v>
      </c>
      <c r="HD257">
        <v>37989.2</v>
      </c>
      <c r="HE257">
        <v>1.8772</v>
      </c>
      <c r="HF257">
        <v>1.87095</v>
      </c>
      <c r="HG257">
        <v>0.157766</v>
      </c>
      <c r="HH257">
        <v>0</v>
      </c>
      <c r="HI257">
        <v>27.4277</v>
      </c>
      <c r="HJ257">
        <v>999.9</v>
      </c>
      <c r="HK257">
        <v>38.6</v>
      </c>
      <c r="HL257">
        <v>32</v>
      </c>
      <c r="HM257">
        <v>20.2451</v>
      </c>
      <c r="HN257">
        <v>61.1539</v>
      </c>
      <c r="HO257">
        <v>20.7252</v>
      </c>
      <c r="HP257">
        <v>1</v>
      </c>
      <c r="HQ257">
        <v>0.0842734</v>
      </c>
      <c r="HR257">
        <v>-0.622377</v>
      </c>
      <c r="HS257">
        <v>20.2797</v>
      </c>
      <c r="HT257">
        <v>5.2113</v>
      </c>
      <c r="HU257">
        <v>11.98</v>
      </c>
      <c r="HV257">
        <v>4.9627</v>
      </c>
      <c r="HW257">
        <v>3.27443</v>
      </c>
      <c r="HX257">
        <v>9999</v>
      </c>
      <c r="HY257">
        <v>9999</v>
      </c>
      <c r="HZ257">
        <v>9999</v>
      </c>
      <c r="IA257">
        <v>3.5</v>
      </c>
      <c r="IB257">
        <v>1.86399</v>
      </c>
      <c r="IC257">
        <v>1.86009</v>
      </c>
      <c r="ID257">
        <v>1.85838</v>
      </c>
      <c r="IE257">
        <v>1.85976</v>
      </c>
      <c r="IF257">
        <v>1.85989</v>
      </c>
      <c r="IG257">
        <v>1.85837</v>
      </c>
      <c r="IH257">
        <v>1.85745</v>
      </c>
      <c r="II257">
        <v>1.85242</v>
      </c>
      <c r="IJ257">
        <v>0</v>
      </c>
      <c r="IK257">
        <v>0</v>
      </c>
      <c r="IL257">
        <v>0</v>
      </c>
      <c r="IM257">
        <v>0</v>
      </c>
      <c r="IN257" t="s">
        <v>443</v>
      </c>
      <c r="IO257" t="s">
        <v>444</v>
      </c>
      <c r="IP257" t="s">
        <v>445</v>
      </c>
      <c r="IQ257" t="s">
        <v>445</v>
      </c>
      <c r="IR257" t="s">
        <v>445</v>
      </c>
      <c r="IS257" t="s">
        <v>445</v>
      </c>
      <c r="IT257">
        <v>0</v>
      </c>
      <c r="IU257">
        <v>100</v>
      </c>
      <c r="IV257">
        <v>100</v>
      </c>
      <c r="IW257">
        <v>-1.253</v>
      </c>
      <c r="IX257">
        <v>0.2917</v>
      </c>
      <c r="IY257">
        <v>-1.085747647868322</v>
      </c>
      <c r="IZ257">
        <v>-0.001141660950335919</v>
      </c>
      <c r="JA257">
        <v>1.556549255047457E-06</v>
      </c>
      <c r="JB257">
        <v>-3.845636065895205E-10</v>
      </c>
      <c r="JC257">
        <v>0.01562767363184709</v>
      </c>
      <c r="JD257">
        <v>0.001629169780553792</v>
      </c>
      <c r="JE257">
        <v>0.0005448488767950686</v>
      </c>
      <c r="JF257">
        <v>-2.599574200195059E-06</v>
      </c>
      <c r="JG257">
        <v>2</v>
      </c>
      <c r="JH257">
        <v>2011</v>
      </c>
      <c r="JI257">
        <v>1</v>
      </c>
      <c r="JJ257">
        <v>26</v>
      </c>
      <c r="JK257">
        <v>197173.2</v>
      </c>
      <c r="JL257">
        <v>197173.4</v>
      </c>
      <c r="JM257">
        <v>1.8811</v>
      </c>
      <c r="JN257">
        <v>2.62207</v>
      </c>
      <c r="JO257">
        <v>1.49658</v>
      </c>
      <c r="JP257">
        <v>2.34375</v>
      </c>
      <c r="JQ257">
        <v>1.54907</v>
      </c>
      <c r="JR257">
        <v>2.4231</v>
      </c>
      <c r="JS257">
        <v>36.2929</v>
      </c>
      <c r="JT257">
        <v>24.1751</v>
      </c>
      <c r="JU257">
        <v>18</v>
      </c>
      <c r="JV257">
        <v>482.932</v>
      </c>
      <c r="JW257">
        <v>493.804</v>
      </c>
      <c r="JX257">
        <v>28.3629</v>
      </c>
      <c r="JY257">
        <v>28.3617</v>
      </c>
      <c r="JZ257">
        <v>30.0001</v>
      </c>
      <c r="KA257">
        <v>28.5739</v>
      </c>
      <c r="KB257">
        <v>28.5691</v>
      </c>
      <c r="KC257">
        <v>37.815</v>
      </c>
      <c r="KD257">
        <v>16.3503</v>
      </c>
      <c r="KE257">
        <v>42.5122</v>
      </c>
      <c r="KF257">
        <v>28.363</v>
      </c>
      <c r="KG257">
        <v>787.899</v>
      </c>
      <c r="KH257">
        <v>16.7455</v>
      </c>
      <c r="KI257">
        <v>102.029</v>
      </c>
      <c r="KJ257">
        <v>91.6086</v>
      </c>
    </row>
    <row r="258" spans="1:296">
      <c r="A258">
        <v>240</v>
      </c>
      <c r="B258">
        <v>1758820000</v>
      </c>
      <c r="C258">
        <v>5976.400000095367</v>
      </c>
      <c r="D258" t="s">
        <v>927</v>
      </c>
      <c r="E258" t="s">
        <v>928</v>
      </c>
      <c r="F258">
        <v>5</v>
      </c>
      <c r="G258" t="s">
        <v>834</v>
      </c>
      <c r="H258">
        <v>1758819992.5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786.8640837497667</v>
      </c>
      <c r="AJ258">
        <v>731.8477515151512</v>
      </c>
      <c r="AK258">
        <v>3.30289999053367</v>
      </c>
      <c r="AL258">
        <v>65.12803820686746</v>
      </c>
      <c r="AM258">
        <f>(AO258 - AN258 + DX258*1E3/(8.314*(DZ258+273.15)) * AQ258/DW258 * AP258) * DW258/(100*DK258) * 1000/(1000 - AO258)</f>
        <v>0</v>
      </c>
      <c r="AN258">
        <v>16.76388488812767</v>
      </c>
      <c r="AO258">
        <v>22.47241696969698</v>
      </c>
      <c r="AP258">
        <v>-2.936825955931742E-05</v>
      </c>
      <c r="AQ258">
        <v>105.814500391457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439</v>
      </c>
      <c r="AX258" t="s">
        <v>439</v>
      </c>
      <c r="AY258">
        <v>0</v>
      </c>
      <c r="AZ258">
        <v>0</v>
      </c>
      <c r="BA258">
        <f>1-AY258/AZ258</f>
        <v>0</v>
      </c>
      <c r="BB258">
        <v>0</v>
      </c>
      <c r="BC258" t="s">
        <v>439</v>
      </c>
      <c r="BD258" t="s">
        <v>439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439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5.9</v>
      </c>
      <c r="DL258">
        <v>0.5</v>
      </c>
      <c r="DM258" t="s">
        <v>440</v>
      </c>
      <c r="DN258">
        <v>2</v>
      </c>
      <c r="DO258" t="b">
        <v>1</v>
      </c>
      <c r="DP258">
        <v>1758819992.5</v>
      </c>
      <c r="DQ258">
        <v>692.7948518518519</v>
      </c>
      <c r="DR258">
        <v>758.7216296296297</v>
      </c>
      <c r="DS258">
        <v>22.49042222222223</v>
      </c>
      <c r="DT258">
        <v>16.76362592592593</v>
      </c>
      <c r="DU258">
        <v>694.0517037037038</v>
      </c>
      <c r="DV258">
        <v>22.19858148148148</v>
      </c>
      <c r="DW258">
        <v>500.0097407407407</v>
      </c>
      <c r="DX258">
        <v>91.04137037037036</v>
      </c>
      <c r="DY258">
        <v>0.06588256666666667</v>
      </c>
      <c r="DZ258">
        <v>29.34722222222222</v>
      </c>
      <c r="EA258">
        <v>29.99752962962963</v>
      </c>
      <c r="EB258">
        <v>999.9000000000001</v>
      </c>
      <c r="EC258">
        <v>0</v>
      </c>
      <c r="ED258">
        <v>0</v>
      </c>
      <c r="EE258">
        <v>10004.92814814815</v>
      </c>
      <c r="EF258">
        <v>0</v>
      </c>
      <c r="EG258">
        <v>11.93526296296296</v>
      </c>
      <c r="EH258">
        <v>-65.92676296296297</v>
      </c>
      <c r="EI258">
        <v>708.7344814814815</v>
      </c>
      <c r="EJ258">
        <v>771.6574814814815</v>
      </c>
      <c r="EK258">
        <v>5.726807037037037</v>
      </c>
      <c r="EL258">
        <v>758.7216296296297</v>
      </c>
      <c r="EM258">
        <v>16.76362592592593</v>
      </c>
      <c r="EN258">
        <v>2.047559629629629</v>
      </c>
      <c r="EO258">
        <v>1.526182592592592</v>
      </c>
      <c r="EP258">
        <v>17.81697777777778</v>
      </c>
      <c r="EQ258">
        <v>13.23301851851852</v>
      </c>
      <c r="ER258">
        <v>1999.979259259259</v>
      </c>
      <c r="ES258">
        <v>0.9800064444444445</v>
      </c>
      <c r="ET258">
        <v>0.01999382592592593</v>
      </c>
      <c r="EU258">
        <v>0</v>
      </c>
      <c r="EV258">
        <v>1012.257407407408</v>
      </c>
      <c r="EW258">
        <v>5.00078</v>
      </c>
      <c r="EX258">
        <v>19658.94814814815</v>
      </c>
      <c r="EY258">
        <v>16379.50740740741</v>
      </c>
      <c r="EZ258">
        <v>38.82607407407407</v>
      </c>
      <c r="FA258">
        <v>39.58533333333333</v>
      </c>
      <c r="FB258">
        <v>39.28214814814815</v>
      </c>
      <c r="FC258">
        <v>39.31685185185184</v>
      </c>
      <c r="FD258">
        <v>40.21748148148149</v>
      </c>
      <c r="FE258">
        <v>1955.089259259259</v>
      </c>
      <c r="FF258">
        <v>39.89000000000001</v>
      </c>
      <c r="FG258">
        <v>0</v>
      </c>
      <c r="FH258">
        <v>1758819994.9</v>
      </c>
      <c r="FI258">
        <v>0</v>
      </c>
      <c r="FJ258">
        <v>1012.200384615385</v>
      </c>
      <c r="FK258">
        <v>41.56683760351982</v>
      </c>
      <c r="FL258">
        <v>807.685470167502</v>
      </c>
      <c r="FM258">
        <v>19657.80769230769</v>
      </c>
      <c r="FN258">
        <v>15</v>
      </c>
      <c r="FO258">
        <v>0</v>
      </c>
      <c r="FP258" t="s">
        <v>441</v>
      </c>
      <c r="FQ258">
        <v>1746989605.5</v>
      </c>
      <c r="FR258">
        <v>1746989593.5</v>
      </c>
      <c r="FS258">
        <v>0</v>
      </c>
      <c r="FT258">
        <v>-0.274</v>
      </c>
      <c r="FU258">
        <v>-0.002</v>
      </c>
      <c r="FV258">
        <v>2.549</v>
      </c>
      <c r="FW258">
        <v>0.129</v>
      </c>
      <c r="FX258">
        <v>420</v>
      </c>
      <c r="FY258">
        <v>17</v>
      </c>
      <c r="FZ258">
        <v>0.02</v>
      </c>
      <c r="GA258">
        <v>0.04</v>
      </c>
      <c r="GB258">
        <v>-65.43979268292684</v>
      </c>
      <c r="GC258">
        <v>-8.093073867595685</v>
      </c>
      <c r="GD258">
        <v>0.8006048093024209</v>
      </c>
      <c r="GE258">
        <v>0</v>
      </c>
      <c r="GF258">
        <v>1009.640588235294</v>
      </c>
      <c r="GG258">
        <v>42.9433155222755</v>
      </c>
      <c r="GH258">
        <v>4.219576185281053</v>
      </c>
      <c r="GI258">
        <v>0</v>
      </c>
      <c r="GJ258">
        <v>5.733549756097561</v>
      </c>
      <c r="GK258">
        <v>-0.1205153310104467</v>
      </c>
      <c r="GL258">
        <v>0.01212994329462242</v>
      </c>
      <c r="GM258">
        <v>0</v>
      </c>
      <c r="GN258">
        <v>0</v>
      </c>
      <c r="GO258">
        <v>3</v>
      </c>
      <c r="GP258" t="s">
        <v>459</v>
      </c>
      <c r="GQ258">
        <v>3.10133</v>
      </c>
      <c r="GR258">
        <v>2.72398</v>
      </c>
      <c r="GS258">
        <v>0.130102</v>
      </c>
      <c r="GT258">
        <v>0.13797</v>
      </c>
      <c r="GU258">
        <v>0.103662</v>
      </c>
      <c r="GV258">
        <v>0.0853121</v>
      </c>
      <c r="GW258">
        <v>22757.7</v>
      </c>
      <c r="GX258">
        <v>20504.5</v>
      </c>
      <c r="GY258">
        <v>26723.8</v>
      </c>
      <c r="GZ258">
        <v>24006.8</v>
      </c>
      <c r="HA258">
        <v>38329.5</v>
      </c>
      <c r="HB258">
        <v>32475.7</v>
      </c>
      <c r="HC258">
        <v>46663.9</v>
      </c>
      <c r="HD258">
        <v>37989.2</v>
      </c>
      <c r="HE258">
        <v>1.87742</v>
      </c>
      <c r="HF258">
        <v>1.87055</v>
      </c>
      <c r="HG258">
        <v>0.157785</v>
      </c>
      <c r="HH258">
        <v>0</v>
      </c>
      <c r="HI258">
        <v>27.4313</v>
      </c>
      <c r="HJ258">
        <v>999.9</v>
      </c>
      <c r="HK258">
        <v>38.6</v>
      </c>
      <c r="HL258">
        <v>32</v>
      </c>
      <c r="HM258">
        <v>20.2452</v>
      </c>
      <c r="HN258">
        <v>60.9239</v>
      </c>
      <c r="HO258">
        <v>20.4888</v>
      </c>
      <c r="HP258">
        <v>1</v>
      </c>
      <c r="HQ258">
        <v>0.08439530000000001</v>
      </c>
      <c r="HR258">
        <v>-0.616215</v>
      </c>
      <c r="HS258">
        <v>20.2797</v>
      </c>
      <c r="HT258">
        <v>5.2113</v>
      </c>
      <c r="HU258">
        <v>11.9798</v>
      </c>
      <c r="HV258">
        <v>4.96275</v>
      </c>
      <c r="HW258">
        <v>3.27448</v>
      </c>
      <c r="HX258">
        <v>9999</v>
      </c>
      <c r="HY258">
        <v>9999</v>
      </c>
      <c r="HZ258">
        <v>9999</v>
      </c>
      <c r="IA258">
        <v>3.5</v>
      </c>
      <c r="IB258">
        <v>1.86397</v>
      </c>
      <c r="IC258">
        <v>1.86009</v>
      </c>
      <c r="ID258">
        <v>1.85838</v>
      </c>
      <c r="IE258">
        <v>1.85974</v>
      </c>
      <c r="IF258">
        <v>1.85989</v>
      </c>
      <c r="IG258">
        <v>1.85837</v>
      </c>
      <c r="IH258">
        <v>1.85746</v>
      </c>
      <c r="II258">
        <v>1.85242</v>
      </c>
      <c r="IJ258">
        <v>0</v>
      </c>
      <c r="IK258">
        <v>0</v>
      </c>
      <c r="IL258">
        <v>0</v>
      </c>
      <c r="IM258">
        <v>0</v>
      </c>
      <c r="IN258" t="s">
        <v>443</v>
      </c>
      <c r="IO258" t="s">
        <v>444</v>
      </c>
      <c r="IP258" t="s">
        <v>445</v>
      </c>
      <c r="IQ258" t="s">
        <v>445</v>
      </c>
      <c r="IR258" t="s">
        <v>445</v>
      </c>
      <c r="IS258" t="s">
        <v>445</v>
      </c>
      <c r="IT258">
        <v>0</v>
      </c>
      <c r="IU258">
        <v>100</v>
      </c>
      <c r="IV258">
        <v>100</v>
      </c>
      <c r="IW258">
        <v>-1.245</v>
      </c>
      <c r="IX258">
        <v>0.2914</v>
      </c>
      <c r="IY258">
        <v>-1.085747647868322</v>
      </c>
      <c r="IZ258">
        <v>-0.001141660950335919</v>
      </c>
      <c r="JA258">
        <v>1.556549255047457E-06</v>
      </c>
      <c r="JB258">
        <v>-3.845636065895205E-10</v>
      </c>
      <c r="JC258">
        <v>0.01562767363184709</v>
      </c>
      <c r="JD258">
        <v>0.001629169780553792</v>
      </c>
      <c r="JE258">
        <v>0.0005448488767950686</v>
      </c>
      <c r="JF258">
        <v>-2.599574200195059E-06</v>
      </c>
      <c r="JG258">
        <v>2</v>
      </c>
      <c r="JH258">
        <v>2011</v>
      </c>
      <c r="JI258">
        <v>1</v>
      </c>
      <c r="JJ258">
        <v>26</v>
      </c>
      <c r="JK258">
        <v>197173.2</v>
      </c>
      <c r="JL258">
        <v>197173.4</v>
      </c>
      <c r="JM258">
        <v>1.91162</v>
      </c>
      <c r="JN258">
        <v>2.62695</v>
      </c>
      <c r="JO258">
        <v>1.49658</v>
      </c>
      <c r="JP258">
        <v>2.34375</v>
      </c>
      <c r="JQ258">
        <v>1.54907</v>
      </c>
      <c r="JR258">
        <v>2.45239</v>
      </c>
      <c r="JS258">
        <v>36.2929</v>
      </c>
      <c r="JT258">
        <v>24.1751</v>
      </c>
      <c r="JU258">
        <v>18</v>
      </c>
      <c r="JV258">
        <v>483.063</v>
      </c>
      <c r="JW258">
        <v>493.557</v>
      </c>
      <c r="JX258">
        <v>28.3649</v>
      </c>
      <c r="JY258">
        <v>28.3638</v>
      </c>
      <c r="JZ258">
        <v>30.0002</v>
      </c>
      <c r="KA258">
        <v>28.5739</v>
      </c>
      <c r="KB258">
        <v>28.5711</v>
      </c>
      <c r="KC258">
        <v>38.4944</v>
      </c>
      <c r="KD258">
        <v>16.3503</v>
      </c>
      <c r="KE258">
        <v>42.5122</v>
      </c>
      <c r="KF258">
        <v>28.288</v>
      </c>
      <c r="KG258">
        <v>807.936</v>
      </c>
      <c r="KH258">
        <v>16.7455</v>
      </c>
      <c r="KI258">
        <v>102.028</v>
      </c>
      <c r="KJ258">
        <v>91.6084</v>
      </c>
    </row>
    <row r="259" spans="1:296">
      <c r="A259">
        <v>241</v>
      </c>
      <c r="B259">
        <v>1758820005</v>
      </c>
      <c r="C259">
        <v>5981.400000095367</v>
      </c>
      <c r="D259" t="s">
        <v>929</v>
      </c>
      <c r="E259" t="s">
        <v>930</v>
      </c>
      <c r="F259">
        <v>5</v>
      </c>
      <c r="G259" t="s">
        <v>834</v>
      </c>
      <c r="H259">
        <v>1758819997.214286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804.1261073149503</v>
      </c>
      <c r="AJ259">
        <v>748.4626727272727</v>
      </c>
      <c r="AK259">
        <v>3.328367896916782</v>
      </c>
      <c r="AL259">
        <v>65.12803820686746</v>
      </c>
      <c r="AM259">
        <f>(AO259 - AN259 + DX259*1E3/(8.314*(DZ259+273.15)) * AQ259/DW259 * AP259) * DW259/(100*DK259) * 1000/(1000 - AO259)</f>
        <v>0</v>
      </c>
      <c r="AN259">
        <v>16.76635090980195</v>
      </c>
      <c r="AO259">
        <v>22.45123090909091</v>
      </c>
      <c r="AP259">
        <v>-5.037730738067949E-05</v>
      </c>
      <c r="AQ259">
        <v>105.814500391457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439</v>
      </c>
      <c r="AX259" t="s">
        <v>439</v>
      </c>
      <c r="AY259">
        <v>0</v>
      </c>
      <c r="AZ259">
        <v>0</v>
      </c>
      <c r="BA259">
        <f>1-AY259/AZ259</f>
        <v>0</v>
      </c>
      <c r="BB259">
        <v>0</v>
      </c>
      <c r="BC259" t="s">
        <v>439</v>
      </c>
      <c r="BD259" t="s">
        <v>439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439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5.9</v>
      </c>
      <c r="DL259">
        <v>0.5</v>
      </c>
      <c r="DM259" t="s">
        <v>440</v>
      </c>
      <c r="DN259">
        <v>2</v>
      </c>
      <c r="DO259" t="b">
        <v>1</v>
      </c>
      <c r="DP259">
        <v>1758819997.214286</v>
      </c>
      <c r="DQ259">
        <v>708.0284285714285</v>
      </c>
      <c r="DR259">
        <v>774.5611428571427</v>
      </c>
      <c r="DS259">
        <v>22.47719642857143</v>
      </c>
      <c r="DT259">
        <v>16.76444285714286</v>
      </c>
      <c r="DU259">
        <v>709.2779642857142</v>
      </c>
      <c r="DV259">
        <v>22.18563214285714</v>
      </c>
      <c r="DW259">
        <v>500.0140357142857</v>
      </c>
      <c r="DX259">
        <v>91.0408607142857</v>
      </c>
      <c r="DY259">
        <v>0.06584584285714286</v>
      </c>
      <c r="DZ259">
        <v>29.35184642857143</v>
      </c>
      <c r="EA259">
        <v>30.00367857142857</v>
      </c>
      <c r="EB259">
        <v>999.9000000000002</v>
      </c>
      <c r="EC259">
        <v>0</v>
      </c>
      <c r="ED259">
        <v>0</v>
      </c>
      <c r="EE259">
        <v>10007.61178571429</v>
      </c>
      <c r="EF259">
        <v>0</v>
      </c>
      <c r="EG259">
        <v>11.92879642857143</v>
      </c>
      <c r="EH259">
        <v>-66.53276071428571</v>
      </c>
      <c r="EI259">
        <v>724.3086785714286</v>
      </c>
      <c r="EJ259">
        <v>787.76775</v>
      </c>
      <c r="EK259">
        <v>5.712753928571429</v>
      </c>
      <c r="EL259">
        <v>774.5611428571427</v>
      </c>
      <c r="EM259">
        <v>16.76444285714286</v>
      </c>
      <c r="EN259">
        <v>2.046343571428571</v>
      </c>
      <c r="EO259">
        <v>1.526248214285715</v>
      </c>
      <c r="EP259">
        <v>17.80754642857143</v>
      </c>
      <c r="EQ259">
        <v>13.23367857142857</v>
      </c>
      <c r="ER259">
        <v>1999.983214285714</v>
      </c>
      <c r="ES259">
        <v>0.9800065000000001</v>
      </c>
      <c r="ET259">
        <v>0.01999377142857143</v>
      </c>
      <c r="EU259">
        <v>0</v>
      </c>
      <c r="EV259">
        <v>1015.382142857143</v>
      </c>
      <c r="EW259">
        <v>5.00078</v>
      </c>
      <c r="EX259">
        <v>19720.40714285715</v>
      </c>
      <c r="EY259">
        <v>16379.52857142857</v>
      </c>
      <c r="EZ259">
        <v>38.82553571428571</v>
      </c>
      <c r="FA259">
        <v>39.58224999999999</v>
      </c>
      <c r="FB259">
        <v>39.29432142857143</v>
      </c>
      <c r="FC259">
        <v>39.33007142857142</v>
      </c>
      <c r="FD259">
        <v>40.24535714285714</v>
      </c>
      <c r="FE259">
        <v>1955.093214285714</v>
      </c>
      <c r="FF259">
        <v>39.89000000000001</v>
      </c>
      <c r="FG259">
        <v>0</v>
      </c>
      <c r="FH259">
        <v>1758819999.7</v>
      </c>
      <c r="FI259">
        <v>0</v>
      </c>
      <c r="FJ259">
        <v>1015.395384615385</v>
      </c>
      <c r="FK259">
        <v>38.4259829390259</v>
      </c>
      <c r="FL259">
        <v>759.6752141724775</v>
      </c>
      <c r="FM259">
        <v>19720.50384615385</v>
      </c>
      <c r="FN259">
        <v>15</v>
      </c>
      <c r="FO259">
        <v>0</v>
      </c>
      <c r="FP259" t="s">
        <v>441</v>
      </c>
      <c r="FQ259">
        <v>1746989605.5</v>
      </c>
      <c r="FR259">
        <v>1746989593.5</v>
      </c>
      <c r="FS259">
        <v>0</v>
      </c>
      <c r="FT259">
        <v>-0.274</v>
      </c>
      <c r="FU259">
        <v>-0.002</v>
      </c>
      <c r="FV259">
        <v>2.549</v>
      </c>
      <c r="FW259">
        <v>0.129</v>
      </c>
      <c r="FX259">
        <v>420</v>
      </c>
      <c r="FY259">
        <v>17</v>
      </c>
      <c r="FZ259">
        <v>0.02</v>
      </c>
      <c r="GA259">
        <v>0.04</v>
      </c>
      <c r="GB259">
        <v>-66.21974250000001</v>
      </c>
      <c r="GC259">
        <v>-7.649911069418152</v>
      </c>
      <c r="GD259">
        <v>0.7381800667477753</v>
      </c>
      <c r="GE259">
        <v>0</v>
      </c>
      <c r="GF259">
        <v>1013.748235294118</v>
      </c>
      <c r="GG259">
        <v>39.95966388603819</v>
      </c>
      <c r="GH259">
        <v>3.929763105109996</v>
      </c>
      <c r="GI259">
        <v>0</v>
      </c>
      <c r="GJ259">
        <v>5.71925275</v>
      </c>
      <c r="GK259">
        <v>-0.174747354596631</v>
      </c>
      <c r="GL259">
        <v>0.01703026687804689</v>
      </c>
      <c r="GM259">
        <v>0</v>
      </c>
      <c r="GN259">
        <v>0</v>
      </c>
      <c r="GO259">
        <v>3</v>
      </c>
      <c r="GP259" t="s">
        <v>459</v>
      </c>
      <c r="GQ259">
        <v>3.1011</v>
      </c>
      <c r="GR259">
        <v>2.72408</v>
      </c>
      <c r="GS259">
        <v>0.132086</v>
      </c>
      <c r="GT259">
        <v>0.139921</v>
      </c>
      <c r="GU259">
        <v>0.103594</v>
      </c>
      <c r="GV259">
        <v>0.0853144</v>
      </c>
      <c r="GW259">
        <v>22705.9</v>
      </c>
      <c r="GX259">
        <v>20458</v>
      </c>
      <c r="GY259">
        <v>26723.9</v>
      </c>
      <c r="GZ259">
        <v>24006.7</v>
      </c>
      <c r="HA259">
        <v>38332.8</v>
      </c>
      <c r="HB259">
        <v>32475.8</v>
      </c>
      <c r="HC259">
        <v>46664.1</v>
      </c>
      <c r="HD259">
        <v>37989.1</v>
      </c>
      <c r="HE259">
        <v>1.8773</v>
      </c>
      <c r="HF259">
        <v>1.87103</v>
      </c>
      <c r="HG259">
        <v>0.158381</v>
      </c>
      <c r="HH259">
        <v>0</v>
      </c>
      <c r="HI259">
        <v>27.4353</v>
      </c>
      <c r="HJ259">
        <v>999.9</v>
      </c>
      <c r="HK259">
        <v>38.6</v>
      </c>
      <c r="HL259">
        <v>32</v>
      </c>
      <c r="HM259">
        <v>20.2436</v>
      </c>
      <c r="HN259">
        <v>60.6939</v>
      </c>
      <c r="HO259">
        <v>20.7171</v>
      </c>
      <c r="HP259">
        <v>1</v>
      </c>
      <c r="HQ259">
        <v>0.08444110000000001</v>
      </c>
      <c r="HR259">
        <v>-0.356171</v>
      </c>
      <c r="HS259">
        <v>20.2807</v>
      </c>
      <c r="HT259">
        <v>5.2119</v>
      </c>
      <c r="HU259">
        <v>11.9798</v>
      </c>
      <c r="HV259">
        <v>4.9628</v>
      </c>
      <c r="HW259">
        <v>3.27443</v>
      </c>
      <c r="HX259">
        <v>9999</v>
      </c>
      <c r="HY259">
        <v>9999</v>
      </c>
      <c r="HZ259">
        <v>9999</v>
      </c>
      <c r="IA259">
        <v>3.5</v>
      </c>
      <c r="IB259">
        <v>1.86398</v>
      </c>
      <c r="IC259">
        <v>1.86008</v>
      </c>
      <c r="ID259">
        <v>1.85838</v>
      </c>
      <c r="IE259">
        <v>1.85974</v>
      </c>
      <c r="IF259">
        <v>1.85989</v>
      </c>
      <c r="IG259">
        <v>1.85837</v>
      </c>
      <c r="IH259">
        <v>1.85745</v>
      </c>
      <c r="II259">
        <v>1.85242</v>
      </c>
      <c r="IJ259">
        <v>0</v>
      </c>
      <c r="IK259">
        <v>0</v>
      </c>
      <c r="IL259">
        <v>0</v>
      </c>
      <c r="IM259">
        <v>0</v>
      </c>
      <c r="IN259" t="s">
        <v>443</v>
      </c>
      <c r="IO259" t="s">
        <v>444</v>
      </c>
      <c r="IP259" t="s">
        <v>445</v>
      </c>
      <c r="IQ259" t="s">
        <v>445</v>
      </c>
      <c r="IR259" t="s">
        <v>445</v>
      </c>
      <c r="IS259" t="s">
        <v>445</v>
      </c>
      <c r="IT259">
        <v>0</v>
      </c>
      <c r="IU259">
        <v>100</v>
      </c>
      <c r="IV259">
        <v>100</v>
      </c>
      <c r="IW259">
        <v>-1.237</v>
      </c>
      <c r="IX259">
        <v>0.291</v>
      </c>
      <c r="IY259">
        <v>-1.085747647868322</v>
      </c>
      <c r="IZ259">
        <v>-0.001141660950335919</v>
      </c>
      <c r="JA259">
        <v>1.556549255047457E-06</v>
      </c>
      <c r="JB259">
        <v>-3.845636065895205E-10</v>
      </c>
      <c r="JC259">
        <v>0.01562767363184709</v>
      </c>
      <c r="JD259">
        <v>0.001629169780553792</v>
      </c>
      <c r="JE259">
        <v>0.0005448488767950686</v>
      </c>
      <c r="JF259">
        <v>-2.599574200195059E-06</v>
      </c>
      <c r="JG259">
        <v>2</v>
      </c>
      <c r="JH259">
        <v>2011</v>
      </c>
      <c r="JI259">
        <v>1</v>
      </c>
      <c r="JJ259">
        <v>26</v>
      </c>
      <c r="JK259">
        <v>197173.3</v>
      </c>
      <c r="JL259">
        <v>197173.5</v>
      </c>
      <c r="JM259">
        <v>1.9458</v>
      </c>
      <c r="JN259">
        <v>2.62451</v>
      </c>
      <c r="JO259">
        <v>1.49658</v>
      </c>
      <c r="JP259">
        <v>2.34375</v>
      </c>
      <c r="JQ259">
        <v>1.54907</v>
      </c>
      <c r="JR259">
        <v>2.42798</v>
      </c>
      <c r="JS259">
        <v>36.2929</v>
      </c>
      <c r="JT259">
        <v>24.1751</v>
      </c>
      <c r="JU259">
        <v>18</v>
      </c>
      <c r="JV259">
        <v>482.997</v>
      </c>
      <c r="JW259">
        <v>493.874</v>
      </c>
      <c r="JX259">
        <v>28.3155</v>
      </c>
      <c r="JY259">
        <v>28.3653</v>
      </c>
      <c r="JZ259">
        <v>30.0003</v>
      </c>
      <c r="KA259">
        <v>28.5748</v>
      </c>
      <c r="KB259">
        <v>28.5715</v>
      </c>
      <c r="KC259">
        <v>39.1168</v>
      </c>
      <c r="KD259">
        <v>16.3503</v>
      </c>
      <c r="KE259">
        <v>42.5122</v>
      </c>
      <c r="KF259">
        <v>28.2733</v>
      </c>
      <c r="KG259">
        <v>821.299</v>
      </c>
      <c r="KH259">
        <v>16.7548</v>
      </c>
      <c r="KI259">
        <v>102.029</v>
      </c>
      <c r="KJ259">
        <v>91.6082</v>
      </c>
    </row>
    <row r="260" spans="1:296">
      <c r="A260">
        <v>242</v>
      </c>
      <c r="B260">
        <v>1758820010</v>
      </c>
      <c r="C260">
        <v>5986.400000095367</v>
      </c>
      <c r="D260" t="s">
        <v>931</v>
      </c>
      <c r="E260" t="s">
        <v>932</v>
      </c>
      <c r="F260">
        <v>5</v>
      </c>
      <c r="G260" t="s">
        <v>834</v>
      </c>
      <c r="H260">
        <v>1758820002.5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821.1162712177673</v>
      </c>
      <c r="AJ260">
        <v>764.9268484848481</v>
      </c>
      <c r="AK260">
        <v>3.29130885988843</v>
      </c>
      <c r="AL260">
        <v>65.12803820686746</v>
      </c>
      <c r="AM260">
        <f>(AO260 - AN260 + DX260*1E3/(8.314*(DZ260+273.15)) * AQ260/DW260 * AP260) * DW260/(100*DK260) * 1000/(1000 - AO260)</f>
        <v>0</v>
      </c>
      <c r="AN260">
        <v>16.76518383607216</v>
      </c>
      <c r="AO260">
        <v>22.42362727272727</v>
      </c>
      <c r="AP260">
        <v>-0.005658976138699334</v>
      </c>
      <c r="AQ260">
        <v>105.814500391457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439</v>
      </c>
      <c r="AX260" t="s">
        <v>439</v>
      </c>
      <c r="AY260">
        <v>0</v>
      </c>
      <c r="AZ260">
        <v>0</v>
      </c>
      <c r="BA260">
        <f>1-AY260/AZ260</f>
        <v>0</v>
      </c>
      <c r="BB260">
        <v>0</v>
      </c>
      <c r="BC260" t="s">
        <v>439</v>
      </c>
      <c r="BD260" t="s">
        <v>439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439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5.9</v>
      </c>
      <c r="DL260">
        <v>0.5</v>
      </c>
      <c r="DM260" t="s">
        <v>440</v>
      </c>
      <c r="DN260">
        <v>2</v>
      </c>
      <c r="DO260" t="b">
        <v>1</v>
      </c>
      <c r="DP260">
        <v>1758820002.5</v>
      </c>
      <c r="DQ260">
        <v>725.135851851852</v>
      </c>
      <c r="DR260">
        <v>792.3011481481482</v>
      </c>
      <c r="DS260">
        <v>22.4576</v>
      </c>
      <c r="DT260">
        <v>16.7652037037037</v>
      </c>
      <c r="DU260">
        <v>726.3768888888887</v>
      </c>
      <c r="DV260">
        <v>22.16644814814815</v>
      </c>
      <c r="DW260">
        <v>499.9918888888889</v>
      </c>
      <c r="DX260">
        <v>91.04062962962963</v>
      </c>
      <c r="DY260">
        <v>0.0659809925925926</v>
      </c>
      <c r="DZ260">
        <v>29.35619629629629</v>
      </c>
      <c r="EA260">
        <v>30.01151111111112</v>
      </c>
      <c r="EB260">
        <v>999.9000000000001</v>
      </c>
      <c r="EC260">
        <v>0</v>
      </c>
      <c r="ED260">
        <v>0</v>
      </c>
      <c r="EE260">
        <v>10001.71703703704</v>
      </c>
      <c r="EF260">
        <v>0</v>
      </c>
      <c r="EG260">
        <v>11.92655185185185</v>
      </c>
      <c r="EH260">
        <v>-67.16525555555556</v>
      </c>
      <c r="EI260">
        <v>741.7945925925928</v>
      </c>
      <c r="EJ260">
        <v>805.8108148148148</v>
      </c>
      <c r="EK260">
        <v>5.692380000000001</v>
      </c>
      <c r="EL260">
        <v>792.3011481481482</v>
      </c>
      <c r="EM260">
        <v>16.7652037037037</v>
      </c>
      <c r="EN260">
        <v>2.044554444444444</v>
      </c>
      <c r="EO260">
        <v>1.526315185185185</v>
      </c>
      <c r="EP260">
        <v>17.79365555555556</v>
      </c>
      <c r="EQ260">
        <v>13.23435555555556</v>
      </c>
      <c r="ER260">
        <v>2000</v>
      </c>
      <c r="ES260">
        <v>0.9800067777777777</v>
      </c>
      <c r="ET260">
        <v>0.01999351851851852</v>
      </c>
      <c r="EU260">
        <v>0</v>
      </c>
      <c r="EV260">
        <v>1018.656296296296</v>
      </c>
      <c r="EW260">
        <v>5.00078</v>
      </c>
      <c r="EX260">
        <v>19784.58518518519</v>
      </c>
      <c r="EY260">
        <v>16379.66666666667</v>
      </c>
      <c r="EZ260">
        <v>38.82603703703703</v>
      </c>
      <c r="FA260">
        <v>39.583</v>
      </c>
      <c r="FB260">
        <v>39.4024074074074</v>
      </c>
      <c r="FC260">
        <v>39.32603703703703</v>
      </c>
      <c r="FD260">
        <v>40.24051851851851</v>
      </c>
      <c r="FE260">
        <v>1955.11</v>
      </c>
      <c r="FF260">
        <v>39.89000000000001</v>
      </c>
      <c r="FG260">
        <v>0</v>
      </c>
      <c r="FH260">
        <v>1758820005.1</v>
      </c>
      <c r="FI260">
        <v>0</v>
      </c>
      <c r="FJ260">
        <v>1018.8796</v>
      </c>
      <c r="FK260">
        <v>34.65692315840221</v>
      </c>
      <c r="FL260">
        <v>687.1384625977356</v>
      </c>
      <c r="FM260">
        <v>19789.296</v>
      </c>
      <c r="FN260">
        <v>15</v>
      </c>
      <c r="FO260">
        <v>0</v>
      </c>
      <c r="FP260" t="s">
        <v>441</v>
      </c>
      <c r="FQ260">
        <v>1746989605.5</v>
      </c>
      <c r="FR260">
        <v>1746989593.5</v>
      </c>
      <c r="FS260">
        <v>0</v>
      </c>
      <c r="FT260">
        <v>-0.274</v>
      </c>
      <c r="FU260">
        <v>-0.002</v>
      </c>
      <c r="FV260">
        <v>2.549</v>
      </c>
      <c r="FW260">
        <v>0.129</v>
      </c>
      <c r="FX260">
        <v>420</v>
      </c>
      <c r="FY260">
        <v>17</v>
      </c>
      <c r="FZ260">
        <v>0.02</v>
      </c>
      <c r="GA260">
        <v>0.04</v>
      </c>
      <c r="GB260">
        <v>-66.74596097560975</v>
      </c>
      <c r="GC260">
        <v>-7.262468989547165</v>
      </c>
      <c r="GD260">
        <v>0.718147831060977</v>
      </c>
      <c r="GE260">
        <v>0</v>
      </c>
      <c r="GF260">
        <v>1016.437941176471</v>
      </c>
      <c r="GG260">
        <v>37.31168828809029</v>
      </c>
      <c r="GH260">
        <v>3.672676359767989</v>
      </c>
      <c r="GI260">
        <v>0</v>
      </c>
      <c r="GJ260">
        <v>5.704916829268293</v>
      </c>
      <c r="GK260">
        <v>-0.2227927526132395</v>
      </c>
      <c r="GL260">
        <v>0.02218796569435279</v>
      </c>
      <c r="GM260">
        <v>0</v>
      </c>
      <c r="GN260">
        <v>0</v>
      </c>
      <c r="GO260">
        <v>3</v>
      </c>
      <c r="GP260" t="s">
        <v>459</v>
      </c>
      <c r="GQ260">
        <v>3.10105</v>
      </c>
      <c r="GR260">
        <v>2.72469</v>
      </c>
      <c r="GS260">
        <v>0.134036</v>
      </c>
      <c r="GT260">
        <v>0.141862</v>
      </c>
      <c r="GU260">
        <v>0.103498</v>
      </c>
      <c r="GV260">
        <v>0.0853141</v>
      </c>
      <c r="GW260">
        <v>22654.8</v>
      </c>
      <c r="GX260">
        <v>20411.9</v>
      </c>
      <c r="GY260">
        <v>26723.8</v>
      </c>
      <c r="GZ260">
        <v>24006.8</v>
      </c>
      <c r="HA260">
        <v>38337.2</v>
      </c>
      <c r="HB260">
        <v>32475.8</v>
      </c>
      <c r="HC260">
        <v>46664.1</v>
      </c>
      <c r="HD260">
        <v>37988.9</v>
      </c>
      <c r="HE260">
        <v>1.87705</v>
      </c>
      <c r="HF260">
        <v>1.87103</v>
      </c>
      <c r="HG260">
        <v>0.158455</v>
      </c>
      <c r="HH260">
        <v>0</v>
      </c>
      <c r="HI260">
        <v>27.4387</v>
      </c>
      <c r="HJ260">
        <v>999.9</v>
      </c>
      <c r="HK260">
        <v>38.6</v>
      </c>
      <c r="HL260">
        <v>32</v>
      </c>
      <c r="HM260">
        <v>20.2468</v>
      </c>
      <c r="HN260">
        <v>61.4839</v>
      </c>
      <c r="HO260">
        <v>20.5048</v>
      </c>
      <c r="HP260">
        <v>1</v>
      </c>
      <c r="HQ260">
        <v>0.08452999999999999</v>
      </c>
      <c r="HR260">
        <v>-0.419041</v>
      </c>
      <c r="HS260">
        <v>20.2803</v>
      </c>
      <c r="HT260">
        <v>5.21175</v>
      </c>
      <c r="HU260">
        <v>11.9796</v>
      </c>
      <c r="HV260">
        <v>4.96275</v>
      </c>
      <c r="HW260">
        <v>3.2744</v>
      </c>
      <c r="HX260">
        <v>9999</v>
      </c>
      <c r="HY260">
        <v>9999</v>
      </c>
      <c r="HZ260">
        <v>9999</v>
      </c>
      <c r="IA260">
        <v>3.5</v>
      </c>
      <c r="IB260">
        <v>1.864</v>
      </c>
      <c r="IC260">
        <v>1.86009</v>
      </c>
      <c r="ID260">
        <v>1.85839</v>
      </c>
      <c r="IE260">
        <v>1.85975</v>
      </c>
      <c r="IF260">
        <v>1.85989</v>
      </c>
      <c r="IG260">
        <v>1.85837</v>
      </c>
      <c r="IH260">
        <v>1.85745</v>
      </c>
      <c r="II260">
        <v>1.85242</v>
      </c>
      <c r="IJ260">
        <v>0</v>
      </c>
      <c r="IK260">
        <v>0</v>
      </c>
      <c r="IL260">
        <v>0</v>
      </c>
      <c r="IM260">
        <v>0</v>
      </c>
      <c r="IN260" t="s">
        <v>443</v>
      </c>
      <c r="IO260" t="s">
        <v>444</v>
      </c>
      <c r="IP260" t="s">
        <v>445</v>
      </c>
      <c r="IQ260" t="s">
        <v>445</v>
      </c>
      <c r="IR260" t="s">
        <v>445</v>
      </c>
      <c r="IS260" t="s">
        <v>445</v>
      </c>
      <c r="IT260">
        <v>0</v>
      </c>
      <c r="IU260">
        <v>100</v>
      </c>
      <c r="IV260">
        <v>100</v>
      </c>
      <c r="IW260">
        <v>-1.229</v>
      </c>
      <c r="IX260">
        <v>0.2903</v>
      </c>
      <c r="IY260">
        <v>-1.085747647868322</v>
      </c>
      <c r="IZ260">
        <v>-0.001141660950335919</v>
      </c>
      <c r="JA260">
        <v>1.556549255047457E-06</v>
      </c>
      <c r="JB260">
        <v>-3.845636065895205E-10</v>
      </c>
      <c r="JC260">
        <v>0.01562767363184709</v>
      </c>
      <c r="JD260">
        <v>0.001629169780553792</v>
      </c>
      <c r="JE260">
        <v>0.0005448488767950686</v>
      </c>
      <c r="JF260">
        <v>-2.599574200195059E-06</v>
      </c>
      <c r="JG260">
        <v>2</v>
      </c>
      <c r="JH260">
        <v>2011</v>
      </c>
      <c r="JI260">
        <v>1</v>
      </c>
      <c r="JJ260">
        <v>26</v>
      </c>
      <c r="JK260">
        <v>197173.4</v>
      </c>
      <c r="JL260">
        <v>197173.6</v>
      </c>
      <c r="JM260">
        <v>1.97632</v>
      </c>
      <c r="JN260">
        <v>2.62573</v>
      </c>
      <c r="JO260">
        <v>1.49658</v>
      </c>
      <c r="JP260">
        <v>2.34375</v>
      </c>
      <c r="JQ260">
        <v>1.54907</v>
      </c>
      <c r="JR260">
        <v>2.46094</v>
      </c>
      <c r="JS260">
        <v>36.2929</v>
      </c>
      <c r="JT260">
        <v>24.1838</v>
      </c>
      <c r="JU260">
        <v>18</v>
      </c>
      <c r="JV260">
        <v>482.863</v>
      </c>
      <c r="JW260">
        <v>493.874</v>
      </c>
      <c r="JX260">
        <v>28.275</v>
      </c>
      <c r="JY260">
        <v>28.3665</v>
      </c>
      <c r="JZ260">
        <v>30.0002</v>
      </c>
      <c r="KA260">
        <v>28.5763</v>
      </c>
      <c r="KB260">
        <v>28.5715</v>
      </c>
      <c r="KC260">
        <v>39.7914</v>
      </c>
      <c r="KD260">
        <v>16.3503</v>
      </c>
      <c r="KE260">
        <v>42.5122</v>
      </c>
      <c r="KF260">
        <v>28.2545</v>
      </c>
      <c r="KG260">
        <v>841.335</v>
      </c>
      <c r="KH260">
        <v>16.7871</v>
      </c>
      <c r="KI260">
        <v>102.029</v>
      </c>
      <c r="KJ260">
        <v>91.608</v>
      </c>
    </row>
    <row r="261" spans="1:296">
      <c r="A261">
        <v>243</v>
      </c>
      <c r="B261">
        <v>1758820015</v>
      </c>
      <c r="C261">
        <v>5991.400000095367</v>
      </c>
      <c r="D261" t="s">
        <v>933</v>
      </c>
      <c r="E261" t="s">
        <v>934</v>
      </c>
      <c r="F261">
        <v>5</v>
      </c>
      <c r="G261" t="s">
        <v>834</v>
      </c>
      <c r="H261">
        <v>1758820007.214286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838.0600333854609</v>
      </c>
      <c r="AJ261">
        <v>781.5212666666667</v>
      </c>
      <c r="AK261">
        <v>3.316019078083681</v>
      </c>
      <c r="AL261">
        <v>65.12803820686746</v>
      </c>
      <c r="AM261">
        <f>(AO261 - AN261 + DX261*1E3/(8.314*(DZ261+273.15)) * AQ261/DW261 * AP261) * DW261/(100*DK261) * 1000/(1000 - AO261)</f>
        <v>0</v>
      </c>
      <c r="AN261">
        <v>16.76869603336629</v>
      </c>
      <c r="AO261">
        <v>22.39418606060606</v>
      </c>
      <c r="AP261">
        <v>-0.005867690527972234</v>
      </c>
      <c r="AQ261">
        <v>105.814500391457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439</v>
      </c>
      <c r="AX261" t="s">
        <v>439</v>
      </c>
      <c r="AY261">
        <v>0</v>
      </c>
      <c r="AZ261">
        <v>0</v>
      </c>
      <c r="BA261">
        <f>1-AY261/AZ261</f>
        <v>0</v>
      </c>
      <c r="BB261">
        <v>0</v>
      </c>
      <c r="BC261" t="s">
        <v>439</v>
      </c>
      <c r="BD261" t="s">
        <v>439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439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5.9</v>
      </c>
      <c r="DL261">
        <v>0.5</v>
      </c>
      <c r="DM261" t="s">
        <v>440</v>
      </c>
      <c r="DN261">
        <v>2</v>
      </c>
      <c r="DO261" t="b">
        <v>1</v>
      </c>
      <c r="DP261">
        <v>1758820007.214286</v>
      </c>
      <c r="DQ261">
        <v>740.4105357142856</v>
      </c>
      <c r="DR261">
        <v>808.1105357142857</v>
      </c>
      <c r="DS261">
        <v>22.43508214285714</v>
      </c>
      <c r="DT261">
        <v>16.7666</v>
      </c>
      <c r="DU261">
        <v>741.6435000000001</v>
      </c>
      <c r="DV261">
        <v>22.14440714285714</v>
      </c>
      <c r="DW261">
        <v>499.9678214285714</v>
      </c>
      <c r="DX261">
        <v>91.04016785714285</v>
      </c>
      <c r="DY261">
        <v>0.06618974285714285</v>
      </c>
      <c r="DZ261">
        <v>29.35845357142857</v>
      </c>
      <c r="EA261">
        <v>30.01950357142857</v>
      </c>
      <c r="EB261">
        <v>999.9000000000002</v>
      </c>
      <c r="EC261">
        <v>0</v>
      </c>
      <c r="ED261">
        <v>0</v>
      </c>
      <c r="EE261">
        <v>10006.07642857143</v>
      </c>
      <c r="EF261">
        <v>0</v>
      </c>
      <c r="EG261">
        <v>11.92852857142857</v>
      </c>
      <c r="EH261">
        <v>-67.70001785714287</v>
      </c>
      <c r="EI261">
        <v>757.4025714285714</v>
      </c>
      <c r="EJ261">
        <v>821.890857142857</v>
      </c>
      <c r="EK261">
        <v>5.668470000000001</v>
      </c>
      <c r="EL261">
        <v>808.1105357142857</v>
      </c>
      <c r="EM261">
        <v>16.7666</v>
      </c>
      <c r="EN261">
        <v>2.042494285714286</v>
      </c>
      <c r="EO261">
        <v>1.526434642857142</v>
      </c>
      <c r="EP261">
        <v>17.77764642857143</v>
      </c>
      <c r="EQ261">
        <v>13.23555</v>
      </c>
      <c r="ER261">
        <v>1999.988214285714</v>
      </c>
      <c r="ES261">
        <v>0.9800067142857144</v>
      </c>
      <c r="ET261">
        <v>0.019993575</v>
      </c>
      <c r="EU261">
        <v>0</v>
      </c>
      <c r="EV261">
        <v>1021.293214285714</v>
      </c>
      <c r="EW261">
        <v>5.00078</v>
      </c>
      <c r="EX261">
        <v>19836.86428571429</v>
      </c>
      <c r="EY261">
        <v>16379.56785714285</v>
      </c>
      <c r="EZ261">
        <v>38.82557142857142</v>
      </c>
      <c r="FA261">
        <v>39.58674999999999</v>
      </c>
      <c r="FB261">
        <v>39.39242857142857</v>
      </c>
      <c r="FC261">
        <v>39.3345</v>
      </c>
      <c r="FD261">
        <v>40.2475357142857</v>
      </c>
      <c r="FE261">
        <v>1955.098214285714</v>
      </c>
      <c r="FF261">
        <v>39.89000000000001</v>
      </c>
      <c r="FG261">
        <v>0</v>
      </c>
      <c r="FH261">
        <v>1758820009.9</v>
      </c>
      <c r="FI261">
        <v>0</v>
      </c>
      <c r="FJ261">
        <v>1021.556</v>
      </c>
      <c r="FK261">
        <v>32.49999998257865</v>
      </c>
      <c r="FL261">
        <v>625.9999989680782</v>
      </c>
      <c r="FM261">
        <v>19842.068</v>
      </c>
      <c r="FN261">
        <v>15</v>
      </c>
      <c r="FO261">
        <v>0</v>
      </c>
      <c r="FP261" t="s">
        <v>441</v>
      </c>
      <c r="FQ261">
        <v>1746989605.5</v>
      </c>
      <c r="FR261">
        <v>1746989593.5</v>
      </c>
      <c r="FS261">
        <v>0</v>
      </c>
      <c r="FT261">
        <v>-0.274</v>
      </c>
      <c r="FU261">
        <v>-0.002</v>
      </c>
      <c r="FV261">
        <v>2.549</v>
      </c>
      <c r="FW261">
        <v>0.129</v>
      </c>
      <c r="FX261">
        <v>420</v>
      </c>
      <c r="FY261">
        <v>17</v>
      </c>
      <c r="FZ261">
        <v>0.02</v>
      </c>
      <c r="GA261">
        <v>0.04</v>
      </c>
      <c r="GB261">
        <v>-67.3190487804878</v>
      </c>
      <c r="GC261">
        <v>-6.854285017421506</v>
      </c>
      <c r="GD261">
        <v>0.6805158725132103</v>
      </c>
      <c r="GE261">
        <v>0</v>
      </c>
      <c r="GF261">
        <v>1019.335588235294</v>
      </c>
      <c r="GG261">
        <v>34.26753249361261</v>
      </c>
      <c r="GH261">
        <v>3.372505780901563</v>
      </c>
      <c r="GI261">
        <v>0</v>
      </c>
      <c r="GJ261">
        <v>5.683303658536586</v>
      </c>
      <c r="GK261">
        <v>-0.2883685714285577</v>
      </c>
      <c r="GL261">
        <v>0.02869110125967904</v>
      </c>
      <c r="GM261">
        <v>0</v>
      </c>
      <c r="GN261">
        <v>0</v>
      </c>
      <c r="GO261">
        <v>3</v>
      </c>
      <c r="GP261" t="s">
        <v>459</v>
      </c>
      <c r="GQ261">
        <v>3.1013</v>
      </c>
      <c r="GR261">
        <v>2.72458</v>
      </c>
      <c r="GS261">
        <v>0.135972</v>
      </c>
      <c r="GT261">
        <v>0.143763</v>
      </c>
      <c r="GU261">
        <v>0.103401</v>
      </c>
      <c r="GV261">
        <v>0.0853208</v>
      </c>
      <c r="GW261">
        <v>22604.1</v>
      </c>
      <c r="GX261">
        <v>20366.6</v>
      </c>
      <c r="GY261">
        <v>26723.8</v>
      </c>
      <c r="GZ261">
        <v>24006.7</v>
      </c>
      <c r="HA261">
        <v>38341.8</v>
      </c>
      <c r="HB261">
        <v>32475.8</v>
      </c>
      <c r="HC261">
        <v>46664.3</v>
      </c>
      <c r="HD261">
        <v>37988.9</v>
      </c>
      <c r="HE261">
        <v>1.87752</v>
      </c>
      <c r="HF261">
        <v>1.87068</v>
      </c>
      <c r="HG261">
        <v>0.159107</v>
      </c>
      <c r="HH261">
        <v>0</v>
      </c>
      <c r="HI261">
        <v>27.4416</v>
      </c>
      <c r="HJ261">
        <v>999.9</v>
      </c>
      <c r="HK261">
        <v>38.6</v>
      </c>
      <c r="HL261">
        <v>32</v>
      </c>
      <c r="HM261">
        <v>20.2449</v>
      </c>
      <c r="HN261">
        <v>61.1339</v>
      </c>
      <c r="HO261">
        <v>20.7372</v>
      </c>
      <c r="HP261">
        <v>1</v>
      </c>
      <c r="HQ261">
        <v>0.08455790000000001</v>
      </c>
      <c r="HR261">
        <v>-0.430275</v>
      </c>
      <c r="HS261">
        <v>20.2803</v>
      </c>
      <c r="HT261">
        <v>5.21205</v>
      </c>
      <c r="HU261">
        <v>11.98</v>
      </c>
      <c r="HV261">
        <v>4.96255</v>
      </c>
      <c r="HW261">
        <v>3.27428</v>
      </c>
      <c r="HX261">
        <v>9999</v>
      </c>
      <c r="HY261">
        <v>9999</v>
      </c>
      <c r="HZ261">
        <v>9999</v>
      </c>
      <c r="IA261">
        <v>3.5</v>
      </c>
      <c r="IB261">
        <v>1.86398</v>
      </c>
      <c r="IC261">
        <v>1.86006</v>
      </c>
      <c r="ID261">
        <v>1.85838</v>
      </c>
      <c r="IE261">
        <v>1.85974</v>
      </c>
      <c r="IF261">
        <v>1.85989</v>
      </c>
      <c r="IG261">
        <v>1.85837</v>
      </c>
      <c r="IH261">
        <v>1.85745</v>
      </c>
      <c r="II261">
        <v>1.85242</v>
      </c>
      <c r="IJ261">
        <v>0</v>
      </c>
      <c r="IK261">
        <v>0</v>
      </c>
      <c r="IL261">
        <v>0</v>
      </c>
      <c r="IM261">
        <v>0</v>
      </c>
      <c r="IN261" t="s">
        <v>443</v>
      </c>
      <c r="IO261" t="s">
        <v>444</v>
      </c>
      <c r="IP261" t="s">
        <v>445</v>
      </c>
      <c r="IQ261" t="s">
        <v>445</v>
      </c>
      <c r="IR261" t="s">
        <v>445</v>
      </c>
      <c r="IS261" t="s">
        <v>445</v>
      </c>
      <c r="IT261">
        <v>0</v>
      </c>
      <c r="IU261">
        <v>100</v>
      </c>
      <c r="IV261">
        <v>100</v>
      </c>
      <c r="IW261">
        <v>-1.22</v>
      </c>
      <c r="IX261">
        <v>0.2897</v>
      </c>
      <c r="IY261">
        <v>-1.085747647868322</v>
      </c>
      <c r="IZ261">
        <v>-0.001141660950335919</v>
      </c>
      <c r="JA261">
        <v>1.556549255047457E-06</v>
      </c>
      <c r="JB261">
        <v>-3.845636065895205E-10</v>
      </c>
      <c r="JC261">
        <v>0.01562767363184709</v>
      </c>
      <c r="JD261">
        <v>0.001629169780553792</v>
      </c>
      <c r="JE261">
        <v>0.0005448488767950686</v>
      </c>
      <c r="JF261">
        <v>-2.599574200195059E-06</v>
      </c>
      <c r="JG261">
        <v>2</v>
      </c>
      <c r="JH261">
        <v>2011</v>
      </c>
      <c r="JI261">
        <v>1</v>
      </c>
      <c r="JJ261">
        <v>26</v>
      </c>
      <c r="JK261">
        <v>197173.5</v>
      </c>
      <c r="JL261">
        <v>197173.7</v>
      </c>
      <c r="JM261">
        <v>2.0105</v>
      </c>
      <c r="JN261">
        <v>2.61841</v>
      </c>
      <c r="JO261">
        <v>1.49658</v>
      </c>
      <c r="JP261">
        <v>2.34375</v>
      </c>
      <c r="JQ261">
        <v>1.54907</v>
      </c>
      <c r="JR261">
        <v>2.43408</v>
      </c>
      <c r="JS261">
        <v>36.2929</v>
      </c>
      <c r="JT261">
        <v>24.1751</v>
      </c>
      <c r="JU261">
        <v>18</v>
      </c>
      <c r="JV261">
        <v>483.139</v>
      </c>
      <c r="JW261">
        <v>493.664</v>
      </c>
      <c r="JX261">
        <v>28.2519</v>
      </c>
      <c r="JY261">
        <v>28.3686</v>
      </c>
      <c r="JZ261">
        <v>30.0002</v>
      </c>
      <c r="KA261">
        <v>28.5763</v>
      </c>
      <c r="KB261">
        <v>28.5739</v>
      </c>
      <c r="KC261">
        <v>40.4108</v>
      </c>
      <c r="KD261">
        <v>16.3503</v>
      </c>
      <c r="KE261">
        <v>42.5122</v>
      </c>
      <c r="KF261">
        <v>28.226</v>
      </c>
      <c r="KG261">
        <v>854.698</v>
      </c>
      <c r="KH261">
        <v>16.8302</v>
      </c>
      <c r="KI261">
        <v>102.029</v>
      </c>
      <c r="KJ261">
        <v>91.6079</v>
      </c>
    </row>
    <row r="262" spans="1:296">
      <c r="A262">
        <v>244</v>
      </c>
      <c r="B262">
        <v>1758820020</v>
      </c>
      <c r="C262">
        <v>5996.400000095367</v>
      </c>
      <c r="D262" t="s">
        <v>935</v>
      </c>
      <c r="E262" t="s">
        <v>936</v>
      </c>
      <c r="F262">
        <v>5</v>
      </c>
      <c r="G262" t="s">
        <v>834</v>
      </c>
      <c r="H262">
        <v>1758820012.5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855.2713638580809</v>
      </c>
      <c r="AJ262">
        <v>798.1556121212121</v>
      </c>
      <c r="AK262">
        <v>3.338686100520208</v>
      </c>
      <c r="AL262">
        <v>65.12803820686746</v>
      </c>
      <c r="AM262">
        <f>(AO262 - AN262 + DX262*1E3/(8.314*(DZ262+273.15)) * AQ262/DW262 * AP262) * DW262/(100*DK262) * 1000/(1000 - AO262)</f>
        <v>0</v>
      </c>
      <c r="AN262">
        <v>16.7694085725982</v>
      </c>
      <c r="AO262">
        <v>22.35295393939394</v>
      </c>
      <c r="AP262">
        <v>-0.00860019026897668</v>
      </c>
      <c r="AQ262">
        <v>105.814500391457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439</v>
      </c>
      <c r="AX262" t="s">
        <v>439</v>
      </c>
      <c r="AY262">
        <v>0</v>
      </c>
      <c r="AZ262">
        <v>0</v>
      </c>
      <c r="BA262">
        <f>1-AY262/AZ262</f>
        <v>0</v>
      </c>
      <c r="BB262">
        <v>0</v>
      </c>
      <c r="BC262" t="s">
        <v>439</v>
      </c>
      <c r="BD262" t="s">
        <v>439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439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5.9</v>
      </c>
      <c r="DL262">
        <v>0.5</v>
      </c>
      <c r="DM262" t="s">
        <v>440</v>
      </c>
      <c r="DN262">
        <v>2</v>
      </c>
      <c r="DO262" t="b">
        <v>1</v>
      </c>
      <c r="DP262">
        <v>1758820012.5</v>
      </c>
      <c r="DQ262">
        <v>757.5525555555556</v>
      </c>
      <c r="DR262">
        <v>825.8266666666667</v>
      </c>
      <c r="DS262">
        <v>22.40367407407407</v>
      </c>
      <c r="DT262">
        <v>16.76768518518518</v>
      </c>
      <c r="DU262">
        <v>758.7762592592592</v>
      </c>
      <c r="DV262">
        <v>22.11368148148148</v>
      </c>
      <c r="DW262">
        <v>499.9864074074074</v>
      </c>
      <c r="DX262">
        <v>91.03978888888889</v>
      </c>
      <c r="DY262">
        <v>0.06635284814814815</v>
      </c>
      <c r="DZ262">
        <v>29.36062222222222</v>
      </c>
      <c r="EA262">
        <v>30.02493703703703</v>
      </c>
      <c r="EB262">
        <v>999.9000000000001</v>
      </c>
      <c r="EC262">
        <v>0</v>
      </c>
      <c r="ED262">
        <v>0</v>
      </c>
      <c r="EE262">
        <v>10005.57592592592</v>
      </c>
      <c r="EF262">
        <v>0</v>
      </c>
      <c r="EG262">
        <v>11.92931481481481</v>
      </c>
      <c r="EH262">
        <v>-68.27405555555555</v>
      </c>
      <c r="EI262">
        <v>774.913074074074</v>
      </c>
      <c r="EJ262">
        <v>839.9099629629628</v>
      </c>
      <c r="EK262">
        <v>5.635993703703702</v>
      </c>
      <c r="EL262">
        <v>825.8266666666667</v>
      </c>
      <c r="EM262">
        <v>16.76768518518518</v>
      </c>
      <c r="EN262">
        <v>2.039626666666667</v>
      </c>
      <c r="EO262">
        <v>1.526526666666667</v>
      </c>
      <c r="EP262">
        <v>17.75533703703704</v>
      </c>
      <c r="EQ262">
        <v>13.23647407407407</v>
      </c>
      <c r="ER262">
        <v>1999.99037037037</v>
      </c>
      <c r="ES262">
        <v>0.9800067777777777</v>
      </c>
      <c r="ET262">
        <v>0.01999349259259259</v>
      </c>
      <c r="EU262">
        <v>0</v>
      </c>
      <c r="EV262">
        <v>1024.064074074074</v>
      </c>
      <c r="EW262">
        <v>5.00078</v>
      </c>
      <c r="EX262">
        <v>19890.11481481481</v>
      </c>
      <c r="EY262">
        <v>16379.58888888889</v>
      </c>
      <c r="EZ262">
        <v>38.82385185185185</v>
      </c>
      <c r="FA262">
        <v>39.59</v>
      </c>
      <c r="FB262">
        <v>39.38388888888888</v>
      </c>
      <c r="FC262">
        <v>39.32144444444445</v>
      </c>
      <c r="FD262">
        <v>40.21966666666667</v>
      </c>
      <c r="FE262">
        <v>1955.10037037037</v>
      </c>
      <c r="FF262">
        <v>39.89000000000001</v>
      </c>
      <c r="FG262">
        <v>0</v>
      </c>
      <c r="FH262">
        <v>1758820014.7</v>
      </c>
      <c r="FI262">
        <v>0</v>
      </c>
      <c r="FJ262">
        <v>1024.0356</v>
      </c>
      <c r="FK262">
        <v>29.96692309685119</v>
      </c>
      <c r="FL262">
        <v>565.9461538241941</v>
      </c>
      <c r="FM262">
        <v>19889.804</v>
      </c>
      <c r="FN262">
        <v>15</v>
      </c>
      <c r="FO262">
        <v>0</v>
      </c>
      <c r="FP262" t="s">
        <v>441</v>
      </c>
      <c r="FQ262">
        <v>1746989605.5</v>
      </c>
      <c r="FR262">
        <v>1746989593.5</v>
      </c>
      <c r="FS262">
        <v>0</v>
      </c>
      <c r="FT262">
        <v>-0.274</v>
      </c>
      <c r="FU262">
        <v>-0.002</v>
      </c>
      <c r="FV262">
        <v>2.549</v>
      </c>
      <c r="FW262">
        <v>0.129</v>
      </c>
      <c r="FX262">
        <v>420</v>
      </c>
      <c r="FY262">
        <v>17</v>
      </c>
      <c r="FZ262">
        <v>0.02</v>
      </c>
      <c r="GA262">
        <v>0.04</v>
      </c>
      <c r="GB262">
        <v>-67.9049536585366</v>
      </c>
      <c r="GC262">
        <v>-6.434943554007077</v>
      </c>
      <c r="GD262">
        <v>0.6372979351107072</v>
      </c>
      <c r="GE262">
        <v>0</v>
      </c>
      <c r="GF262">
        <v>1022.275882352941</v>
      </c>
      <c r="GG262">
        <v>31.51657756700546</v>
      </c>
      <c r="GH262">
        <v>3.106015148676218</v>
      </c>
      <c r="GI262">
        <v>0</v>
      </c>
      <c r="GJ262">
        <v>5.656418048780488</v>
      </c>
      <c r="GK262">
        <v>-0.3587211846689803</v>
      </c>
      <c r="GL262">
        <v>0.03557145349166678</v>
      </c>
      <c r="GM262">
        <v>0</v>
      </c>
      <c r="GN262">
        <v>0</v>
      </c>
      <c r="GO262">
        <v>3</v>
      </c>
      <c r="GP262" t="s">
        <v>459</v>
      </c>
      <c r="GQ262">
        <v>3.10126</v>
      </c>
      <c r="GR262">
        <v>2.72445</v>
      </c>
      <c r="GS262">
        <v>0.137901</v>
      </c>
      <c r="GT262">
        <v>0.145668</v>
      </c>
      <c r="GU262">
        <v>0.103268</v>
      </c>
      <c r="GV262">
        <v>0.08532770000000001</v>
      </c>
      <c r="GW262">
        <v>22553.5</v>
      </c>
      <c r="GX262">
        <v>20321.6</v>
      </c>
      <c r="GY262">
        <v>26723.7</v>
      </c>
      <c r="GZ262">
        <v>24007</v>
      </c>
      <c r="HA262">
        <v>38347.5</v>
      </c>
      <c r="HB262">
        <v>32475.9</v>
      </c>
      <c r="HC262">
        <v>46663.8</v>
      </c>
      <c r="HD262">
        <v>37989.2</v>
      </c>
      <c r="HE262">
        <v>1.8771</v>
      </c>
      <c r="HF262">
        <v>1.87105</v>
      </c>
      <c r="HG262">
        <v>0.158548</v>
      </c>
      <c r="HH262">
        <v>0</v>
      </c>
      <c r="HI262">
        <v>27.4459</v>
      </c>
      <c r="HJ262">
        <v>999.9</v>
      </c>
      <c r="HK262">
        <v>38.6</v>
      </c>
      <c r="HL262">
        <v>32</v>
      </c>
      <c r="HM262">
        <v>20.2445</v>
      </c>
      <c r="HN262">
        <v>60.9639</v>
      </c>
      <c r="HO262">
        <v>20.5208</v>
      </c>
      <c r="HP262">
        <v>1</v>
      </c>
      <c r="HQ262">
        <v>0.084939</v>
      </c>
      <c r="HR262">
        <v>-0.397454</v>
      </c>
      <c r="HS262">
        <v>20.2804</v>
      </c>
      <c r="HT262">
        <v>5.2122</v>
      </c>
      <c r="HU262">
        <v>11.9798</v>
      </c>
      <c r="HV262">
        <v>4.96265</v>
      </c>
      <c r="HW262">
        <v>3.27445</v>
      </c>
      <c r="HX262">
        <v>9999</v>
      </c>
      <c r="HY262">
        <v>9999</v>
      </c>
      <c r="HZ262">
        <v>9999</v>
      </c>
      <c r="IA262">
        <v>3.5</v>
      </c>
      <c r="IB262">
        <v>1.86399</v>
      </c>
      <c r="IC262">
        <v>1.86006</v>
      </c>
      <c r="ID262">
        <v>1.85838</v>
      </c>
      <c r="IE262">
        <v>1.85974</v>
      </c>
      <c r="IF262">
        <v>1.85989</v>
      </c>
      <c r="IG262">
        <v>1.85837</v>
      </c>
      <c r="IH262">
        <v>1.85745</v>
      </c>
      <c r="II262">
        <v>1.85242</v>
      </c>
      <c r="IJ262">
        <v>0</v>
      </c>
      <c r="IK262">
        <v>0</v>
      </c>
      <c r="IL262">
        <v>0</v>
      </c>
      <c r="IM262">
        <v>0</v>
      </c>
      <c r="IN262" t="s">
        <v>443</v>
      </c>
      <c r="IO262" t="s">
        <v>444</v>
      </c>
      <c r="IP262" t="s">
        <v>445</v>
      </c>
      <c r="IQ262" t="s">
        <v>445</v>
      </c>
      <c r="IR262" t="s">
        <v>445</v>
      </c>
      <c r="IS262" t="s">
        <v>445</v>
      </c>
      <c r="IT262">
        <v>0</v>
      </c>
      <c r="IU262">
        <v>100</v>
      </c>
      <c r="IV262">
        <v>100</v>
      </c>
      <c r="IW262">
        <v>-1.209</v>
      </c>
      <c r="IX262">
        <v>0.2888</v>
      </c>
      <c r="IY262">
        <v>-1.085747647868322</v>
      </c>
      <c r="IZ262">
        <v>-0.001141660950335919</v>
      </c>
      <c r="JA262">
        <v>1.556549255047457E-06</v>
      </c>
      <c r="JB262">
        <v>-3.845636065895205E-10</v>
      </c>
      <c r="JC262">
        <v>0.01562767363184709</v>
      </c>
      <c r="JD262">
        <v>0.001629169780553792</v>
      </c>
      <c r="JE262">
        <v>0.0005448488767950686</v>
      </c>
      <c r="JF262">
        <v>-2.599574200195059E-06</v>
      </c>
      <c r="JG262">
        <v>2</v>
      </c>
      <c r="JH262">
        <v>2011</v>
      </c>
      <c r="JI262">
        <v>1</v>
      </c>
      <c r="JJ262">
        <v>26</v>
      </c>
      <c r="JK262">
        <v>197173.6</v>
      </c>
      <c r="JL262">
        <v>197173.8</v>
      </c>
      <c r="JM262">
        <v>2.04102</v>
      </c>
      <c r="JN262">
        <v>2.62207</v>
      </c>
      <c r="JO262">
        <v>1.49658</v>
      </c>
      <c r="JP262">
        <v>2.34375</v>
      </c>
      <c r="JQ262">
        <v>1.54907</v>
      </c>
      <c r="JR262">
        <v>2.45972</v>
      </c>
      <c r="JS262">
        <v>36.2929</v>
      </c>
      <c r="JT262">
        <v>24.1751</v>
      </c>
      <c r="JU262">
        <v>18</v>
      </c>
      <c r="JV262">
        <v>482.911</v>
      </c>
      <c r="JW262">
        <v>493.911</v>
      </c>
      <c r="JX262">
        <v>28.2269</v>
      </c>
      <c r="JY262">
        <v>28.3702</v>
      </c>
      <c r="JZ262">
        <v>30.0001</v>
      </c>
      <c r="KA262">
        <v>28.5787</v>
      </c>
      <c r="KB262">
        <v>28.5739</v>
      </c>
      <c r="KC262">
        <v>41.0843</v>
      </c>
      <c r="KD262">
        <v>16.3503</v>
      </c>
      <c r="KE262">
        <v>42.5122</v>
      </c>
      <c r="KF262">
        <v>28.1969</v>
      </c>
      <c r="KG262">
        <v>874.734</v>
      </c>
      <c r="KH262">
        <v>16.8892</v>
      </c>
      <c r="KI262">
        <v>102.028</v>
      </c>
      <c r="KJ262">
        <v>91.6087</v>
      </c>
    </row>
    <row r="263" spans="1:296">
      <c r="A263">
        <v>245</v>
      </c>
      <c r="B263">
        <v>1758820025</v>
      </c>
      <c r="C263">
        <v>6001.400000095367</v>
      </c>
      <c r="D263" t="s">
        <v>937</v>
      </c>
      <c r="E263" t="s">
        <v>938</v>
      </c>
      <c r="F263">
        <v>5</v>
      </c>
      <c r="G263" t="s">
        <v>834</v>
      </c>
      <c r="H263">
        <v>1758820017.214286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872.1863169756097</v>
      </c>
      <c r="AJ263">
        <v>814.7591818181817</v>
      </c>
      <c r="AK263">
        <v>3.328861635051335</v>
      </c>
      <c r="AL263">
        <v>65.12803820686746</v>
      </c>
      <c r="AM263">
        <f>(AO263 - AN263 + DX263*1E3/(8.314*(DZ263+273.15)) * AQ263/DW263 * AP263) * DW263/(100*DK263) * 1000/(1000 - AO263)</f>
        <v>0</v>
      </c>
      <c r="AN263">
        <v>16.77321578707498</v>
      </c>
      <c r="AO263">
        <v>22.31140787878788</v>
      </c>
      <c r="AP263">
        <v>-0.00856699506192867</v>
      </c>
      <c r="AQ263">
        <v>105.814500391457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439</v>
      </c>
      <c r="AX263" t="s">
        <v>439</v>
      </c>
      <c r="AY263">
        <v>0</v>
      </c>
      <c r="AZ263">
        <v>0</v>
      </c>
      <c r="BA263">
        <f>1-AY263/AZ263</f>
        <v>0</v>
      </c>
      <c r="BB263">
        <v>0</v>
      </c>
      <c r="BC263" t="s">
        <v>439</v>
      </c>
      <c r="BD263" t="s">
        <v>439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439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5.9</v>
      </c>
      <c r="DL263">
        <v>0.5</v>
      </c>
      <c r="DM263" t="s">
        <v>440</v>
      </c>
      <c r="DN263">
        <v>2</v>
      </c>
      <c r="DO263" t="b">
        <v>1</v>
      </c>
      <c r="DP263">
        <v>1758820017.214286</v>
      </c>
      <c r="DQ263">
        <v>772.8633928571429</v>
      </c>
      <c r="DR263">
        <v>841.6016785714285</v>
      </c>
      <c r="DS263">
        <v>22.37018214285714</v>
      </c>
      <c r="DT263">
        <v>16.77001071428571</v>
      </c>
      <c r="DU263">
        <v>774.0783928571427</v>
      </c>
      <c r="DV263">
        <v>22.08091071428571</v>
      </c>
      <c r="DW263">
        <v>499.9825357142858</v>
      </c>
      <c r="DX263">
        <v>91.03976785714283</v>
      </c>
      <c r="DY263">
        <v>0.06646341785714285</v>
      </c>
      <c r="DZ263">
        <v>29.36177142857143</v>
      </c>
      <c r="EA263">
        <v>30.03095714285715</v>
      </c>
      <c r="EB263">
        <v>999.9000000000002</v>
      </c>
      <c r="EC263">
        <v>0</v>
      </c>
      <c r="ED263">
        <v>0</v>
      </c>
      <c r="EE263">
        <v>10005.42535714286</v>
      </c>
      <c r="EF263">
        <v>0</v>
      </c>
      <c r="EG263">
        <v>11.93547857142857</v>
      </c>
      <c r="EH263">
        <v>-68.73828928571429</v>
      </c>
      <c r="EI263">
        <v>790.5475357142856</v>
      </c>
      <c r="EJ263">
        <v>855.9560714285715</v>
      </c>
      <c r="EK263">
        <v>5.600183214285714</v>
      </c>
      <c r="EL263">
        <v>841.6016785714285</v>
      </c>
      <c r="EM263">
        <v>16.77001071428571</v>
      </c>
      <c r="EN263">
        <v>2.036577142857143</v>
      </c>
      <c r="EO263">
        <v>1.526736785714286</v>
      </c>
      <c r="EP263">
        <v>17.73158214285714</v>
      </c>
      <c r="EQ263">
        <v>13.23858928571429</v>
      </c>
      <c r="ER263">
        <v>2000.003928571428</v>
      </c>
      <c r="ES263">
        <v>0.9800069285714288</v>
      </c>
      <c r="ET263">
        <v>0.01999335</v>
      </c>
      <c r="EU263">
        <v>0</v>
      </c>
      <c r="EV263">
        <v>1026.253928571429</v>
      </c>
      <c r="EW263">
        <v>5.00078</v>
      </c>
      <c r="EX263">
        <v>19932.73571428572</v>
      </c>
      <c r="EY263">
        <v>16379.7</v>
      </c>
      <c r="EZ263">
        <v>38.81896428571428</v>
      </c>
      <c r="FA263">
        <v>39.59125</v>
      </c>
      <c r="FB263">
        <v>39.21846428571428</v>
      </c>
      <c r="FC263">
        <v>39.32342857142857</v>
      </c>
      <c r="FD263">
        <v>40.21178571428571</v>
      </c>
      <c r="FE263">
        <v>1955.113928571428</v>
      </c>
      <c r="FF263">
        <v>39.89000000000001</v>
      </c>
      <c r="FG263">
        <v>0</v>
      </c>
      <c r="FH263">
        <v>1758820020.1</v>
      </c>
      <c r="FI263">
        <v>0</v>
      </c>
      <c r="FJ263">
        <v>1026.351153846154</v>
      </c>
      <c r="FK263">
        <v>25.62700855951904</v>
      </c>
      <c r="FL263">
        <v>507.2991453204438</v>
      </c>
      <c r="FM263">
        <v>19935.51153846154</v>
      </c>
      <c r="FN263">
        <v>15</v>
      </c>
      <c r="FO263">
        <v>0</v>
      </c>
      <c r="FP263" t="s">
        <v>441</v>
      </c>
      <c r="FQ263">
        <v>1746989605.5</v>
      </c>
      <c r="FR263">
        <v>1746989593.5</v>
      </c>
      <c r="FS263">
        <v>0</v>
      </c>
      <c r="FT263">
        <v>-0.274</v>
      </c>
      <c r="FU263">
        <v>-0.002</v>
      </c>
      <c r="FV263">
        <v>2.549</v>
      </c>
      <c r="FW263">
        <v>0.129</v>
      </c>
      <c r="FX263">
        <v>420</v>
      </c>
      <c r="FY263">
        <v>17</v>
      </c>
      <c r="FZ263">
        <v>0.02</v>
      </c>
      <c r="GA263">
        <v>0.04</v>
      </c>
      <c r="GB263">
        <v>-68.48837499999999</v>
      </c>
      <c r="GC263">
        <v>-6.020913320825392</v>
      </c>
      <c r="GD263">
        <v>0.5834137960101728</v>
      </c>
      <c r="GE263">
        <v>0</v>
      </c>
      <c r="GF263">
        <v>1024.942352941177</v>
      </c>
      <c r="GG263">
        <v>28.02322383891377</v>
      </c>
      <c r="GH263">
        <v>2.766219610633994</v>
      </c>
      <c r="GI263">
        <v>0</v>
      </c>
      <c r="GJ263">
        <v>5.61771325</v>
      </c>
      <c r="GK263">
        <v>-0.4501102063789953</v>
      </c>
      <c r="GL263">
        <v>0.04350643454636911</v>
      </c>
      <c r="GM263">
        <v>0</v>
      </c>
      <c r="GN263">
        <v>0</v>
      </c>
      <c r="GO263">
        <v>3</v>
      </c>
      <c r="GP263" t="s">
        <v>459</v>
      </c>
      <c r="GQ263">
        <v>3.10096</v>
      </c>
      <c r="GR263">
        <v>2.72483</v>
      </c>
      <c r="GS263">
        <v>0.139803</v>
      </c>
      <c r="GT263">
        <v>0.147527</v>
      </c>
      <c r="GU263">
        <v>0.10313</v>
      </c>
      <c r="GV263">
        <v>0.0853689</v>
      </c>
      <c r="GW263">
        <v>22503.6</v>
      </c>
      <c r="GX263">
        <v>20277.3</v>
      </c>
      <c r="GY263">
        <v>26723.4</v>
      </c>
      <c r="GZ263">
        <v>24007</v>
      </c>
      <c r="HA263">
        <v>38353.6</v>
      </c>
      <c r="HB263">
        <v>32474.8</v>
      </c>
      <c r="HC263">
        <v>46663.8</v>
      </c>
      <c r="HD263">
        <v>37989.4</v>
      </c>
      <c r="HE263">
        <v>1.8771</v>
      </c>
      <c r="HF263">
        <v>1.87132</v>
      </c>
      <c r="HG263">
        <v>0.158437</v>
      </c>
      <c r="HH263">
        <v>0</v>
      </c>
      <c r="HI263">
        <v>27.4506</v>
      </c>
      <c r="HJ263">
        <v>999.9</v>
      </c>
      <c r="HK263">
        <v>38.6</v>
      </c>
      <c r="HL263">
        <v>32</v>
      </c>
      <c r="HM263">
        <v>20.2466</v>
      </c>
      <c r="HN263">
        <v>61.1239</v>
      </c>
      <c r="HO263">
        <v>20.8013</v>
      </c>
      <c r="HP263">
        <v>1</v>
      </c>
      <c r="HQ263">
        <v>0.0847942</v>
      </c>
      <c r="HR263">
        <v>-0.368655</v>
      </c>
      <c r="HS263">
        <v>20.2806</v>
      </c>
      <c r="HT263">
        <v>5.2131</v>
      </c>
      <c r="HU263">
        <v>11.9797</v>
      </c>
      <c r="HV263">
        <v>4.96285</v>
      </c>
      <c r="HW263">
        <v>3.27448</v>
      </c>
      <c r="HX263">
        <v>9999</v>
      </c>
      <c r="HY263">
        <v>9999</v>
      </c>
      <c r="HZ263">
        <v>9999</v>
      </c>
      <c r="IA263">
        <v>3.5</v>
      </c>
      <c r="IB263">
        <v>1.864</v>
      </c>
      <c r="IC263">
        <v>1.86008</v>
      </c>
      <c r="ID263">
        <v>1.8584</v>
      </c>
      <c r="IE263">
        <v>1.85975</v>
      </c>
      <c r="IF263">
        <v>1.85989</v>
      </c>
      <c r="IG263">
        <v>1.85837</v>
      </c>
      <c r="IH263">
        <v>1.85745</v>
      </c>
      <c r="II263">
        <v>1.85242</v>
      </c>
      <c r="IJ263">
        <v>0</v>
      </c>
      <c r="IK263">
        <v>0</v>
      </c>
      <c r="IL263">
        <v>0</v>
      </c>
      <c r="IM263">
        <v>0</v>
      </c>
      <c r="IN263" t="s">
        <v>443</v>
      </c>
      <c r="IO263" t="s">
        <v>444</v>
      </c>
      <c r="IP263" t="s">
        <v>445</v>
      </c>
      <c r="IQ263" t="s">
        <v>445</v>
      </c>
      <c r="IR263" t="s">
        <v>445</v>
      </c>
      <c r="IS263" t="s">
        <v>445</v>
      </c>
      <c r="IT263">
        <v>0</v>
      </c>
      <c r="IU263">
        <v>100</v>
      </c>
      <c r="IV263">
        <v>100</v>
      </c>
      <c r="IW263">
        <v>-1.2</v>
      </c>
      <c r="IX263">
        <v>0.2879</v>
      </c>
      <c r="IY263">
        <v>-1.085747647868322</v>
      </c>
      <c r="IZ263">
        <v>-0.001141660950335919</v>
      </c>
      <c r="JA263">
        <v>1.556549255047457E-06</v>
      </c>
      <c r="JB263">
        <v>-3.845636065895205E-10</v>
      </c>
      <c r="JC263">
        <v>0.01562767363184709</v>
      </c>
      <c r="JD263">
        <v>0.001629169780553792</v>
      </c>
      <c r="JE263">
        <v>0.0005448488767950686</v>
      </c>
      <c r="JF263">
        <v>-2.599574200195059E-06</v>
      </c>
      <c r="JG263">
        <v>2</v>
      </c>
      <c r="JH263">
        <v>2011</v>
      </c>
      <c r="JI263">
        <v>1</v>
      </c>
      <c r="JJ263">
        <v>26</v>
      </c>
      <c r="JK263">
        <v>197173.7</v>
      </c>
      <c r="JL263">
        <v>197173.9</v>
      </c>
      <c r="JM263">
        <v>2.0752</v>
      </c>
      <c r="JN263">
        <v>2.62329</v>
      </c>
      <c r="JO263">
        <v>1.49658</v>
      </c>
      <c r="JP263">
        <v>2.34375</v>
      </c>
      <c r="JQ263">
        <v>1.54907</v>
      </c>
      <c r="JR263">
        <v>2.39868</v>
      </c>
      <c r="JS263">
        <v>36.2929</v>
      </c>
      <c r="JT263">
        <v>24.1751</v>
      </c>
      <c r="JU263">
        <v>18</v>
      </c>
      <c r="JV263">
        <v>482.911</v>
      </c>
      <c r="JW263">
        <v>494.104</v>
      </c>
      <c r="JX263">
        <v>28.1986</v>
      </c>
      <c r="JY263">
        <v>28.3711</v>
      </c>
      <c r="JZ263">
        <v>30</v>
      </c>
      <c r="KA263">
        <v>28.5787</v>
      </c>
      <c r="KB263">
        <v>28.5753</v>
      </c>
      <c r="KC263">
        <v>41.7011</v>
      </c>
      <c r="KD263">
        <v>15.7107</v>
      </c>
      <c r="KE263">
        <v>42.5122</v>
      </c>
      <c r="KF263">
        <v>28.1599</v>
      </c>
      <c r="KG263">
        <v>888.091</v>
      </c>
      <c r="KH263">
        <v>16.9694</v>
      </c>
      <c r="KI263">
        <v>102.028</v>
      </c>
      <c r="KJ263">
        <v>91.60890000000001</v>
      </c>
    </row>
    <row r="264" spans="1:296">
      <c r="A264">
        <v>246</v>
      </c>
      <c r="B264">
        <v>1758820030</v>
      </c>
      <c r="C264">
        <v>6006.400000095367</v>
      </c>
      <c r="D264" t="s">
        <v>939</v>
      </c>
      <c r="E264" t="s">
        <v>940</v>
      </c>
      <c r="F264">
        <v>5</v>
      </c>
      <c r="G264" t="s">
        <v>834</v>
      </c>
      <c r="H264">
        <v>1758820022.5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889.1727745510908</v>
      </c>
      <c r="AJ264">
        <v>831.4332060606056</v>
      </c>
      <c r="AK264">
        <v>3.340273519991708</v>
      </c>
      <c r="AL264">
        <v>65.12803820686746</v>
      </c>
      <c r="AM264">
        <f>(AO264 - AN264 + DX264*1E3/(8.314*(DZ264+273.15)) * AQ264/DW264 * AP264) * DW264/(100*DK264) * 1000/(1000 - AO264)</f>
        <v>0</v>
      </c>
      <c r="AN264">
        <v>16.82555519019519</v>
      </c>
      <c r="AO264">
        <v>22.27194181818182</v>
      </c>
      <c r="AP264">
        <v>-0.007218872543983098</v>
      </c>
      <c r="AQ264">
        <v>105.814500391457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439</v>
      </c>
      <c r="AX264" t="s">
        <v>439</v>
      </c>
      <c r="AY264">
        <v>0</v>
      </c>
      <c r="AZ264">
        <v>0</v>
      </c>
      <c r="BA264">
        <f>1-AY264/AZ264</f>
        <v>0</v>
      </c>
      <c r="BB264">
        <v>0</v>
      </c>
      <c r="BC264" t="s">
        <v>439</v>
      </c>
      <c r="BD264" t="s">
        <v>439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439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5.9</v>
      </c>
      <c r="DL264">
        <v>0.5</v>
      </c>
      <c r="DM264" t="s">
        <v>440</v>
      </c>
      <c r="DN264">
        <v>2</v>
      </c>
      <c r="DO264" t="b">
        <v>1</v>
      </c>
      <c r="DP264">
        <v>1758820022.5</v>
      </c>
      <c r="DQ264">
        <v>790.0645555555557</v>
      </c>
      <c r="DR264">
        <v>859.2961851851853</v>
      </c>
      <c r="DS264">
        <v>22.32835925925926</v>
      </c>
      <c r="DT264">
        <v>16.78628148148148</v>
      </c>
      <c r="DU264">
        <v>791.2694814814814</v>
      </c>
      <c r="DV264">
        <v>22.03999259259259</v>
      </c>
      <c r="DW264">
        <v>500.0367777777777</v>
      </c>
      <c r="DX264">
        <v>91.04001851851854</v>
      </c>
      <c r="DY264">
        <v>0.06636242962962963</v>
      </c>
      <c r="DZ264">
        <v>29.36198148148148</v>
      </c>
      <c r="EA264">
        <v>30.03650370370371</v>
      </c>
      <c r="EB264">
        <v>999.9000000000001</v>
      </c>
      <c r="EC264">
        <v>0</v>
      </c>
      <c r="ED264">
        <v>0</v>
      </c>
      <c r="EE264">
        <v>10010.43814814815</v>
      </c>
      <c r="EF264">
        <v>0</v>
      </c>
      <c r="EG264">
        <v>11.92683703703704</v>
      </c>
      <c r="EH264">
        <v>-69.23158148148147</v>
      </c>
      <c r="EI264">
        <v>808.1078518518518</v>
      </c>
      <c r="EJ264">
        <v>873.9671111111113</v>
      </c>
      <c r="EK264">
        <v>5.542088518518518</v>
      </c>
      <c r="EL264">
        <v>859.2961851851853</v>
      </c>
      <c r="EM264">
        <v>16.78628148148148</v>
      </c>
      <c r="EN264">
        <v>2.032775185185185</v>
      </c>
      <c r="EO264">
        <v>1.528221851851852</v>
      </c>
      <c r="EP264">
        <v>17.70193333333333</v>
      </c>
      <c r="EQ264">
        <v>13.25348148148148</v>
      </c>
      <c r="ER264">
        <v>2000.014074074074</v>
      </c>
      <c r="ES264">
        <v>0.9800070370370372</v>
      </c>
      <c r="ET264">
        <v>0.01999318888888889</v>
      </c>
      <c r="EU264">
        <v>0</v>
      </c>
      <c r="EV264">
        <v>1028.355185185185</v>
      </c>
      <c r="EW264">
        <v>5.00078</v>
      </c>
      <c r="EX264">
        <v>19974.51111111111</v>
      </c>
      <c r="EY264">
        <v>16379.78888888889</v>
      </c>
      <c r="EZ264">
        <v>38.82385185185185</v>
      </c>
      <c r="FA264">
        <v>39.59233333333333</v>
      </c>
      <c r="FB264">
        <v>39.1364074074074</v>
      </c>
      <c r="FC264">
        <v>39.31688888888888</v>
      </c>
      <c r="FD264">
        <v>40.20107407407407</v>
      </c>
      <c r="FE264">
        <v>1955.124074074074</v>
      </c>
      <c r="FF264">
        <v>39.89000000000001</v>
      </c>
      <c r="FG264">
        <v>0</v>
      </c>
      <c r="FH264">
        <v>1758820024.9</v>
      </c>
      <c r="FI264">
        <v>0</v>
      </c>
      <c r="FJ264">
        <v>1028.250384615385</v>
      </c>
      <c r="FK264">
        <v>21.27692307703012</v>
      </c>
      <c r="FL264">
        <v>444.8820512035594</v>
      </c>
      <c r="FM264">
        <v>19973.27692307692</v>
      </c>
      <c r="FN264">
        <v>15</v>
      </c>
      <c r="FO264">
        <v>0</v>
      </c>
      <c r="FP264" t="s">
        <v>441</v>
      </c>
      <c r="FQ264">
        <v>1746989605.5</v>
      </c>
      <c r="FR264">
        <v>1746989593.5</v>
      </c>
      <c r="FS264">
        <v>0</v>
      </c>
      <c r="FT264">
        <v>-0.274</v>
      </c>
      <c r="FU264">
        <v>-0.002</v>
      </c>
      <c r="FV264">
        <v>2.549</v>
      </c>
      <c r="FW264">
        <v>0.129</v>
      </c>
      <c r="FX264">
        <v>420</v>
      </c>
      <c r="FY264">
        <v>17</v>
      </c>
      <c r="FZ264">
        <v>0.02</v>
      </c>
      <c r="GA264">
        <v>0.04</v>
      </c>
      <c r="GB264">
        <v>-68.95578500000001</v>
      </c>
      <c r="GC264">
        <v>-5.422302439024324</v>
      </c>
      <c r="GD264">
        <v>0.526816663342191</v>
      </c>
      <c r="GE264">
        <v>0</v>
      </c>
      <c r="GF264">
        <v>1027.234705882353</v>
      </c>
      <c r="GG264">
        <v>23.62689074217116</v>
      </c>
      <c r="GH264">
        <v>2.342880624226765</v>
      </c>
      <c r="GI264">
        <v>0</v>
      </c>
      <c r="GJ264">
        <v>5.56885125</v>
      </c>
      <c r="GK264">
        <v>-0.6495565103189556</v>
      </c>
      <c r="GL264">
        <v>0.06448601457632114</v>
      </c>
      <c r="GM264">
        <v>0</v>
      </c>
      <c r="GN264">
        <v>0</v>
      </c>
      <c r="GO264">
        <v>3</v>
      </c>
      <c r="GP264" t="s">
        <v>459</v>
      </c>
      <c r="GQ264">
        <v>3.1015</v>
      </c>
      <c r="GR264">
        <v>2.7243</v>
      </c>
      <c r="GS264">
        <v>0.141694</v>
      </c>
      <c r="GT264">
        <v>0.149394</v>
      </c>
      <c r="GU264">
        <v>0.103009</v>
      </c>
      <c r="GV264">
        <v>0.0856904</v>
      </c>
      <c r="GW264">
        <v>22454.3</v>
      </c>
      <c r="GX264">
        <v>20232.9</v>
      </c>
      <c r="GY264">
        <v>26723.6</v>
      </c>
      <c r="GZ264">
        <v>24006.9</v>
      </c>
      <c r="HA264">
        <v>38359.2</v>
      </c>
      <c r="HB264">
        <v>32463.5</v>
      </c>
      <c r="HC264">
        <v>46663.9</v>
      </c>
      <c r="HD264">
        <v>37989.4</v>
      </c>
      <c r="HE264">
        <v>1.87725</v>
      </c>
      <c r="HF264">
        <v>1.87103</v>
      </c>
      <c r="HG264">
        <v>0.158921</v>
      </c>
      <c r="HH264">
        <v>0</v>
      </c>
      <c r="HI264">
        <v>27.4547</v>
      </c>
      <c r="HJ264">
        <v>999.9</v>
      </c>
      <c r="HK264">
        <v>38.6</v>
      </c>
      <c r="HL264">
        <v>32</v>
      </c>
      <c r="HM264">
        <v>20.2474</v>
      </c>
      <c r="HN264">
        <v>61.2539</v>
      </c>
      <c r="HO264">
        <v>20.4447</v>
      </c>
      <c r="HP264">
        <v>1</v>
      </c>
      <c r="HQ264">
        <v>0.08502029999999999</v>
      </c>
      <c r="HR264">
        <v>-0.311171</v>
      </c>
      <c r="HS264">
        <v>20.2807</v>
      </c>
      <c r="HT264">
        <v>5.2125</v>
      </c>
      <c r="HU264">
        <v>11.98</v>
      </c>
      <c r="HV264">
        <v>4.9627</v>
      </c>
      <c r="HW264">
        <v>3.27453</v>
      </c>
      <c r="HX264">
        <v>9999</v>
      </c>
      <c r="HY264">
        <v>9999</v>
      </c>
      <c r="HZ264">
        <v>9999</v>
      </c>
      <c r="IA264">
        <v>3.5</v>
      </c>
      <c r="IB264">
        <v>1.86401</v>
      </c>
      <c r="IC264">
        <v>1.8601</v>
      </c>
      <c r="ID264">
        <v>1.8584</v>
      </c>
      <c r="IE264">
        <v>1.85975</v>
      </c>
      <c r="IF264">
        <v>1.85989</v>
      </c>
      <c r="IG264">
        <v>1.85837</v>
      </c>
      <c r="IH264">
        <v>1.85745</v>
      </c>
      <c r="II264">
        <v>1.85242</v>
      </c>
      <c r="IJ264">
        <v>0</v>
      </c>
      <c r="IK264">
        <v>0</v>
      </c>
      <c r="IL264">
        <v>0</v>
      </c>
      <c r="IM264">
        <v>0</v>
      </c>
      <c r="IN264" t="s">
        <v>443</v>
      </c>
      <c r="IO264" t="s">
        <v>444</v>
      </c>
      <c r="IP264" t="s">
        <v>445</v>
      </c>
      <c r="IQ264" t="s">
        <v>445</v>
      </c>
      <c r="IR264" t="s">
        <v>445</v>
      </c>
      <c r="IS264" t="s">
        <v>445</v>
      </c>
      <c r="IT264">
        <v>0</v>
      </c>
      <c r="IU264">
        <v>100</v>
      </c>
      <c r="IV264">
        <v>100</v>
      </c>
      <c r="IW264">
        <v>-1.19</v>
      </c>
      <c r="IX264">
        <v>0.2871</v>
      </c>
      <c r="IY264">
        <v>-1.085747647868322</v>
      </c>
      <c r="IZ264">
        <v>-0.001141660950335919</v>
      </c>
      <c r="JA264">
        <v>1.556549255047457E-06</v>
      </c>
      <c r="JB264">
        <v>-3.845636065895205E-10</v>
      </c>
      <c r="JC264">
        <v>0.01562767363184709</v>
      </c>
      <c r="JD264">
        <v>0.001629169780553792</v>
      </c>
      <c r="JE264">
        <v>0.0005448488767950686</v>
      </c>
      <c r="JF264">
        <v>-2.599574200195059E-06</v>
      </c>
      <c r="JG264">
        <v>2</v>
      </c>
      <c r="JH264">
        <v>2011</v>
      </c>
      <c r="JI264">
        <v>1</v>
      </c>
      <c r="JJ264">
        <v>26</v>
      </c>
      <c r="JK264">
        <v>197173.7</v>
      </c>
      <c r="JL264">
        <v>197173.9</v>
      </c>
      <c r="JM264">
        <v>2.10571</v>
      </c>
      <c r="JN264">
        <v>2.62329</v>
      </c>
      <c r="JO264">
        <v>1.49658</v>
      </c>
      <c r="JP264">
        <v>2.34375</v>
      </c>
      <c r="JQ264">
        <v>1.54907</v>
      </c>
      <c r="JR264">
        <v>2.43286</v>
      </c>
      <c r="JS264">
        <v>36.2929</v>
      </c>
      <c r="JT264">
        <v>24.1751</v>
      </c>
      <c r="JU264">
        <v>18</v>
      </c>
      <c r="JV264">
        <v>483.013</v>
      </c>
      <c r="JW264">
        <v>493.915</v>
      </c>
      <c r="JX264">
        <v>28.1649</v>
      </c>
      <c r="JY264">
        <v>28.3735</v>
      </c>
      <c r="JZ264">
        <v>30.0002</v>
      </c>
      <c r="KA264">
        <v>28.5809</v>
      </c>
      <c r="KB264">
        <v>28.5763</v>
      </c>
      <c r="KC264">
        <v>42.3726</v>
      </c>
      <c r="KD264">
        <v>15.0939</v>
      </c>
      <c r="KE264">
        <v>42.5122</v>
      </c>
      <c r="KF264">
        <v>28.1162</v>
      </c>
      <c r="KG264">
        <v>908.125</v>
      </c>
      <c r="KH264">
        <v>17.0474</v>
      </c>
      <c r="KI264">
        <v>102.028</v>
      </c>
      <c r="KJ264">
        <v>91.6087</v>
      </c>
    </row>
    <row r="265" spans="1:296">
      <c r="A265">
        <v>247</v>
      </c>
      <c r="B265">
        <v>1758820035</v>
      </c>
      <c r="C265">
        <v>6011.400000095367</v>
      </c>
      <c r="D265" t="s">
        <v>941</v>
      </c>
      <c r="E265" t="s">
        <v>942</v>
      </c>
      <c r="F265">
        <v>5</v>
      </c>
      <c r="G265" t="s">
        <v>834</v>
      </c>
      <c r="H265">
        <v>1758820027.214286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906.4410497855266</v>
      </c>
      <c r="AJ265">
        <v>848.2460606060604</v>
      </c>
      <c r="AK265">
        <v>3.352684623623744</v>
      </c>
      <c r="AL265">
        <v>65.12803820686746</v>
      </c>
      <c r="AM265">
        <f>(AO265 - AN265 + DX265*1E3/(8.314*(DZ265+273.15)) * AQ265/DW265 * AP265) * DW265/(100*DK265) * 1000/(1000 - AO265)</f>
        <v>0</v>
      </c>
      <c r="AN265">
        <v>16.93936798474773</v>
      </c>
      <c r="AO265">
        <v>22.26562969696969</v>
      </c>
      <c r="AP265">
        <v>7.145764071238852E-05</v>
      </c>
      <c r="AQ265">
        <v>105.814500391457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439</v>
      </c>
      <c r="AX265" t="s">
        <v>439</v>
      </c>
      <c r="AY265">
        <v>0</v>
      </c>
      <c r="AZ265">
        <v>0</v>
      </c>
      <c r="BA265">
        <f>1-AY265/AZ265</f>
        <v>0</v>
      </c>
      <c r="BB265">
        <v>0</v>
      </c>
      <c r="BC265" t="s">
        <v>439</v>
      </c>
      <c r="BD265" t="s">
        <v>439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439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5.9</v>
      </c>
      <c r="DL265">
        <v>0.5</v>
      </c>
      <c r="DM265" t="s">
        <v>440</v>
      </c>
      <c r="DN265">
        <v>2</v>
      </c>
      <c r="DO265" t="b">
        <v>1</v>
      </c>
      <c r="DP265">
        <v>1758820027.214286</v>
      </c>
      <c r="DQ265">
        <v>805.4747500000001</v>
      </c>
      <c r="DR265">
        <v>875.0751071428571</v>
      </c>
      <c r="DS265">
        <v>22.29552857142857</v>
      </c>
      <c r="DT265">
        <v>16.83546428571428</v>
      </c>
      <c r="DU265">
        <v>806.6702500000001</v>
      </c>
      <c r="DV265">
        <v>22.00786428571428</v>
      </c>
      <c r="DW265">
        <v>500.0224642857144</v>
      </c>
      <c r="DX265">
        <v>91.0396464285714</v>
      </c>
      <c r="DY265">
        <v>0.06633559642857143</v>
      </c>
      <c r="DZ265">
        <v>29.36084285714285</v>
      </c>
      <c r="EA265">
        <v>30.041875</v>
      </c>
      <c r="EB265">
        <v>999.9000000000002</v>
      </c>
      <c r="EC265">
        <v>0</v>
      </c>
      <c r="ED265">
        <v>0</v>
      </c>
      <c r="EE265">
        <v>10007.99678571429</v>
      </c>
      <c r="EF265">
        <v>0</v>
      </c>
      <c r="EG265">
        <v>11.920125</v>
      </c>
      <c r="EH265">
        <v>-69.600325</v>
      </c>
      <c r="EI265">
        <v>823.842392857143</v>
      </c>
      <c r="EJ265">
        <v>890.0606071428573</v>
      </c>
      <c r="EK265">
        <v>5.460071785714285</v>
      </c>
      <c r="EL265">
        <v>875.0751071428571</v>
      </c>
      <c r="EM265">
        <v>16.83546428571428</v>
      </c>
      <c r="EN265">
        <v>2.029777857142857</v>
      </c>
      <c r="EO265">
        <v>1.532693928571428</v>
      </c>
      <c r="EP265">
        <v>17.67853928571429</v>
      </c>
      <c r="EQ265">
        <v>13.29817142857143</v>
      </c>
      <c r="ER265">
        <v>2000.021071428571</v>
      </c>
      <c r="ES265">
        <v>0.9800071785714287</v>
      </c>
      <c r="ET265">
        <v>0.01999307142857143</v>
      </c>
      <c r="EU265">
        <v>0</v>
      </c>
      <c r="EV265">
        <v>1029.9625</v>
      </c>
      <c r="EW265">
        <v>5.00078</v>
      </c>
      <c r="EX265">
        <v>20006.22857142857</v>
      </c>
      <c r="EY265">
        <v>16379.84642857143</v>
      </c>
      <c r="EZ265">
        <v>38.83457142857143</v>
      </c>
      <c r="FA265">
        <v>39.59349999999999</v>
      </c>
      <c r="FB265">
        <v>39.12928571428571</v>
      </c>
      <c r="FC265">
        <v>39.32560714285713</v>
      </c>
      <c r="FD265">
        <v>40.2095</v>
      </c>
      <c r="FE265">
        <v>1955.131071428571</v>
      </c>
      <c r="FF265">
        <v>39.89000000000001</v>
      </c>
      <c r="FG265">
        <v>0</v>
      </c>
      <c r="FH265">
        <v>1758820029.7</v>
      </c>
      <c r="FI265">
        <v>0</v>
      </c>
      <c r="FJ265">
        <v>1029.901538461539</v>
      </c>
      <c r="FK265">
        <v>18.95931625300191</v>
      </c>
      <c r="FL265">
        <v>377.0905984563661</v>
      </c>
      <c r="FM265">
        <v>20006.06538461538</v>
      </c>
      <c r="FN265">
        <v>15</v>
      </c>
      <c r="FO265">
        <v>0</v>
      </c>
      <c r="FP265" t="s">
        <v>441</v>
      </c>
      <c r="FQ265">
        <v>1746989605.5</v>
      </c>
      <c r="FR265">
        <v>1746989593.5</v>
      </c>
      <c r="FS265">
        <v>0</v>
      </c>
      <c r="FT265">
        <v>-0.274</v>
      </c>
      <c r="FU265">
        <v>-0.002</v>
      </c>
      <c r="FV265">
        <v>2.549</v>
      </c>
      <c r="FW265">
        <v>0.129</v>
      </c>
      <c r="FX265">
        <v>420</v>
      </c>
      <c r="FY265">
        <v>17</v>
      </c>
      <c r="FZ265">
        <v>0.02</v>
      </c>
      <c r="GA265">
        <v>0.04</v>
      </c>
      <c r="GB265">
        <v>-69.31581750000001</v>
      </c>
      <c r="GC265">
        <v>-4.91688968105054</v>
      </c>
      <c r="GD265">
        <v>0.4758250029619596</v>
      </c>
      <c r="GE265">
        <v>0</v>
      </c>
      <c r="GF265">
        <v>1028.618823529412</v>
      </c>
      <c r="GG265">
        <v>20.98548510187791</v>
      </c>
      <c r="GH265">
        <v>2.079301020430655</v>
      </c>
      <c r="GI265">
        <v>0</v>
      </c>
      <c r="GJ265">
        <v>5.5119155</v>
      </c>
      <c r="GK265">
        <v>-0.9486441275797499</v>
      </c>
      <c r="GL265">
        <v>0.09431319451566683</v>
      </c>
      <c r="GM265">
        <v>0</v>
      </c>
      <c r="GN265">
        <v>0</v>
      </c>
      <c r="GO265">
        <v>3</v>
      </c>
      <c r="GP265" t="s">
        <v>459</v>
      </c>
      <c r="GQ265">
        <v>3.10119</v>
      </c>
      <c r="GR265">
        <v>2.72427</v>
      </c>
      <c r="GS265">
        <v>0.143569</v>
      </c>
      <c r="GT265">
        <v>0.151234</v>
      </c>
      <c r="GU265">
        <v>0.102992</v>
      </c>
      <c r="GV265">
        <v>0.0860723</v>
      </c>
      <c r="GW265">
        <v>22405.1</v>
      </c>
      <c r="GX265">
        <v>20188.9</v>
      </c>
      <c r="GY265">
        <v>26723.4</v>
      </c>
      <c r="GZ265">
        <v>24006.6</v>
      </c>
      <c r="HA265">
        <v>38359.8</v>
      </c>
      <c r="HB265">
        <v>32449.7</v>
      </c>
      <c r="HC265">
        <v>46663.5</v>
      </c>
      <c r="HD265">
        <v>37989</v>
      </c>
      <c r="HE265">
        <v>1.87668</v>
      </c>
      <c r="HF265">
        <v>1.87138</v>
      </c>
      <c r="HG265">
        <v>0.158884</v>
      </c>
      <c r="HH265">
        <v>0</v>
      </c>
      <c r="HI265">
        <v>27.458</v>
      </c>
      <c r="HJ265">
        <v>999.9</v>
      </c>
      <c r="HK265">
        <v>38.6</v>
      </c>
      <c r="HL265">
        <v>32</v>
      </c>
      <c r="HM265">
        <v>20.2471</v>
      </c>
      <c r="HN265">
        <v>61.0239</v>
      </c>
      <c r="HO265">
        <v>20.7011</v>
      </c>
      <c r="HP265">
        <v>1</v>
      </c>
      <c r="HQ265">
        <v>0.0851474</v>
      </c>
      <c r="HR265">
        <v>-0.250144</v>
      </c>
      <c r="HS265">
        <v>20.2809</v>
      </c>
      <c r="HT265">
        <v>5.21385</v>
      </c>
      <c r="HU265">
        <v>11.9798</v>
      </c>
      <c r="HV265">
        <v>4.96335</v>
      </c>
      <c r="HW265">
        <v>3.27455</v>
      </c>
      <c r="HX265">
        <v>9999</v>
      </c>
      <c r="HY265">
        <v>9999</v>
      </c>
      <c r="HZ265">
        <v>9999</v>
      </c>
      <c r="IA265">
        <v>3.5</v>
      </c>
      <c r="IB265">
        <v>1.86399</v>
      </c>
      <c r="IC265">
        <v>1.86009</v>
      </c>
      <c r="ID265">
        <v>1.8584</v>
      </c>
      <c r="IE265">
        <v>1.85974</v>
      </c>
      <c r="IF265">
        <v>1.85989</v>
      </c>
      <c r="IG265">
        <v>1.85837</v>
      </c>
      <c r="IH265">
        <v>1.85745</v>
      </c>
      <c r="II265">
        <v>1.85242</v>
      </c>
      <c r="IJ265">
        <v>0</v>
      </c>
      <c r="IK265">
        <v>0</v>
      </c>
      <c r="IL265">
        <v>0</v>
      </c>
      <c r="IM265">
        <v>0</v>
      </c>
      <c r="IN265" t="s">
        <v>443</v>
      </c>
      <c r="IO265" t="s">
        <v>444</v>
      </c>
      <c r="IP265" t="s">
        <v>445</v>
      </c>
      <c r="IQ265" t="s">
        <v>445</v>
      </c>
      <c r="IR265" t="s">
        <v>445</v>
      </c>
      <c r="IS265" t="s">
        <v>445</v>
      </c>
      <c r="IT265">
        <v>0</v>
      </c>
      <c r="IU265">
        <v>100</v>
      </c>
      <c r="IV265">
        <v>100</v>
      </c>
      <c r="IW265">
        <v>-1.18</v>
      </c>
      <c r="IX265">
        <v>0.287</v>
      </c>
      <c r="IY265">
        <v>-1.085747647868322</v>
      </c>
      <c r="IZ265">
        <v>-0.001141660950335919</v>
      </c>
      <c r="JA265">
        <v>1.556549255047457E-06</v>
      </c>
      <c r="JB265">
        <v>-3.845636065895205E-10</v>
      </c>
      <c r="JC265">
        <v>0.01562767363184709</v>
      </c>
      <c r="JD265">
        <v>0.001629169780553792</v>
      </c>
      <c r="JE265">
        <v>0.0005448488767950686</v>
      </c>
      <c r="JF265">
        <v>-2.599574200195059E-06</v>
      </c>
      <c r="JG265">
        <v>2</v>
      </c>
      <c r="JH265">
        <v>2011</v>
      </c>
      <c r="JI265">
        <v>1</v>
      </c>
      <c r="JJ265">
        <v>26</v>
      </c>
      <c r="JK265">
        <v>197173.8</v>
      </c>
      <c r="JL265">
        <v>197174</v>
      </c>
      <c r="JM265">
        <v>2.13867</v>
      </c>
      <c r="JN265">
        <v>2.62085</v>
      </c>
      <c r="JO265">
        <v>1.49658</v>
      </c>
      <c r="JP265">
        <v>2.34375</v>
      </c>
      <c r="JQ265">
        <v>1.54907</v>
      </c>
      <c r="JR265">
        <v>2.40845</v>
      </c>
      <c r="JS265">
        <v>36.2929</v>
      </c>
      <c r="JT265">
        <v>24.1751</v>
      </c>
      <c r="JU265">
        <v>18</v>
      </c>
      <c r="JV265">
        <v>482.682</v>
      </c>
      <c r="JW265">
        <v>494.157</v>
      </c>
      <c r="JX265">
        <v>28.1225</v>
      </c>
      <c r="JY265">
        <v>28.375</v>
      </c>
      <c r="JZ265">
        <v>30.0003</v>
      </c>
      <c r="KA265">
        <v>28.5812</v>
      </c>
      <c r="KB265">
        <v>28.5778</v>
      </c>
      <c r="KC265">
        <v>42.977</v>
      </c>
      <c r="KD265">
        <v>14.8131</v>
      </c>
      <c r="KE265">
        <v>42.8862</v>
      </c>
      <c r="KF265">
        <v>28.0694</v>
      </c>
      <c r="KG265">
        <v>921.481</v>
      </c>
      <c r="KH265">
        <v>17.1075</v>
      </c>
      <c r="KI265">
        <v>102.027</v>
      </c>
      <c r="KJ265">
        <v>91.6078</v>
      </c>
    </row>
    <row r="266" spans="1:296">
      <c r="A266">
        <v>248</v>
      </c>
      <c r="B266">
        <v>1758820040</v>
      </c>
      <c r="C266">
        <v>6016.400000095367</v>
      </c>
      <c r="D266" t="s">
        <v>943</v>
      </c>
      <c r="E266" t="s">
        <v>944</v>
      </c>
      <c r="F266">
        <v>5</v>
      </c>
      <c r="G266" t="s">
        <v>834</v>
      </c>
      <c r="H266">
        <v>1758820032.5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923.5738214267528</v>
      </c>
      <c r="AJ266">
        <v>865.2795696969691</v>
      </c>
      <c r="AK266">
        <v>3.415173575298681</v>
      </c>
      <c r="AL266">
        <v>65.12803820686746</v>
      </c>
      <c r="AM266">
        <f>(AO266 - AN266 + DX266*1E3/(8.314*(DZ266+273.15)) * AQ266/DW266 * AP266) * DW266/(100*DK266) * 1000/(1000 - AO266)</f>
        <v>0</v>
      </c>
      <c r="AN266">
        <v>17.01307174313562</v>
      </c>
      <c r="AO266">
        <v>22.26246424242423</v>
      </c>
      <c r="AP266">
        <v>-0.0002305816268836022</v>
      </c>
      <c r="AQ266">
        <v>105.814500391457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439</v>
      </c>
      <c r="AX266" t="s">
        <v>439</v>
      </c>
      <c r="AY266">
        <v>0</v>
      </c>
      <c r="AZ266">
        <v>0</v>
      </c>
      <c r="BA266">
        <f>1-AY266/AZ266</f>
        <v>0</v>
      </c>
      <c r="BB266">
        <v>0</v>
      </c>
      <c r="BC266" t="s">
        <v>439</v>
      </c>
      <c r="BD266" t="s">
        <v>439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439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5.9</v>
      </c>
      <c r="DL266">
        <v>0.5</v>
      </c>
      <c r="DM266" t="s">
        <v>440</v>
      </c>
      <c r="DN266">
        <v>2</v>
      </c>
      <c r="DO266" t="b">
        <v>1</v>
      </c>
      <c r="DP266">
        <v>1758820032.5</v>
      </c>
      <c r="DQ266">
        <v>822.8305925925926</v>
      </c>
      <c r="DR266">
        <v>892.7996666666667</v>
      </c>
      <c r="DS266">
        <v>22.27216666666666</v>
      </c>
      <c r="DT266">
        <v>16.91574814814815</v>
      </c>
      <c r="DU266">
        <v>824.0152222222224</v>
      </c>
      <c r="DV266">
        <v>21.9850037037037</v>
      </c>
      <c r="DW266">
        <v>500.0765555555555</v>
      </c>
      <c r="DX266">
        <v>91.03798148148147</v>
      </c>
      <c r="DY266">
        <v>0.06605946666666666</v>
      </c>
      <c r="DZ266">
        <v>29.35821481481481</v>
      </c>
      <c r="EA266">
        <v>30.04608148148148</v>
      </c>
      <c r="EB266">
        <v>999.9000000000001</v>
      </c>
      <c r="EC266">
        <v>0</v>
      </c>
      <c r="ED266">
        <v>0</v>
      </c>
      <c r="EE266">
        <v>10018.77518518518</v>
      </c>
      <c r="EF266">
        <v>0</v>
      </c>
      <c r="EG266">
        <v>11.91248148148148</v>
      </c>
      <c r="EH266">
        <v>-69.96903703703704</v>
      </c>
      <c r="EI266">
        <v>841.5742222222224</v>
      </c>
      <c r="EJ266">
        <v>908.1630370370369</v>
      </c>
      <c r="EK266">
        <v>5.356427777777777</v>
      </c>
      <c r="EL266">
        <v>892.7996666666667</v>
      </c>
      <c r="EM266">
        <v>16.91574814814815</v>
      </c>
      <c r="EN266">
        <v>2.027613703703704</v>
      </c>
      <c r="EO266">
        <v>1.539974814814815</v>
      </c>
      <c r="EP266">
        <v>17.66163703703704</v>
      </c>
      <c r="EQ266">
        <v>13.37078518518519</v>
      </c>
      <c r="ER266">
        <v>1999.98037037037</v>
      </c>
      <c r="ES266">
        <v>0.9800068148148148</v>
      </c>
      <c r="ET266">
        <v>0.01999341851851852</v>
      </c>
      <c r="EU266">
        <v>0</v>
      </c>
      <c r="EV266">
        <v>1031.448148148148</v>
      </c>
      <c r="EW266">
        <v>5.00078</v>
      </c>
      <c r="EX266">
        <v>20035.55185185185</v>
      </c>
      <c r="EY266">
        <v>16379.51111111111</v>
      </c>
      <c r="EZ266">
        <v>38.84237037037037</v>
      </c>
      <c r="FA266">
        <v>39.59233333333333</v>
      </c>
      <c r="FB266">
        <v>39.17344444444444</v>
      </c>
      <c r="FC266">
        <v>39.32144444444444</v>
      </c>
      <c r="FD266">
        <v>40.2011111111111</v>
      </c>
      <c r="FE266">
        <v>1955.09037037037</v>
      </c>
      <c r="FF266">
        <v>39.89000000000001</v>
      </c>
      <c r="FG266">
        <v>0</v>
      </c>
      <c r="FH266">
        <v>1758820035.1</v>
      </c>
      <c r="FI266">
        <v>0</v>
      </c>
      <c r="FJ266">
        <v>1031.5124</v>
      </c>
      <c r="FK266">
        <v>15.35692309873657</v>
      </c>
      <c r="FL266">
        <v>292.5461542023873</v>
      </c>
      <c r="FM266">
        <v>20037.684</v>
      </c>
      <c r="FN266">
        <v>15</v>
      </c>
      <c r="FO266">
        <v>0</v>
      </c>
      <c r="FP266" t="s">
        <v>441</v>
      </c>
      <c r="FQ266">
        <v>1746989605.5</v>
      </c>
      <c r="FR266">
        <v>1746989593.5</v>
      </c>
      <c r="FS266">
        <v>0</v>
      </c>
      <c r="FT266">
        <v>-0.274</v>
      </c>
      <c r="FU266">
        <v>-0.002</v>
      </c>
      <c r="FV266">
        <v>2.549</v>
      </c>
      <c r="FW266">
        <v>0.129</v>
      </c>
      <c r="FX266">
        <v>420</v>
      </c>
      <c r="FY266">
        <v>17</v>
      </c>
      <c r="FZ266">
        <v>0.02</v>
      </c>
      <c r="GA266">
        <v>0.04</v>
      </c>
      <c r="GB266">
        <v>-69.71378048780487</v>
      </c>
      <c r="GC266">
        <v>-4.391360278745659</v>
      </c>
      <c r="GD266">
        <v>0.4370891359780129</v>
      </c>
      <c r="GE266">
        <v>0</v>
      </c>
      <c r="GF266">
        <v>1030.372058823529</v>
      </c>
      <c r="GG266">
        <v>17.67257446699897</v>
      </c>
      <c r="GH266">
        <v>1.759623588444507</v>
      </c>
      <c r="GI266">
        <v>0</v>
      </c>
      <c r="GJ266">
        <v>5.42371756097561</v>
      </c>
      <c r="GK266">
        <v>-1.184033937282226</v>
      </c>
      <c r="GL266">
        <v>0.1177670979928644</v>
      </c>
      <c r="GM266">
        <v>0</v>
      </c>
      <c r="GN266">
        <v>0</v>
      </c>
      <c r="GO266">
        <v>3</v>
      </c>
      <c r="GP266" t="s">
        <v>459</v>
      </c>
      <c r="GQ266">
        <v>3.1015</v>
      </c>
      <c r="GR266">
        <v>2.72388</v>
      </c>
      <c r="GS266">
        <v>0.145452</v>
      </c>
      <c r="GT266">
        <v>0.153047</v>
      </c>
      <c r="GU266">
        <v>0.102983</v>
      </c>
      <c r="GV266">
        <v>0.08637690000000001</v>
      </c>
      <c r="GW266">
        <v>22355.7</v>
      </c>
      <c r="GX266">
        <v>20145.6</v>
      </c>
      <c r="GY266">
        <v>26723.3</v>
      </c>
      <c r="GZ266">
        <v>24006.4</v>
      </c>
      <c r="HA266">
        <v>38360.5</v>
      </c>
      <c r="HB266">
        <v>32438.8</v>
      </c>
      <c r="HC266">
        <v>46663.6</v>
      </c>
      <c r="HD266">
        <v>37988.7</v>
      </c>
      <c r="HE266">
        <v>1.87707</v>
      </c>
      <c r="HF266">
        <v>1.87118</v>
      </c>
      <c r="HG266">
        <v>0.159182</v>
      </c>
      <c r="HH266">
        <v>0</v>
      </c>
      <c r="HI266">
        <v>27.4596</v>
      </c>
      <c r="HJ266">
        <v>999.9</v>
      </c>
      <c r="HK266">
        <v>38.6</v>
      </c>
      <c r="HL266">
        <v>32</v>
      </c>
      <c r="HM266">
        <v>20.2463</v>
      </c>
      <c r="HN266">
        <v>61.0939</v>
      </c>
      <c r="HO266">
        <v>20.3686</v>
      </c>
      <c r="HP266">
        <v>1</v>
      </c>
      <c r="HQ266">
        <v>0.0852591</v>
      </c>
      <c r="HR266">
        <v>-0.197481</v>
      </c>
      <c r="HS266">
        <v>20.281</v>
      </c>
      <c r="HT266">
        <v>5.2128</v>
      </c>
      <c r="HU266">
        <v>11.9798</v>
      </c>
      <c r="HV266">
        <v>4.96285</v>
      </c>
      <c r="HW266">
        <v>3.27445</v>
      </c>
      <c r="HX266">
        <v>9999</v>
      </c>
      <c r="HY266">
        <v>9999</v>
      </c>
      <c r="HZ266">
        <v>9999</v>
      </c>
      <c r="IA266">
        <v>3.5</v>
      </c>
      <c r="IB266">
        <v>1.86398</v>
      </c>
      <c r="IC266">
        <v>1.8601</v>
      </c>
      <c r="ID266">
        <v>1.85837</v>
      </c>
      <c r="IE266">
        <v>1.85975</v>
      </c>
      <c r="IF266">
        <v>1.85989</v>
      </c>
      <c r="IG266">
        <v>1.85837</v>
      </c>
      <c r="IH266">
        <v>1.85746</v>
      </c>
      <c r="II266">
        <v>1.85242</v>
      </c>
      <c r="IJ266">
        <v>0</v>
      </c>
      <c r="IK266">
        <v>0</v>
      </c>
      <c r="IL266">
        <v>0</v>
      </c>
      <c r="IM266">
        <v>0</v>
      </c>
      <c r="IN266" t="s">
        <v>443</v>
      </c>
      <c r="IO266" t="s">
        <v>444</v>
      </c>
      <c r="IP266" t="s">
        <v>445</v>
      </c>
      <c r="IQ266" t="s">
        <v>445</v>
      </c>
      <c r="IR266" t="s">
        <v>445</v>
      </c>
      <c r="IS266" t="s">
        <v>445</v>
      </c>
      <c r="IT266">
        <v>0</v>
      </c>
      <c r="IU266">
        <v>100</v>
      </c>
      <c r="IV266">
        <v>100</v>
      </c>
      <c r="IW266">
        <v>-1.168</v>
      </c>
      <c r="IX266">
        <v>0.287</v>
      </c>
      <c r="IY266">
        <v>-1.085747647868322</v>
      </c>
      <c r="IZ266">
        <v>-0.001141660950335919</v>
      </c>
      <c r="JA266">
        <v>1.556549255047457E-06</v>
      </c>
      <c r="JB266">
        <v>-3.845636065895205E-10</v>
      </c>
      <c r="JC266">
        <v>0.01562767363184709</v>
      </c>
      <c r="JD266">
        <v>0.001629169780553792</v>
      </c>
      <c r="JE266">
        <v>0.0005448488767950686</v>
      </c>
      <c r="JF266">
        <v>-2.599574200195059E-06</v>
      </c>
      <c r="JG266">
        <v>2</v>
      </c>
      <c r="JH266">
        <v>2011</v>
      </c>
      <c r="JI266">
        <v>1</v>
      </c>
      <c r="JJ266">
        <v>26</v>
      </c>
      <c r="JK266">
        <v>197173.9</v>
      </c>
      <c r="JL266">
        <v>197174.1</v>
      </c>
      <c r="JM266">
        <v>2.16919</v>
      </c>
      <c r="JN266">
        <v>2.61963</v>
      </c>
      <c r="JO266">
        <v>1.49658</v>
      </c>
      <c r="JP266">
        <v>2.34375</v>
      </c>
      <c r="JQ266">
        <v>1.54907</v>
      </c>
      <c r="JR266">
        <v>2.46948</v>
      </c>
      <c r="JS266">
        <v>36.2929</v>
      </c>
      <c r="JT266">
        <v>24.1838</v>
      </c>
      <c r="JU266">
        <v>18</v>
      </c>
      <c r="JV266">
        <v>482.93</v>
      </c>
      <c r="JW266">
        <v>494.035</v>
      </c>
      <c r="JX266">
        <v>28.075</v>
      </c>
      <c r="JY266">
        <v>28.3768</v>
      </c>
      <c r="JZ266">
        <v>30.0003</v>
      </c>
      <c r="KA266">
        <v>28.5833</v>
      </c>
      <c r="KB266">
        <v>28.5788</v>
      </c>
      <c r="KC266">
        <v>43.6453</v>
      </c>
      <c r="KD266">
        <v>14.5417</v>
      </c>
      <c r="KE266">
        <v>42.8862</v>
      </c>
      <c r="KF266">
        <v>28.0204</v>
      </c>
      <c r="KG266">
        <v>941.515</v>
      </c>
      <c r="KH266">
        <v>17.171</v>
      </c>
      <c r="KI266">
        <v>102.027</v>
      </c>
      <c r="KJ266">
        <v>91.6071</v>
      </c>
    </row>
    <row r="267" spans="1:296">
      <c r="A267">
        <v>249</v>
      </c>
      <c r="B267">
        <v>1758820045</v>
      </c>
      <c r="C267">
        <v>6021.400000095367</v>
      </c>
      <c r="D267" t="s">
        <v>945</v>
      </c>
      <c r="E267" t="s">
        <v>946</v>
      </c>
      <c r="F267">
        <v>5</v>
      </c>
      <c r="G267" t="s">
        <v>834</v>
      </c>
      <c r="H267">
        <v>1758820037.214286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940.6038659351984</v>
      </c>
      <c r="AJ267">
        <v>882.064539393939</v>
      </c>
      <c r="AK267">
        <v>3.357132786224077</v>
      </c>
      <c r="AL267">
        <v>65.12803820686746</v>
      </c>
      <c r="AM267">
        <f>(AO267 - AN267 + DX267*1E3/(8.314*(DZ267+273.15)) * AQ267/DW267 * AP267) * DW267/(100*DK267) * 1000/(1000 - AO267)</f>
        <v>0</v>
      </c>
      <c r="AN267">
        <v>17.12496918657963</v>
      </c>
      <c r="AO267">
        <v>22.26709757575757</v>
      </c>
      <c r="AP267">
        <v>0.0001432370347851051</v>
      </c>
      <c r="AQ267">
        <v>105.814500391457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439</v>
      </c>
      <c r="AX267" t="s">
        <v>439</v>
      </c>
      <c r="AY267">
        <v>0</v>
      </c>
      <c r="AZ267">
        <v>0</v>
      </c>
      <c r="BA267">
        <f>1-AY267/AZ267</f>
        <v>0</v>
      </c>
      <c r="BB267">
        <v>0</v>
      </c>
      <c r="BC267" t="s">
        <v>439</v>
      </c>
      <c r="BD267" t="s">
        <v>439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439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5.9</v>
      </c>
      <c r="DL267">
        <v>0.5</v>
      </c>
      <c r="DM267" t="s">
        <v>440</v>
      </c>
      <c r="DN267">
        <v>2</v>
      </c>
      <c r="DO267" t="b">
        <v>1</v>
      </c>
      <c r="DP267">
        <v>1758820037.214286</v>
      </c>
      <c r="DQ267">
        <v>838.3889642857142</v>
      </c>
      <c r="DR267">
        <v>908.6078571428571</v>
      </c>
      <c r="DS267">
        <v>22.26523928571428</v>
      </c>
      <c r="DT267">
        <v>17.00833214285714</v>
      </c>
      <c r="DU267">
        <v>839.5635714285714</v>
      </c>
      <c r="DV267">
        <v>21.97821428571428</v>
      </c>
      <c r="DW267">
        <v>500.04225</v>
      </c>
      <c r="DX267">
        <v>91.03696071428568</v>
      </c>
      <c r="DY267">
        <v>0.06589119642857144</v>
      </c>
      <c r="DZ267">
        <v>29.35535714285714</v>
      </c>
      <c r="EA267">
        <v>30.05235357142857</v>
      </c>
      <c r="EB267">
        <v>999.9000000000002</v>
      </c>
      <c r="EC267">
        <v>0</v>
      </c>
      <c r="ED267">
        <v>0</v>
      </c>
      <c r="EE267">
        <v>10013.37142857143</v>
      </c>
      <c r="EF267">
        <v>0</v>
      </c>
      <c r="EG267">
        <v>11.9212</v>
      </c>
      <c r="EH267">
        <v>-70.21885714285715</v>
      </c>
      <c r="EI267">
        <v>857.481</v>
      </c>
      <c r="EJ267">
        <v>924.3304285714285</v>
      </c>
      <c r="EK267">
        <v>5.256911428571429</v>
      </c>
      <c r="EL267">
        <v>908.6078571428571</v>
      </c>
      <c r="EM267">
        <v>17.00833214285714</v>
      </c>
      <c r="EN267">
        <v>2.026959642857142</v>
      </c>
      <c r="EO267">
        <v>1.548386071428572</v>
      </c>
      <c r="EP267">
        <v>17.65651785714286</v>
      </c>
      <c r="EQ267">
        <v>13.45435</v>
      </c>
      <c r="ER267">
        <v>1999.979642857143</v>
      </c>
      <c r="ES267">
        <v>0.9800069285714287</v>
      </c>
      <c r="ET267">
        <v>0.01999336428571429</v>
      </c>
      <c r="EU267">
        <v>0</v>
      </c>
      <c r="EV267">
        <v>1032.5275</v>
      </c>
      <c r="EW267">
        <v>5.00078</v>
      </c>
      <c r="EX267">
        <v>20056.56071428572</v>
      </c>
      <c r="EY267">
        <v>16379.50714285714</v>
      </c>
      <c r="EZ267">
        <v>38.85025</v>
      </c>
      <c r="FA267">
        <v>39.59349999999999</v>
      </c>
      <c r="FB267">
        <v>39.17167857142856</v>
      </c>
      <c r="FC267">
        <v>39.32114285714285</v>
      </c>
      <c r="FD267">
        <v>40.21628571428571</v>
      </c>
      <c r="FE267">
        <v>1955.089642857143</v>
      </c>
      <c r="FF267">
        <v>39.89000000000001</v>
      </c>
      <c r="FG267">
        <v>0</v>
      </c>
      <c r="FH267">
        <v>1758820039.9</v>
      </c>
      <c r="FI267">
        <v>0</v>
      </c>
      <c r="FJ267">
        <v>1032.6088</v>
      </c>
      <c r="FK267">
        <v>11.21153844267499</v>
      </c>
      <c r="FL267">
        <v>227.9230764428609</v>
      </c>
      <c r="FM267">
        <v>20058.616</v>
      </c>
      <c r="FN267">
        <v>15</v>
      </c>
      <c r="FO267">
        <v>0</v>
      </c>
      <c r="FP267" t="s">
        <v>441</v>
      </c>
      <c r="FQ267">
        <v>1746989605.5</v>
      </c>
      <c r="FR267">
        <v>1746989593.5</v>
      </c>
      <c r="FS267">
        <v>0</v>
      </c>
      <c r="FT267">
        <v>-0.274</v>
      </c>
      <c r="FU267">
        <v>-0.002</v>
      </c>
      <c r="FV267">
        <v>2.549</v>
      </c>
      <c r="FW267">
        <v>0.129</v>
      </c>
      <c r="FX267">
        <v>420</v>
      </c>
      <c r="FY267">
        <v>17</v>
      </c>
      <c r="FZ267">
        <v>0.02</v>
      </c>
      <c r="GA267">
        <v>0.04</v>
      </c>
      <c r="GB267">
        <v>-70.0623825</v>
      </c>
      <c r="GC267">
        <v>-3.246199249530859</v>
      </c>
      <c r="GD267">
        <v>0.3252890544481181</v>
      </c>
      <c r="GE267">
        <v>0</v>
      </c>
      <c r="GF267">
        <v>1031.775</v>
      </c>
      <c r="GG267">
        <v>14.26294881999314</v>
      </c>
      <c r="GH267">
        <v>1.438015892082683</v>
      </c>
      <c r="GI267">
        <v>0</v>
      </c>
      <c r="GJ267">
        <v>5.310724500000001</v>
      </c>
      <c r="GK267">
        <v>-1.239414934333967</v>
      </c>
      <c r="GL267">
        <v>0.1197549441975153</v>
      </c>
      <c r="GM267">
        <v>0</v>
      </c>
      <c r="GN267">
        <v>0</v>
      </c>
      <c r="GO267">
        <v>3</v>
      </c>
      <c r="GP267" t="s">
        <v>459</v>
      </c>
      <c r="GQ267">
        <v>3.10116</v>
      </c>
      <c r="GR267">
        <v>2.72414</v>
      </c>
      <c r="GS267">
        <v>0.147297</v>
      </c>
      <c r="GT267">
        <v>0.15486</v>
      </c>
      <c r="GU267">
        <v>0.102998</v>
      </c>
      <c r="GV267">
        <v>0.0867016</v>
      </c>
      <c r="GW267">
        <v>22307.3</v>
      </c>
      <c r="GX267">
        <v>20102.6</v>
      </c>
      <c r="GY267">
        <v>26723.1</v>
      </c>
      <c r="GZ267">
        <v>24006.5</v>
      </c>
      <c r="HA267">
        <v>38359.8</v>
      </c>
      <c r="HB267">
        <v>32427.5</v>
      </c>
      <c r="HC267">
        <v>46663.2</v>
      </c>
      <c r="HD267">
        <v>37988.8</v>
      </c>
      <c r="HE267">
        <v>1.87663</v>
      </c>
      <c r="HF267">
        <v>1.8718</v>
      </c>
      <c r="HG267">
        <v>0.15974</v>
      </c>
      <c r="HH267">
        <v>0</v>
      </c>
      <c r="HI267">
        <v>27.4619</v>
      </c>
      <c r="HJ267">
        <v>999.9</v>
      </c>
      <c r="HK267">
        <v>38.6</v>
      </c>
      <c r="HL267">
        <v>32</v>
      </c>
      <c r="HM267">
        <v>20.2454</v>
      </c>
      <c r="HN267">
        <v>61.1339</v>
      </c>
      <c r="HO267">
        <v>20.6651</v>
      </c>
      <c r="HP267">
        <v>1</v>
      </c>
      <c r="HQ267">
        <v>0.0855742</v>
      </c>
      <c r="HR267">
        <v>-0.151419</v>
      </c>
      <c r="HS267">
        <v>20.281</v>
      </c>
      <c r="HT267">
        <v>5.2125</v>
      </c>
      <c r="HU267">
        <v>11.979</v>
      </c>
      <c r="HV267">
        <v>4.96315</v>
      </c>
      <c r="HW267">
        <v>3.27445</v>
      </c>
      <c r="HX267">
        <v>9999</v>
      </c>
      <c r="HY267">
        <v>9999</v>
      </c>
      <c r="HZ267">
        <v>9999</v>
      </c>
      <c r="IA267">
        <v>3.5</v>
      </c>
      <c r="IB267">
        <v>1.86397</v>
      </c>
      <c r="IC267">
        <v>1.86007</v>
      </c>
      <c r="ID267">
        <v>1.85837</v>
      </c>
      <c r="IE267">
        <v>1.85974</v>
      </c>
      <c r="IF267">
        <v>1.85989</v>
      </c>
      <c r="IG267">
        <v>1.85837</v>
      </c>
      <c r="IH267">
        <v>1.85745</v>
      </c>
      <c r="II267">
        <v>1.85242</v>
      </c>
      <c r="IJ267">
        <v>0</v>
      </c>
      <c r="IK267">
        <v>0</v>
      </c>
      <c r="IL267">
        <v>0</v>
      </c>
      <c r="IM267">
        <v>0</v>
      </c>
      <c r="IN267" t="s">
        <v>443</v>
      </c>
      <c r="IO267" t="s">
        <v>444</v>
      </c>
      <c r="IP267" t="s">
        <v>445</v>
      </c>
      <c r="IQ267" t="s">
        <v>445</v>
      </c>
      <c r="IR267" t="s">
        <v>445</v>
      </c>
      <c r="IS267" t="s">
        <v>445</v>
      </c>
      <c r="IT267">
        <v>0</v>
      </c>
      <c r="IU267">
        <v>100</v>
      </c>
      <c r="IV267">
        <v>100</v>
      </c>
      <c r="IW267">
        <v>-1.158</v>
      </c>
      <c r="IX267">
        <v>0.287</v>
      </c>
      <c r="IY267">
        <v>-1.085747647868322</v>
      </c>
      <c r="IZ267">
        <v>-0.001141660950335919</v>
      </c>
      <c r="JA267">
        <v>1.556549255047457E-06</v>
      </c>
      <c r="JB267">
        <v>-3.845636065895205E-10</v>
      </c>
      <c r="JC267">
        <v>0.01562767363184709</v>
      </c>
      <c r="JD267">
        <v>0.001629169780553792</v>
      </c>
      <c r="JE267">
        <v>0.0005448488767950686</v>
      </c>
      <c r="JF267">
        <v>-2.599574200195059E-06</v>
      </c>
      <c r="JG267">
        <v>2</v>
      </c>
      <c r="JH267">
        <v>2011</v>
      </c>
      <c r="JI267">
        <v>1</v>
      </c>
      <c r="JJ267">
        <v>26</v>
      </c>
      <c r="JK267">
        <v>197174</v>
      </c>
      <c r="JL267">
        <v>197174.2</v>
      </c>
      <c r="JM267">
        <v>2.20215</v>
      </c>
      <c r="JN267">
        <v>2.61719</v>
      </c>
      <c r="JO267">
        <v>1.49658</v>
      </c>
      <c r="JP267">
        <v>2.34375</v>
      </c>
      <c r="JQ267">
        <v>1.54907</v>
      </c>
      <c r="JR267">
        <v>2.41089</v>
      </c>
      <c r="JS267">
        <v>36.2929</v>
      </c>
      <c r="JT267">
        <v>24.1751</v>
      </c>
      <c r="JU267">
        <v>18</v>
      </c>
      <c r="JV267">
        <v>482.671</v>
      </c>
      <c r="JW267">
        <v>494.463</v>
      </c>
      <c r="JX267">
        <v>28.0245</v>
      </c>
      <c r="JY267">
        <v>28.3783</v>
      </c>
      <c r="JZ267">
        <v>30.0002</v>
      </c>
      <c r="KA267">
        <v>28.5836</v>
      </c>
      <c r="KB267">
        <v>28.5808</v>
      </c>
      <c r="KC267">
        <v>44.2487</v>
      </c>
      <c r="KD267">
        <v>14.5417</v>
      </c>
      <c r="KE267">
        <v>42.8862</v>
      </c>
      <c r="KF267">
        <v>27.9574</v>
      </c>
      <c r="KG267">
        <v>954.872</v>
      </c>
      <c r="KH267">
        <v>17.2342</v>
      </c>
      <c r="KI267">
        <v>102.026</v>
      </c>
      <c r="KJ267">
        <v>91.6074</v>
      </c>
    </row>
    <row r="268" spans="1:296">
      <c r="A268">
        <v>250</v>
      </c>
      <c r="B268">
        <v>1758820050</v>
      </c>
      <c r="C268">
        <v>6026.400000095367</v>
      </c>
      <c r="D268" t="s">
        <v>947</v>
      </c>
      <c r="E268" t="s">
        <v>948</v>
      </c>
      <c r="F268">
        <v>5</v>
      </c>
      <c r="G268" t="s">
        <v>834</v>
      </c>
      <c r="H268">
        <v>1758820042.5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957.5835516004631</v>
      </c>
      <c r="AJ268">
        <v>898.9365939393937</v>
      </c>
      <c r="AK268">
        <v>3.375547953819096</v>
      </c>
      <c r="AL268">
        <v>65.12803820686746</v>
      </c>
      <c r="AM268">
        <f>(AO268 - AN268 + DX268*1E3/(8.314*(DZ268+273.15)) * AQ268/DW268 * AP268) * DW268/(100*DK268) * 1000/(1000 - AO268)</f>
        <v>0</v>
      </c>
      <c r="AN268">
        <v>17.15462852095139</v>
      </c>
      <c r="AO268">
        <v>22.25851090909092</v>
      </c>
      <c r="AP268">
        <v>-0.0002854011432370096</v>
      </c>
      <c r="AQ268">
        <v>105.814500391457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439</v>
      </c>
      <c r="AX268" t="s">
        <v>439</v>
      </c>
      <c r="AY268">
        <v>0</v>
      </c>
      <c r="AZ268">
        <v>0</v>
      </c>
      <c r="BA268">
        <f>1-AY268/AZ268</f>
        <v>0</v>
      </c>
      <c r="BB268">
        <v>0</v>
      </c>
      <c r="BC268" t="s">
        <v>439</v>
      </c>
      <c r="BD268" t="s">
        <v>439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439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5.9</v>
      </c>
      <c r="DL268">
        <v>0.5</v>
      </c>
      <c r="DM268" t="s">
        <v>440</v>
      </c>
      <c r="DN268">
        <v>2</v>
      </c>
      <c r="DO268" t="b">
        <v>1</v>
      </c>
      <c r="DP268">
        <v>1758820042.5</v>
      </c>
      <c r="DQ268">
        <v>855.835888888889</v>
      </c>
      <c r="DR268">
        <v>926.2422592592593</v>
      </c>
      <c r="DS268">
        <v>22.26471111111111</v>
      </c>
      <c r="DT268">
        <v>17.09035185185185</v>
      </c>
      <c r="DU268">
        <v>856.9988888888888</v>
      </c>
      <c r="DV268">
        <v>21.97769629629629</v>
      </c>
      <c r="DW268">
        <v>500.0418148148149</v>
      </c>
      <c r="DX268">
        <v>91.03633333333333</v>
      </c>
      <c r="DY268">
        <v>0.06591132222222222</v>
      </c>
      <c r="DZ268">
        <v>29.35043333333333</v>
      </c>
      <c r="EA268">
        <v>30.05856296296296</v>
      </c>
      <c r="EB268">
        <v>999.9000000000001</v>
      </c>
      <c r="EC268">
        <v>0</v>
      </c>
      <c r="ED268">
        <v>0</v>
      </c>
      <c r="EE268">
        <v>10001.06259259259</v>
      </c>
      <c r="EF268">
        <v>0</v>
      </c>
      <c r="EG268">
        <v>11.9298</v>
      </c>
      <c r="EH268">
        <v>-70.40633703703703</v>
      </c>
      <c r="EI268">
        <v>875.3247407407407</v>
      </c>
      <c r="EJ268">
        <v>942.3482222222221</v>
      </c>
      <c r="EK268">
        <v>5.174357037037037</v>
      </c>
      <c r="EL268">
        <v>926.2422592592593</v>
      </c>
      <c r="EM268">
        <v>17.09035185185185</v>
      </c>
      <c r="EN268">
        <v>2.026897407407407</v>
      </c>
      <c r="EO268">
        <v>1.555842222222222</v>
      </c>
      <c r="EP268">
        <v>17.65602962962963</v>
      </c>
      <c r="EQ268">
        <v>13.52817407407407</v>
      </c>
      <c r="ER268">
        <v>1999.975555555556</v>
      </c>
      <c r="ES268">
        <v>0.9800068888888889</v>
      </c>
      <c r="ET268">
        <v>0.01999340370370371</v>
      </c>
      <c r="EU268">
        <v>0</v>
      </c>
      <c r="EV268">
        <v>1033.415925925926</v>
      </c>
      <c r="EW268">
        <v>5.00078</v>
      </c>
      <c r="EX268">
        <v>20074.22962962963</v>
      </c>
      <c r="EY268">
        <v>16379.46666666667</v>
      </c>
      <c r="EZ268">
        <v>38.84703703703703</v>
      </c>
      <c r="FA268">
        <v>39.59233333333333</v>
      </c>
      <c r="FB268">
        <v>39.14562962962963</v>
      </c>
      <c r="FC268">
        <v>39.32385185185185</v>
      </c>
      <c r="FD268">
        <v>40.21507407407407</v>
      </c>
      <c r="FE268">
        <v>1955.085555555555</v>
      </c>
      <c r="FF268">
        <v>39.89000000000001</v>
      </c>
      <c r="FG268">
        <v>0</v>
      </c>
      <c r="FH268">
        <v>1758820044.7</v>
      </c>
      <c r="FI268">
        <v>0</v>
      </c>
      <c r="FJ268">
        <v>1033.422</v>
      </c>
      <c r="FK268">
        <v>8.996923080471523</v>
      </c>
      <c r="FL268">
        <v>169.2307691451805</v>
      </c>
      <c r="FM268">
        <v>20074.348</v>
      </c>
      <c r="FN268">
        <v>15</v>
      </c>
      <c r="FO268">
        <v>0</v>
      </c>
      <c r="FP268" t="s">
        <v>441</v>
      </c>
      <c r="FQ268">
        <v>1746989605.5</v>
      </c>
      <c r="FR268">
        <v>1746989593.5</v>
      </c>
      <c r="FS268">
        <v>0</v>
      </c>
      <c r="FT268">
        <v>-0.274</v>
      </c>
      <c r="FU268">
        <v>-0.002</v>
      </c>
      <c r="FV268">
        <v>2.549</v>
      </c>
      <c r="FW268">
        <v>0.129</v>
      </c>
      <c r="FX268">
        <v>420</v>
      </c>
      <c r="FY268">
        <v>17</v>
      </c>
      <c r="FZ268">
        <v>0.02</v>
      </c>
      <c r="GA268">
        <v>0.04</v>
      </c>
      <c r="GB268">
        <v>-70.3000725</v>
      </c>
      <c r="GC268">
        <v>-2.119129080675395</v>
      </c>
      <c r="GD268">
        <v>0.2191599438623549</v>
      </c>
      <c r="GE268">
        <v>0</v>
      </c>
      <c r="GF268">
        <v>1032.917647058823</v>
      </c>
      <c r="GG268">
        <v>10.41925134027184</v>
      </c>
      <c r="GH268">
        <v>1.057522239575704</v>
      </c>
      <c r="GI268">
        <v>0</v>
      </c>
      <c r="GJ268">
        <v>5.219894</v>
      </c>
      <c r="GK268">
        <v>-0.9651978236397817</v>
      </c>
      <c r="GL268">
        <v>0.0942953614394685</v>
      </c>
      <c r="GM268">
        <v>0</v>
      </c>
      <c r="GN268">
        <v>0</v>
      </c>
      <c r="GO268">
        <v>3</v>
      </c>
      <c r="GP268" t="s">
        <v>459</v>
      </c>
      <c r="GQ268">
        <v>3.10127</v>
      </c>
      <c r="GR268">
        <v>2.72426</v>
      </c>
      <c r="GS268">
        <v>0.14913</v>
      </c>
      <c r="GT268">
        <v>0.156619</v>
      </c>
      <c r="GU268">
        <v>0.102962</v>
      </c>
      <c r="GV268">
        <v>0.0867568</v>
      </c>
      <c r="GW268">
        <v>22259.2</v>
      </c>
      <c r="GX268">
        <v>20060.6</v>
      </c>
      <c r="GY268">
        <v>26722.9</v>
      </c>
      <c r="GZ268">
        <v>24006.3</v>
      </c>
      <c r="HA268">
        <v>38361.5</v>
      </c>
      <c r="HB268">
        <v>32425.8</v>
      </c>
      <c r="HC268">
        <v>46663</v>
      </c>
      <c r="HD268">
        <v>37988.9</v>
      </c>
      <c r="HE268">
        <v>1.8766</v>
      </c>
      <c r="HF268">
        <v>1.87173</v>
      </c>
      <c r="HG268">
        <v>0.159834</v>
      </c>
      <c r="HH268">
        <v>0</v>
      </c>
      <c r="HI268">
        <v>27.4619</v>
      </c>
      <c r="HJ268">
        <v>999.9</v>
      </c>
      <c r="HK268">
        <v>38.7</v>
      </c>
      <c r="HL268">
        <v>32</v>
      </c>
      <c r="HM268">
        <v>20.3</v>
      </c>
      <c r="HN268">
        <v>61.3539</v>
      </c>
      <c r="HO268">
        <v>20.4287</v>
      </c>
      <c r="HP268">
        <v>1</v>
      </c>
      <c r="HQ268">
        <v>0.08552849999999999</v>
      </c>
      <c r="HR268">
        <v>-0.0622113</v>
      </c>
      <c r="HS268">
        <v>20.2809</v>
      </c>
      <c r="HT268">
        <v>5.21205</v>
      </c>
      <c r="HU268">
        <v>11.9794</v>
      </c>
      <c r="HV268">
        <v>4.9631</v>
      </c>
      <c r="HW268">
        <v>3.27443</v>
      </c>
      <c r="HX268">
        <v>9999</v>
      </c>
      <c r="HY268">
        <v>9999</v>
      </c>
      <c r="HZ268">
        <v>9999</v>
      </c>
      <c r="IA268">
        <v>3.5</v>
      </c>
      <c r="IB268">
        <v>1.86396</v>
      </c>
      <c r="IC268">
        <v>1.86005</v>
      </c>
      <c r="ID268">
        <v>1.85838</v>
      </c>
      <c r="IE268">
        <v>1.85974</v>
      </c>
      <c r="IF268">
        <v>1.85989</v>
      </c>
      <c r="IG268">
        <v>1.85837</v>
      </c>
      <c r="IH268">
        <v>1.85745</v>
      </c>
      <c r="II268">
        <v>1.85242</v>
      </c>
      <c r="IJ268">
        <v>0</v>
      </c>
      <c r="IK268">
        <v>0</v>
      </c>
      <c r="IL268">
        <v>0</v>
      </c>
      <c r="IM268">
        <v>0</v>
      </c>
      <c r="IN268" t="s">
        <v>443</v>
      </c>
      <c r="IO268" t="s">
        <v>444</v>
      </c>
      <c r="IP268" t="s">
        <v>445</v>
      </c>
      <c r="IQ268" t="s">
        <v>445</v>
      </c>
      <c r="IR268" t="s">
        <v>445</v>
      </c>
      <c r="IS268" t="s">
        <v>445</v>
      </c>
      <c r="IT268">
        <v>0</v>
      </c>
      <c r="IU268">
        <v>100</v>
      </c>
      <c r="IV268">
        <v>100</v>
      </c>
      <c r="IW268">
        <v>-1.146</v>
      </c>
      <c r="IX268">
        <v>0.2868</v>
      </c>
      <c r="IY268">
        <v>-1.085747647868322</v>
      </c>
      <c r="IZ268">
        <v>-0.001141660950335919</v>
      </c>
      <c r="JA268">
        <v>1.556549255047457E-06</v>
      </c>
      <c r="JB268">
        <v>-3.845636065895205E-10</v>
      </c>
      <c r="JC268">
        <v>0.01562767363184709</v>
      </c>
      <c r="JD268">
        <v>0.001629169780553792</v>
      </c>
      <c r="JE268">
        <v>0.0005448488767950686</v>
      </c>
      <c r="JF268">
        <v>-2.599574200195059E-06</v>
      </c>
      <c r="JG268">
        <v>2</v>
      </c>
      <c r="JH268">
        <v>2011</v>
      </c>
      <c r="JI268">
        <v>1</v>
      </c>
      <c r="JJ268">
        <v>26</v>
      </c>
      <c r="JK268">
        <v>197174.1</v>
      </c>
      <c r="JL268">
        <v>197174.3</v>
      </c>
      <c r="JM268">
        <v>2.23267</v>
      </c>
      <c r="JN268">
        <v>2.62207</v>
      </c>
      <c r="JO268">
        <v>1.49658</v>
      </c>
      <c r="JP268">
        <v>2.34375</v>
      </c>
      <c r="JQ268">
        <v>1.54907</v>
      </c>
      <c r="JR268">
        <v>2.46582</v>
      </c>
      <c r="JS268">
        <v>36.2929</v>
      </c>
      <c r="JT268">
        <v>24.1751</v>
      </c>
      <c r="JU268">
        <v>18</v>
      </c>
      <c r="JV268">
        <v>482.676</v>
      </c>
      <c r="JW268">
        <v>494.418</v>
      </c>
      <c r="JX268">
        <v>27.9654</v>
      </c>
      <c r="JY268">
        <v>28.3808</v>
      </c>
      <c r="JZ268">
        <v>30.0001</v>
      </c>
      <c r="KA268">
        <v>28.586</v>
      </c>
      <c r="KB268">
        <v>28.5812</v>
      </c>
      <c r="KC268">
        <v>44.9234</v>
      </c>
      <c r="KD268">
        <v>14.2516</v>
      </c>
      <c r="KE268">
        <v>42.8862</v>
      </c>
      <c r="KF268">
        <v>27.8923</v>
      </c>
      <c r="KG268">
        <v>974.908</v>
      </c>
      <c r="KH268">
        <v>17.3138</v>
      </c>
      <c r="KI268">
        <v>102.026</v>
      </c>
      <c r="KJ268">
        <v>91.6073</v>
      </c>
    </row>
    <row r="269" spans="1:296">
      <c r="A269">
        <v>251</v>
      </c>
      <c r="B269">
        <v>1758820055</v>
      </c>
      <c r="C269">
        <v>6031.400000095367</v>
      </c>
      <c r="D269" t="s">
        <v>949</v>
      </c>
      <c r="E269" t="s">
        <v>950</v>
      </c>
      <c r="F269">
        <v>5</v>
      </c>
      <c r="G269" t="s">
        <v>834</v>
      </c>
      <c r="H269">
        <v>1758820047.214286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974.8349825983952</v>
      </c>
      <c r="AJ269">
        <v>916.0690727272727</v>
      </c>
      <c r="AK269">
        <v>3.438471415261137</v>
      </c>
      <c r="AL269">
        <v>65.12803820686746</v>
      </c>
      <c r="AM269">
        <f>(AO269 - AN269 + DX269*1E3/(8.314*(DZ269+273.15)) * AQ269/DW269 * AP269) * DW269/(100*DK269) * 1000/(1000 - AO269)</f>
        <v>0</v>
      </c>
      <c r="AN269">
        <v>17.20437552026308</v>
      </c>
      <c r="AO269">
        <v>22.2293509090909</v>
      </c>
      <c r="AP269">
        <v>-0.006074583376504902</v>
      </c>
      <c r="AQ269">
        <v>105.814500391457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439</v>
      </c>
      <c r="AX269" t="s">
        <v>439</v>
      </c>
      <c r="AY269">
        <v>0</v>
      </c>
      <c r="AZ269">
        <v>0</v>
      </c>
      <c r="BA269">
        <f>1-AY269/AZ269</f>
        <v>0</v>
      </c>
      <c r="BB269">
        <v>0</v>
      </c>
      <c r="BC269" t="s">
        <v>439</v>
      </c>
      <c r="BD269" t="s">
        <v>439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439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5.9</v>
      </c>
      <c r="DL269">
        <v>0.5</v>
      </c>
      <c r="DM269" t="s">
        <v>440</v>
      </c>
      <c r="DN269">
        <v>2</v>
      </c>
      <c r="DO269" t="b">
        <v>1</v>
      </c>
      <c r="DP269">
        <v>1758820047.214286</v>
      </c>
      <c r="DQ269">
        <v>871.4400714285714</v>
      </c>
      <c r="DR269">
        <v>942.0391428571429</v>
      </c>
      <c r="DS269">
        <v>22.25713928571428</v>
      </c>
      <c r="DT269">
        <v>17.14950357142857</v>
      </c>
      <c r="DU269">
        <v>872.5922499999998</v>
      </c>
      <c r="DV269">
        <v>21.97028214285714</v>
      </c>
      <c r="DW269">
        <v>499.9616428571429</v>
      </c>
      <c r="DX269">
        <v>91.03645357142857</v>
      </c>
      <c r="DY269">
        <v>0.06619403214285716</v>
      </c>
      <c r="DZ269">
        <v>29.34555</v>
      </c>
      <c r="EA269">
        <v>30.06650714285714</v>
      </c>
      <c r="EB269">
        <v>999.9000000000002</v>
      </c>
      <c r="EC269">
        <v>0</v>
      </c>
      <c r="ED269">
        <v>0</v>
      </c>
      <c r="EE269">
        <v>9994.861785714285</v>
      </c>
      <c r="EF269">
        <v>0</v>
      </c>
      <c r="EG269">
        <v>12.05450357142857</v>
      </c>
      <c r="EH269">
        <v>-70.599025</v>
      </c>
      <c r="EI269">
        <v>891.2771785714286</v>
      </c>
      <c r="EJ269">
        <v>958.4771428571429</v>
      </c>
      <c r="EK269">
        <v>5.107628928571429</v>
      </c>
      <c r="EL269">
        <v>942.0391428571429</v>
      </c>
      <c r="EM269">
        <v>17.14950357142857</v>
      </c>
      <c r="EN269">
        <v>2.026210357142857</v>
      </c>
      <c r="EO269">
        <v>1.561229642857143</v>
      </c>
      <c r="EP269">
        <v>17.65065714285715</v>
      </c>
      <c r="EQ269">
        <v>13.58132142857143</v>
      </c>
      <c r="ER269">
        <v>2000.01</v>
      </c>
      <c r="ES269">
        <v>0.9800071785714286</v>
      </c>
      <c r="ET269">
        <v>0.01999306428571429</v>
      </c>
      <c r="EU269">
        <v>0</v>
      </c>
      <c r="EV269">
        <v>1033.913214285714</v>
      </c>
      <c r="EW269">
        <v>5.00078</v>
      </c>
      <c r="EX269">
        <v>20085.25357142857</v>
      </c>
      <c r="EY269">
        <v>16379.75714285714</v>
      </c>
      <c r="EZ269">
        <v>38.8525</v>
      </c>
      <c r="FA269">
        <v>39.59349999999999</v>
      </c>
      <c r="FB269">
        <v>39.14703571428571</v>
      </c>
      <c r="FC269">
        <v>39.33232142857143</v>
      </c>
      <c r="FD269">
        <v>40.25196428571428</v>
      </c>
      <c r="FE269">
        <v>1955.12</v>
      </c>
      <c r="FF269">
        <v>39.89000000000001</v>
      </c>
      <c r="FG269">
        <v>0</v>
      </c>
      <c r="FH269">
        <v>1758820050.1</v>
      </c>
      <c r="FI269">
        <v>0</v>
      </c>
      <c r="FJ269">
        <v>1033.955384615385</v>
      </c>
      <c r="FK269">
        <v>5.05435899088126</v>
      </c>
      <c r="FL269">
        <v>102.4581197146484</v>
      </c>
      <c r="FM269">
        <v>20086.00384615385</v>
      </c>
      <c r="FN269">
        <v>15</v>
      </c>
      <c r="FO269">
        <v>0</v>
      </c>
      <c r="FP269" t="s">
        <v>441</v>
      </c>
      <c r="FQ269">
        <v>1746989605.5</v>
      </c>
      <c r="FR269">
        <v>1746989593.5</v>
      </c>
      <c r="FS269">
        <v>0</v>
      </c>
      <c r="FT269">
        <v>-0.274</v>
      </c>
      <c r="FU269">
        <v>-0.002</v>
      </c>
      <c r="FV269">
        <v>2.549</v>
      </c>
      <c r="FW269">
        <v>0.129</v>
      </c>
      <c r="FX269">
        <v>420</v>
      </c>
      <c r="FY269">
        <v>17</v>
      </c>
      <c r="FZ269">
        <v>0.02</v>
      </c>
      <c r="GA269">
        <v>0.04</v>
      </c>
      <c r="GB269">
        <v>-70.48269756097561</v>
      </c>
      <c r="GC269">
        <v>-2.225397909407697</v>
      </c>
      <c r="GD269">
        <v>0.2381787118416317</v>
      </c>
      <c r="GE269">
        <v>0</v>
      </c>
      <c r="GF269">
        <v>1033.513235294118</v>
      </c>
      <c r="GG269">
        <v>7.272574482810412</v>
      </c>
      <c r="GH269">
        <v>0.7768288500588332</v>
      </c>
      <c r="GI269">
        <v>0</v>
      </c>
      <c r="GJ269">
        <v>5.157231463414634</v>
      </c>
      <c r="GK269">
        <v>-0.8249811846689986</v>
      </c>
      <c r="GL269">
        <v>0.08301020332703085</v>
      </c>
      <c r="GM269">
        <v>0</v>
      </c>
      <c r="GN269">
        <v>0</v>
      </c>
      <c r="GO269">
        <v>3</v>
      </c>
      <c r="GP269" t="s">
        <v>459</v>
      </c>
      <c r="GQ269">
        <v>3.10121</v>
      </c>
      <c r="GR269">
        <v>2.72508</v>
      </c>
      <c r="GS269">
        <v>0.150969</v>
      </c>
      <c r="GT269">
        <v>0.15843</v>
      </c>
      <c r="GU269">
        <v>0.102868</v>
      </c>
      <c r="GV269">
        <v>0.0870652</v>
      </c>
      <c r="GW269">
        <v>22211</v>
      </c>
      <c r="GX269">
        <v>20017.5</v>
      </c>
      <c r="GY269">
        <v>26722.8</v>
      </c>
      <c r="GZ269">
        <v>24006.2</v>
      </c>
      <c r="HA269">
        <v>38365.5</v>
      </c>
      <c r="HB269">
        <v>32414.7</v>
      </c>
      <c r="HC269">
        <v>46662.8</v>
      </c>
      <c r="HD269">
        <v>37988.6</v>
      </c>
      <c r="HE269">
        <v>1.87645</v>
      </c>
      <c r="HF269">
        <v>1.87202</v>
      </c>
      <c r="HG269">
        <v>0.160057</v>
      </c>
      <c r="HH269">
        <v>0</v>
      </c>
      <c r="HI269">
        <v>27.4627</v>
      </c>
      <c r="HJ269">
        <v>999.9</v>
      </c>
      <c r="HK269">
        <v>38.7</v>
      </c>
      <c r="HL269">
        <v>32</v>
      </c>
      <c r="HM269">
        <v>20.3006</v>
      </c>
      <c r="HN269">
        <v>61.1239</v>
      </c>
      <c r="HO269">
        <v>20.7692</v>
      </c>
      <c r="HP269">
        <v>1</v>
      </c>
      <c r="HQ269">
        <v>0.0857927</v>
      </c>
      <c r="HR269">
        <v>0.0038671</v>
      </c>
      <c r="HS269">
        <v>20.2809</v>
      </c>
      <c r="HT269">
        <v>5.2116</v>
      </c>
      <c r="HU269">
        <v>11.9793</v>
      </c>
      <c r="HV269">
        <v>4.9632</v>
      </c>
      <c r="HW269">
        <v>3.27435</v>
      </c>
      <c r="HX269">
        <v>9999</v>
      </c>
      <c r="HY269">
        <v>9999</v>
      </c>
      <c r="HZ269">
        <v>9999</v>
      </c>
      <c r="IA269">
        <v>3.5</v>
      </c>
      <c r="IB269">
        <v>1.86398</v>
      </c>
      <c r="IC269">
        <v>1.86007</v>
      </c>
      <c r="ID269">
        <v>1.85839</v>
      </c>
      <c r="IE269">
        <v>1.85975</v>
      </c>
      <c r="IF269">
        <v>1.85989</v>
      </c>
      <c r="IG269">
        <v>1.85838</v>
      </c>
      <c r="IH269">
        <v>1.85745</v>
      </c>
      <c r="II269">
        <v>1.85242</v>
      </c>
      <c r="IJ269">
        <v>0</v>
      </c>
      <c r="IK269">
        <v>0</v>
      </c>
      <c r="IL269">
        <v>0</v>
      </c>
      <c r="IM269">
        <v>0</v>
      </c>
      <c r="IN269" t="s">
        <v>443</v>
      </c>
      <c r="IO269" t="s">
        <v>444</v>
      </c>
      <c r="IP269" t="s">
        <v>445</v>
      </c>
      <c r="IQ269" t="s">
        <v>445</v>
      </c>
      <c r="IR269" t="s">
        <v>445</v>
      </c>
      <c r="IS269" t="s">
        <v>445</v>
      </c>
      <c r="IT269">
        <v>0</v>
      </c>
      <c r="IU269">
        <v>100</v>
      </c>
      <c r="IV269">
        <v>100</v>
      </c>
      <c r="IW269">
        <v>-1.134</v>
      </c>
      <c r="IX269">
        <v>0.2862</v>
      </c>
      <c r="IY269">
        <v>-1.085747647868322</v>
      </c>
      <c r="IZ269">
        <v>-0.001141660950335919</v>
      </c>
      <c r="JA269">
        <v>1.556549255047457E-06</v>
      </c>
      <c r="JB269">
        <v>-3.845636065895205E-10</v>
      </c>
      <c r="JC269">
        <v>0.01562767363184709</v>
      </c>
      <c r="JD269">
        <v>0.001629169780553792</v>
      </c>
      <c r="JE269">
        <v>0.0005448488767950686</v>
      </c>
      <c r="JF269">
        <v>-2.599574200195059E-06</v>
      </c>
      <c r="JG269">
        <v>2</v>
      </c>
      <c r="JH269">
        <v>2011</v>
      </c>
      <c r="JI269">
        <v>1</v>
      </c>
      <c r="JJ269">
        <v>26</v>
      </c>
      <c r="JK269">
        <v>197174.2</v>
      </c>
      <c r="JL269">
        <v>197174.4</v>
      </c>
      <c r="JM269">
        <v>2.26562</v>
      </c>
      <c r="JN269">
        <v>2.61597</v>
      </c>
      <c r="JO269">
        <v>1.49658</v>
      </c>
      <c r="JP269">
        <v>2.34375</v>
      </c>
      <c r="JQ269">
        <v>1.54907</v>
      </c>
      <c r="JR269">
        <v>2.40845</v>
      </c>
      <c r="JS269">
        <v>36.2694</v>
      </c>
      <c r="JT269">
        <v>24.1751</v>
      </c>
      <c r="JU269">
        <v>18</v>
      </c>
      <c r="JV269">
        <v>482.588</v>
      </c>
      <c r="JW269">
        <v>494.627</v>
      </c>
      <c r="JX269">
        <v>27.8986</v>
      </c>
      <c r="JY269">
        <v>28.3829</v>
      </c>
      <c r="JZ269">
        <v>30.0003</v>
      </c>
      <c r="KA269">
        <v>28.586</v>
      </c>
      <c r="KB269">
        <v>28.5826</v>
      </c>
      <c r="KC269">
        <v>45.5168</v>
      </c>
      <c r="KD269">
        <v>13.6996</v>
      </c>
      <c r="KE269">
        <v>43.2984</v>
      </c>
      <c r="KF269">
        <v>27.8191</v>
      </c>
      <c r="KG269">
        <v>988.266</v>
      </c>
      <c r="KH269">
        <v>17.4046</v>
      </c>
      <c r="KI269">
        <v>102.025</v>
      </c>
      <c r="KJ269">
        <v>91.6066</v>
      </c>
    </row>
    <row r="270" spans="1:296">
      <c r="A270">
        <v>252</v>
      </c>
      <c r="B270">
        <v>1758820060</v>
      </c>
      <c r="C270">
        <v>6036.400000095367</v>
      </c>
      <c r="D270" t="s">
        <v>951</v>
      </c>
      <c r="E270" t="s">
        <v>952</v>
      </c>
      <c r="F270">
        <v>5</v>
      </c>
      <c r="G270" t="s">
        <v>834</v>
      </c>
      <c r="H270">
        <v>1758820052.5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991.9065167153312</v>
      </c>
      <c r="AJ270">
        <v>933.1559272727274</v>
      </c>
      <c r="AK270">
        <v>3.42248665560526</v>
      </c>
      <c r="AL270">
        <v>65.12803820686746</v>
      </c>
      <c r="AM270">
        <f>(AO270 - AN270 + DX270*1E3/(8.314*(DZ270+273.15)) * AQ270/DW270 * AP270) * DW270/(100*DK270) * 1000/(1000 - AO270)</f>
        <v>0</v>
      </c>
      <c r="AN270">
        <v>17.34096852016873</v>
      </c>
      <c r="AO270">
        <v>22.22080121212122</v>
      </c>
      <c r="AP270">
        <v>-8.952117260402687E-05</v>
      </c>
      <c r="AQ270">
        <v>105.814500391457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439</v>
      </c>
      <c r="AX270" t="s">
        <v>439</v>
      </c>
      <c r="AY270">
        <v>0</v>
      </c>
      <c r="AZ270">
        <v>0</v>
      </c>
      <c r="BA270">
        <f>1-AY270/AZ270</f>
        <v>0</v>
      </c>
      <c r="BB270">
        <v>0</v>
      </c>
      <c r="BC270" t="s">
        <v>439</v>
      </c>
      <c r="BD270" t="s">
        <v>439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439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5.9</v>
      </c>
      <c r="DL270">
        <v>0.5</v>
      </c>
      <c r="DM270" t="s">
        <v>440</v>
      </c>
      <c r="DN270">
        <v>2</v>
      </c>
      <c r="DO270" t="b">
        <v>1</v>
      </c>
      <c r="DP270">
        <v>1758820052.5</v>
      </c>
      <c r="DQ270">
        <v>889.0046296296294</v>
      </c>
      <c r="DR270">
        <v>959.7358888888889</v>
      </c>
      <c r="DS270">
        <v>22.24238518518518</v>
      </c>
      <c r="DT270">
        <v>17.22291481481481</v>
      </c>
      <c r="DU270">
        <v>890.1442962962961</v>
      </c>
      <c r="DV270">
        <v>21.95584814814815</v>
      </c>
      <c r="DW270">
        <v>500.0237777777777</v>
      </c>
      <c r="DX270">
        <v>91.0366962962963</v>
      </c>
      <c r="DY270">
        <v>0.06638827407407408</v>
      </c>
      <c r="DZ270">
        <v>29.33854074074074</v>
      </c>
      <c r="EA270">
        <v>30.07204074074074</v>
      </c>
      <c r="EB270">
        <v>999.9000000000001</v>
      </c>
      <c r="EC270">
        <v>0</v>
      </c>
      <c r="ED270">
        <v>0</v>
      </c>
      <c r="EE270">
        <v>10001.86888888889</v>
      </c>
      <c r="EF270">
        <v>0</v>
      </c>
      <c r="EG270">
        <v>12.57624444444444</v>
      </c>
      <c r="EH270">
        <v>-70.73127037037037</v>
      </c>
      <c r="EI270">
        <v>909.2277407407406</v>
      </c>
      <c r="EJ270">
        <v>976.5558518518519</v>
      </c>
      <c r="EK270">
        <v>5.019468888888889</v>
      </c>
      <c r="EL270">
        <v>959.7358888888889</v>
      </c>
      <c r="EM270">
        <v>17.22291481481481</v>
      </c>
      <c r="EN270">
        <v>2.024872592592593</v>
      </c>
      <c r="EO270">
        <v>1.567917037037037</v>
      </c>
      <c r="EP270">
        <v>17.64018888888889</v>
      </c>
      <c r="EQ270">
        <v>13.64692962962963</v>
      </c>
      <c r="ER270">
        <v>2000.019259259259</v>
      </c>
      <c r="ES270">
        <v>0.9800072592592595</v>
      </c>
      <c r="ET270">
        <v>0.01999298148148148</v>
      </c>
      <c r="EU270">
        <v>0</v>
      </c>
      <c r="EV270">
        <v>1034.25</v>
      </c>
      <c r="EW270">
        <v>5.00078</v>
      </c>
      <c r="EX270">
        <v>20092.40370370371</v>
      </c>
      <c r="EY270">
        <v>16379.82592592592</v>
      </c>
      <c r="EZ270">
        <v>38.85866666666666</v>
      </c>
      <c r="FA270">
        <v>39.59933333333333</v>
      </c>
      <c r="FB270">
        <v>39.05062962962963</v>
      </c>
      <c r="FC270">
        <v>39.33766666666666</v>
      </c>
      <c r="FD270">
        <v>40.2497037037037</v>
      </c>
      <c r="FE270">
        <v>1955.129259259259</v>
      </c>
      <c r="FF270">
        <v>39.89000000000001</v>
      </c>
      <c r="FG270">
        <v>0</v>
      </c>
      <c r="FH270">
        <v>1758820054.9</v>
      </c>
      <c r="FI270">
        <v>0</v>
      </c>
      <c r="FJ270">
        <v>1034.254230769231</v>
      </c>
      <c r="FK270">
        <v>1.856068391943748</v>
      </c>
      <c r="FL270">
        <v>46.9059829369756</v>
      </c>
      <c r="FM270">
        <v>20092.15384615385</v>
      </c>
      <c r="FN270">
        <v>15</v>
      </c>
      <c r="FO270">
        <v>0</v>
      </c>
      <c r="FP270" t="s">
        <v>441</v>
      </c>
      <c r="FQ270">
        <v>1746989605.5</v>
      </c>
      <c r="FR270">
        <v>1746989593.5</v>
      </c>
      <c r="FS270">
        <v>0</v>
      </c>
      <c r="FT270">
        <v>-0.274</v>
      </c>
      <c r="FU270">
        <v>-0.002</v>
      </c>
      <c r="FV270">
        <v>2.549</v>
      </c>
      <c r="FW270">
        <v>0.129</v>
      </c>
      <c r="FX270">
        <v>420</v>
      </c>
      <c r="FY270">
        <v>17</v>
      </c>
      <c r="FZ270">
        <v>0.02</v>
      </c>
      <c r="GA270">
        <v>0.04</v>
      </c>
      <c r="GB270">
        <v>-70.645475</v>
      </c>
      <c r="GC270">
        <v>-1.773883677297957</v>
      </c>
      <c r="GD270">
        <v>0.2121253553326431</v>
      </c>
      <c r="GE270">
        <v>0</v>
      </c>
      <c r="GF270">
        <v>1034.023529411765</v>
      </c>
      <c r="GG270">
        <v>3.925439279308144</v>
      </c>
      <c r="GH270">
        <v>0.484931058489639</v>
      </c>
      <c r="GI270">
        <v>0</v>
      </c>
      <c r="GJ270">
        <v>5.057799749999999</v>
      </c>
      <c r="GK270">
        <v>-0.9799881050656671</v>
      </c>
      <c r="GL270">
        <v>0.09852185043145258</v>
      </c>
      <c r="GM270">
        <v>0</v>
      </c>
      <c r="GN270">
        <v>0</v>
      </c>
      <c r="GO270">
        <v>3</v>
      </c>
      <c r="GP270" t="s">
        <v>459</v>
      </c>
      <c r="GQ270">
        <v>3.10173</v>
      </c>
      <c r="GR270">
        <v>2.72421</v>
      </c>
      <c r="GS270">
        <v>0.152789</v>
      </c>
      <c r="GT270">
        <v>0.160174</v>
      </c>
      <c r="GU270">
        <v>0.102853</v>
      </c>
      <c r="GV270">
        <v>0.08754439999999999</v>
      </c>
      <c r="GW270">
        <v>22163.2</v>
      </c>
      <c r="GX270">
        <v>19975.8</v>
      </c>
      <c r="GY270">
        <v>26722.6</v>
      </c>
      <c r="GZ270">
        <v>24006</v>
      </c>
      <c r="HA270">
        <v>38366.2</v>
      </c>
      <c r="HB270">
        <v>32397.2</v>
      </c>
      <c r="HC270">
        <v>46662.6</v>
      </c>
      <c r="HD270">
        <v>37987.9</v>
      </c>
      <c r="HE270">
        <v>1.87715</v>
      </c>
      <c r="HF270">
        <v>1.8715</v>
      </c>
      <c r="HG270">
        <v>0.160392</v>
      </c>
      <c r="HH270">
        <v>0</v>
      </c>
      <c r="HI270">
        <v>27.4642</v>
      </c>
      <c r="HJ270">
        <v>999.9</v>
      </c>
      <c r="HK270">
        <v>38.7</v>
      </c>
      <c r="HL270">
        <v>32</v>
      </c>
      <c r="HM270">
        <v>20.2991</v>
      </c>
      <c r="HN270">
        <v>60.8639</v>
      </c>
      <c r="HO270">
        <v>20.3566</v>
      </c>
      <c r="HP270">
        <v>1</v>
      </c>
      <c r="HQ270">
        <v>0.0862729</v>
      </c>
      <c r="HR270">
        <v>0.0806699</v>
      </c>
      <c r="HS270">
        <v>20.2809</v>
      </c>
      <c r="HT270">
        <v>5.2125</v>
      </c>
      <c r="HU270">
        <v>11.9797</v>
      </c>
      <c r="HV270">
        <v>4.9633</v>
      </c>
      <c r="HW270">
        <v>3.27433</v>
      </c>
      <c r="HX270">
        <v>9999</v>
      </c>
      <c r="HY270">
        <v>9999</v>
      </c>
      <c r="HZ270">
        <v>9999</v>
      </c>
      <c r="IA270">
        <v>3.5</v>
      </c>
      <c r="IB270">
        <v>1.86399</v>
      </c>
      <c r="IC270">
        <v>1.86008</v>
      </c>
      <c r="ID270">
        <v>1.85837</v>
      </c>
      <c r="IE270">
        <v>1.85976</v>
      </c>
      <c r="IF270">
        <v>1.85989</v>
      </c>
      <c r="IG270">
        <v>1.85837</v>
      </c>
      <c r="IH270">
        <v>1.85745</v>
      </c>
      <c r="II270">
        <v>1.85242</v>
      </c>
      <c r="IJ270">
        <v>0</v>
      </c>
      <c r="IK270">
        <v>0</v>
      </c>
      <c r="IL270">
        <v>0</v>
      </c>
      <c r="IM270">
        <v>0</v>
      </c>
      <c r="IN270" t="s">
        <v>443</v>
      </c>
      <c r="IO270" t="s">
        <v>444</v>
      </c>
      <c r="IP270" t="s">
        <v>445</v>
      </c>
      <c r="IQ270" t="s">
        <v>445</v>
      </c>
      <c r="IR270" t="s">
        <v>445</v>
      </c>
      <c r="IS270" t="s">
        <v>445</v>
      </c>
      <c r="IT270">
        <v>0</v>
      </c>
      <c r="IU270">
        <v>100</v>
      </c>
      <c r="IV270">
        <v>100</v>
      </c>
      <c r="IW270">
        <v>-1.122</v>
      </c>
      <c r="IX270">
        <v>0.2861</v>
      </c>
      <c r="IY270">
        <v>-1.085747647868322</v>
      </c>
      <c r="IZ270">
        <v>-0.001141660950335919</v>
      </c>
      <c r="JA270">
        <v>1.556549255047457E-06</v>
      </c>
      <c r="JB270">
        <v>-3.845636065895205E-10</v>
      </c>
      <c r="JC270">
        <v>0.01562767363184709</v>
      </c>
      <c r="JD270">
        <v>0.001629169780553792</v>
      </c>
      <c r="JE270">
        <v>0.0005448488767950686</v>
      </c>
      <c r="JF270">
        <v>-2.599574200195059E-06</v>
      </c>
      <c r="JG270">
        <v>2</v>
      </c>
      <c r="JH270">
        <v>2011</v>
      </c>
      <c r="JI270">
        <v>1</v>
      </c>
      <c r="JJ270">
        <v>26</v>
      </c>
      <c r="JK270">
        <v>197174.2</v>
      </c>
      <c r="JL270">
        <v>197174.4</v>
      </c>
      <c r="JM270">
        <v>2.29492</v>
      </c>
      <c r="JN270">
        <v>2.61963</v>
      </c>
      <c r="JO270">
        <v>1.49658</v>
      </c>
      <c r="JP270">
        <v>2.34375</v>
      </c>
      <c r="JQ270">
        <v>1.54907</v>
      </c>
      <c r="JR270">
        <v>2.46094</v>
      </c>
      <c r="JS270">
        <v>36.2694</v>
      </c>
      <c r="JT270">
        <v>24.1751</v>
      </c>
      <c r="JU270">
        <v>18</v>
      </c>
      <c r="JV270">
        <v>483.011</v>
      </c>
      <c r="JW270">
        <v>494.289</v>
      </c>
      <c r="JX270">
        <v>27.8257</v>
      </c>
      <c r="JY270">
        <v>28.3847</v>
      </c>
      <c r="JZ270">
        <v>30.0005</v>
      </c>
      <c r="KA270">
        <v>28.5882</v>
      </c>
      <c r="KB270">
        <v>28.5836</v>
      </c>
      <c r="KC270">
        <v>46.1742</v>
      </c>
      <c r="KD270">
        <v>13.6996</v>
      </c>
      <c r="KE270">
        <v>43.2984</v>
      </c>
      <c r="KF270">
        <v>27.7409</v>
      </c>
      <c r="KG270">
        <v>1008.3</v>
      </c>
      <c r="KH270">
        <v>17.474</v>
      </c>
      <c r="KI270">
        <v>102.025</v>
      </c>
      <c r="KJ270">
        <v>91.6053</v>
      </c>
    </row>
    <row r="271" spans="1:296">
      <c r="A271">
        <v>253</v>
      </c>
      <c r="B271">
        <v>1758820065</v>
      </c>
      <c r="C271">
        <v>6041.400000095367</v>
      </c>
      <c r="D271" t="s">
        <v>953</v>
      </c>
      <c r="E271" t="s">
        <v>954</v>
      </c>
      <c r="F271">
        <v>5</v>
      </c>
      <c r="G271" t="s">
        <v>834</v>
      </c>
      <c r="H271">
        <v>1758820057.214286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1009.119404357288</v>
      </c>
      <c r="AJ271">
        <v>950.2052909090906</v>
      </c>
      <c r="AK271">
        <v>3.406195706832828</v>
      </c>
      <c r="AL271">
        <v>65.12803820686746</v>
      </c>
      <c r="AM271">
        <f>(AO271 - AN271 + DX271*1E3/(8.314*(DZ271+273.15)) * AQ271/DW271 * AP271) * DW271/(100*DK271) * 1000/(1000 - AO271)</f>
        <v>0</v>
      </c>
      <c r="AN271">
        <v>17.39297402237212</v>
      </c>
      <c r="AO271">
        <v>22.22016848484847</v>
      </c>
      <c r="AP271">
        <v>-0.0004339872298602036</v>
      </c>
      <c r="AQ271">
        <v>105.814500391457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439</v>
      </c>
      <c r="AX271" t="s">
        <v>439</v>
      </c>
      <c r="AY271">
        <v>0</v>
      </c>
      <c r="AZ271">
        <v>0</v>
      </c>
      <c r="BA271">
        <f>1-AY271/AZ271</f>
        <v>0</v>
      </c>
      <c r="BB271">
        <v>0</v>
      </c>
      <c r="BC271" t="s">
        <v>439</v>
      </c>
      <c r="BD271" t="s">
        <v>439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439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5.9</v>
      </c>
      <c r="DL271">
        <v>0.5</v>
      </c>
      <c r="DM271" t="s">
        <v>440</v>
      </c>
      <c r="DN271">
        <v>2</v>
      </c>
      <c r="DO271" t="b">
        <v>1</v>
      </c>
      <c r="DP271">
        <v>1758820057.214286</v>
      </c>
      <c r="DQ271">
        <v>904.7487499999999</v>
      </c>
      <c r="DR271">
        <v>975.5820357142858</v>
      </c>
      <c r="DS271">
        <v>22.23021785714286</v>
      </c>
      <c r="DT271">
        <v>17.29672857142857</v>
      </c>
      <c r="DU271">
        <v>905.8770714285714</v>
      </c>
      <c r="DV271">
        <v>21.94393571428571</v>
      </c>
      <c r="DW271">
        <v>500.0309285714285</v>
      </c>
      <c r="DX271">
        <v>91.03675714285716</v>
      </c>
      <c r="DY271">
        <v>0.06633870714285714</v>
      </c>
      <c r="DZ271">
        <v>29.33081785714285</v>
      </c>
      <c r="EA271">
        <v>30.07763214285714</v>
      </c>
      <c r="EB271">
        <v>999.9000000000002</v>
      </c>
      <c r="EC271">
        <v>0</v>
      </c>
      <c r="ED271">
        <v>0</v>
      </c>
      <c r="EE271">
        <v>10010.06035714286</v>
      </c>
      <c r="EF271">
        <v>0</v>
      </c>
      <c r="EG271">
        <v>13.10968928571429</v>
      </c>
      <c r="EH271">
        <v>-70.83331428571429</v>
      </c>
      <c r="EI271">
        <v>925.3186428571429</v>
      </c>
      <c r="EJ271">
        <v>992.7543214285713</v>
      </c>
      <c r="EK271">
        <v>4.933484642857143</v>
      </c>
      <c r="EL271">
        <v>975.5820357142858</v>
      </c>
      <c r="EM271">
        <v>17.29672857142857</v>
      </c>
      <c r="EN271">
        <v>2.023766785714286</v>
      </c>
      <c r="EO271">
        <v>1.574637857142857</v>
      </c>
      <c r="EP271">
        <v>17.63152142857143</v>
      </c>
      <c r="EQ271">
        <v>13.71266071428571</v>
      </c>
      <c r="ER271">
        <v>2000.005</v>
      </c>
      <c r="ES271">
        <v>0.9800071785714287</v>
      </c>
      <c r="ET271">
        <v>0.01999305357142857</v>
      </c>
      <c r="EU271">
        <v>0</v>
      </c>
      <c r="EV271">
        <v>1034.331071428571</v>
      </c>
      <c r="EW271">
        <v>5.00078</v>
      </c>
      <c r="EX271">
        <v>20094.06785714285</v>
      </c>
      <c r="EY271">
        <v>16379.71071428571</v>
      </c>
      <c r="EZ271">
        <v>38.85928571428571</v>
      </c>
      <c r="FA271">
        <v>39.60025</v>
      </c>
      <c r="FB271">
        <v>38.95285714285713</v>
      </c>
      <c r="FC271">
        <v>39.34128571428571</v>
      </c>
      <c r="FD271">
        <v>40.22964285714285</v>
      </c>
      <c r="FE271">
        <v>1955.115</v>
      </c>
      <c r="FF271">
        <v>39.89000000000001</v>
      </c>
      <c r="FG271">
        <v>0</v>
      </c>
      <c r="FH271">
        <v>1758820059.7</v>
      </c>
      <c r="FI271">
        <v>0</v>
      </c>
      <c r="FJ271">
        <v>1034.319230769231</v>
      </c>
      <c r="FK271">
        <v>0.02871796799761017</v>
      </c>
      <c r="FL271">
        <v>-0.01709396770074633</v>
      </c>
      <c r="FM271">
        <v>20094.00384615385</v>
      </c>
      <c r="FN271">
        <v>15</v>
      </c>
      <c r="FO271">
        <v>0</v>
      </c>
      <c r="FP271" t="s">
        <v>441</v>
      </c>
      <c r="FQ271">
        <v>1746989605.5</v>
      </c>
      <c r="FR271">
        <v>1746989593.5</v>
      </c>
      <c r="FS271">
        <v>0</v>
      </c>
      <c r="FT271">
        <v>-0.274</v>
      </c>
      <c r="FU271">
        <v>-0.002</v>
      </c>
      <c r="FV271">
        <v>2.549</v>
      </c>
      <c r="FW271">
        <v>0.129</v>
      </c>
      <c r="FX271">
        <v>420</v>
      </c>
      <c r="FY271">
        <v>17</v>
      </c>
      <c r="FZ271">
        <v>0.02</v>
      </c>
      <c r="GA271">
        <v>0.04</v>
      </c>
      <c r="GB271">
        <v>-70.75037999999999</v>
      </c>
      <c r="GC271">
        <v>-1.140380487804702</v>
      </c>
      <c r="GD271">
        <v>0.1604598519879664</v>
      </c>
      <c r="GE271">
        <v>0</v>
      </c>
      <c r="GF271">
        <v>1034.228529411765</v>
      </c>
      <c r="GG271">
        <v>1.637127585114473</v>
      </c>
      <c r="GH271">
        <v>0.3282406967719105</v>
      </c>
      <c r="GI271">
        <v>0</v>
      </c>
      <c r="GJ271">
        <v>4.9920465</v>
      </c>
      <c r="GK271">
        <v>-1.134402551594762</v>
      </c>
      <c r="GL271">
        <v>0.1120860654263054</v>
      </c>
      <c r="GM271">
        <v>0</v>
      </c>
      <c r="GN271">
        <v>0</v>
      </c>
      <c r="GO271">
        <v>3</v>
      </c>
      <c r="GP271" t="s">
        <v>459</v>
      </c>
      <c r="GQ271">
        <v>3.10129</v>
      </c>
      <c r="GR271">
        <v>2.7242</v>
      </c>
      <c r="GS271">
        <v>0.154588</v>
      </c>
      <c r="GT271">
        <v>0.161907</v>
      </c>
      <c r="GU271">
        <v>0.102838</v>
      </c>
      <c r="GV271">
        <v>0.08762499999999999</v>
      </c>
      <c r="GW271">
        <v>22116</v>
      </c>
      <c r="GX271">
        <v>19934.4</v>
      </c>
      <c r="GY271">
        <v>26722.4</v>
      </c>
      <c r="GZ271">
        <v>24005.7</v>
      </c>
      <c r="HA271">
        <v>38366.7</v>
      </c>
      <c r="HB271">
        <v>32394.3</v>
      </c>
      <c r="HC271">
        <v>46662</v>
      </c>
      <c r="HD271">
        <v>37987.7</v>
      </c>
      <c r="HE271">
        <v>1.87655</v>
      </c>
      <c r="HF271">
        <v>1.8722</v>
      </c>
      <c r="HG271">
        <v>0.160169</v>
      </c>
      <c r="HH271">
        <v>0</v>
      </c>
      <c r="HI271">
        <v>27.4666</v>
      </c>
      <c r="HJ271">
        <v>999.9</v>
      </c>
      <c r="HK271">
        <v>38.7</v>
      </c>
      <c r="HL271">
        <v>32</v>
      </c>
      <c r="HM271">
        <v>20.2988</v>
      </c>
      <c r="HN271">
        <v>60.5739</v>
      </c>
      <c r="HO271">
        <v>20.645</v>
      </c>
      <c r="HP271">
        <v>1</v>
      </c>
      <c r="HQ271">
        <v>0.0865218</v>
      </c>
      <c r="HR271">
        <v>0.166242</v>
      </c>
      <c r="HS271">
        <v>20.2808</v>
      </c>
      <c r="HT271">
        <v>5.2128</v>
      </c>
      <c r="HU271">
        <v>11.9797</v>
      </c>
      <c r="HV271">
        <v>4.9636</v>
      </c>
      <c r="HW271">
        <v>3.2745</v>
      </c>
      <c r="HX271">
        <v>9999</v>
      </c>
      <c r="HY271">
        <v>9999</v>
      </c>
      <c r="HZ271">
        <v>9999</v>
      </c>
      <c r="IA271">
        <v>3.5</v>
      </c>
      <c r="IB271">
        <v>1.86398</v>
      </c>
      <c r="IC271">
        <v>1.86008</v>
      </c>
      <c r="ID271">
        <v>1.85837</v>
      </c>
      <c r="IE271">
        <v>1.85975</v>
      </c>
      <c r="IF271">
        <v>1.85988</v>
      </c>
      <c r="IG271">
        <v>1.85837</v>
      </c>
      <c r="IH271">
        <v>1.85745</v>
      </c>
      <c r="II271">
        <v>1.85242</v>
      </c>
      <c r="IJ271">
        <v>0</v>
      </c>
      <c r="IK271">
        <v>0</v>
      </c>
      <c r="IL271">
        <v>0</v>
      </c>
      <c r="IM271">
        <v>0</v>
      </c>
      <c r="IN271" t="s">
        <v>443</v>
      </c>
      <c r="IO271" t="s">
        <v>444</v>
      </c>
      <c r="IP271" t="s">
        <v>445</v>
      </c>
      <c r="IQ271" t="s">
        <v>445</v>
      </c>
      <c r="IR271" t="s">
        <v>445</v>
      </c>
      <c r="IS271" t="s">
        <v>445</v>
      </c>
      <c r="IT271">
        <v>0</v>
      </c>
      <c r="IU271">
        <v>100</v>
      </c>
      <c r="IV271">
        <v>100</v>
      </c>
      <c r="IW271">
        <v>-1.109</v>
      </c>
      <c r="IX271">
        <v>0.286</v>
      </c>
      <c r="IY271">
        <v>-1.085747647868322</v>
      </c>
      <c r="IZ271">
        <v>-0.001141660950335919</v>
      </c>
      <c r="JA271">
        <v>1.556549255047457E-06</v>
      </c>
      <c r="JB271">
        <v>-3.845636065895205E-10</v>
      </c>
      <c r="JC271">
        <v>0.01562767363184709</v>
      </c>
      <c r="JD271">
        <v>0.001629169780553792</v>
      </c>
      <c r="JE271">
        <v>0.0005448488767950686</v>
      </c>
      <c r="JF271">
        <v>-2.599574200195059E-06</v>
      </c>
      <c r="JG271">
        <v>2</v>
      </c>
      <c r="JH271">
        <v>2011</v>
      </c>
      <c r="JI271">
        <v>1</v>
      </c>
      <c r="JJ271">
        <v>26</v>
      </c>
      <c r="JK271">
        <v>197174.3</v>
      </c>
      <c r="JL271">
        <v>197174.5</v>
      </c>
      <c r="JM271">
        <v>2.32788</v>
      </c>
      <c r="JN271">
        <v>2.61597</v>
      </c>
      <c r="JO271">
        <v>1.49658</v>
      </c>
      <c r="JP271">
        <v>2.34375</v>
      </c>
      <c r="JQ271">
        <v>1.54907</v>
      </c>
      <c r="JR271">
        <v>2.40845</v>
      </c>
      <c r="JS271">
        <v>36.2694</v>
      </c>
      <c r="JT271">
        <v>24.1751</v>
      </c>
      <c r="JU271">
        <v>18</v>
      </c>
      <c r="JV271">
        <v>482.667</v>
      </c>
      <c r="JW271">
        <v>494.763</v>
      </c>
      <c r="JX271">
        <v>27.7482</v>
      </c>
      <c r="JY271">
        <v>28.3865</v>
      </c>
      <c r="JZ271">
        <v>30.0005</v>
      </c>
      <c r="KA271">
        <v>28.5888</v>
      </c>
      <c r="KB271">
        <v>28.585</v>
      </c>
      <c r="KC271">
        <v>46.7731</v>
      </c>
      <c r="KD271">
        <v>13.1339</v>
      </c>
      <c r="KE271">
        <v>43.6774</v>
      </c>
      <c r="KF271">
        <v>27.6586</v>
      </c>
      <c r="KG271">
        <v>1021.66</v>
      </c>
      <c r="KH271">
        <v>17.5662</v>
      </c>
      <c r="KI271">
        <v>102.024</v>
      </c>
      <c r="KJ271">
        <v>91.60469999999999</v>
      </c>
    </row>
    <row r="272" spans="1:296">
      <c r="A272">
        <v>254</v>
      </c>
      <c r="B272">
        <v>1758820070</v>
      </c>
      <c r="C272">
        <v>6046.400000095367</v>
      </c>
      <c r="D272" t="s">
        <v>955</v>
      </c>
      <c r="E272" t="s">
        <v>956</v>
      </c>
      <c r="F272">
        <v>5</v>
      </c>
      <c r="G272" t="s">
        <v>834</v>
      </c>
      <c r="H272">
        <v>1758820062.5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1026.069480445839</v>
      </c>
      <c r="AJ272">
        <v>967.1462484848486</v>
      </c>
      <c r="AK272">
        <v>3.374086154337122</v>
      </c>
      <c r="AL272">
        <v>65.12803820686746</v>
      </c>
      <c r="AM272">
        <f>(AO272 - AN272 + DX272*1E3/(8.314*(DZ272+273.15)) * AQ272/DW272 * AP272) * DW272/(100*DK272) * 1000/(1000 - AO272)</f>
        <v>0</v>
      </c>
      <c r="AN272">
        <v>17.46794477527304</v>
      </c>
      <c r="AO272">
        <v>22.20380909090909</v>
      </c>
      <c r="AP272">
        <v>-0.000287209168929084</v>
      </c>
      <c r="AQ272">
        <v>105.814500391457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439</v>
      </c>
      <c r="AX272" t="s">
        <v>439</v>
      </c>
      <c r="AY272">
        <v>0</v>
      </c>
      <c r="AZ272">
        <v>0</v>
      </c>
      <c r="BA272">
        <f>1-AY272/AZ272</f>
        <v>0</v>
      </c>
      <c r="BB272">
        <v>0</v>
      </c>
      <c r="BC272" t="s">
        <v>439</v>
      </c>
      <c r="BD272" t="s">
        <v>439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439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5.9</v>
      </c>
      <c r="DL272">
        <v>0.5</v>
      </c>
      <c r="DM272" t="s">
        <v>440</v>
      </c>
      <c r="DN272">
        <v>2</v>
      </c>
      <c r="DO272" t="b">
        <v>1</v>
      </c>
      <c r="DP272">
        <v>1758820062.5</v>
      </c>
      <c r="DQ272">
        <v>922.4061851851851</v>
      </c>
      <c r="DR272">
        <v>993.2390370370371</v>
      </c>
      <c r="DS272">
        <v>22.21809259259259</v>
      </c>
      <c r="DT272">
        <v>17.38765925925926</v>
      </c>
      <c r="DU272">
        <v>923.5215185185186</v>
      </c>
      <c r="DV272">
        <v>21.93207037037037</v>
      </c>
      <c r="DW272">
        <v>500.1208148148148</v>
      </c>
      <c r="DX272">
        <v>91.03718888888888</v>
      </c>
      <c r="DY272">
        <v>0.0660560962962963</v>
      </c>
      <c r="DZ272">
        <v>29.31945185185186</v>
      </c>
      <c r="EA272">
        <v>30.07735925925926</v>
      </c>
      <c r="EB272">
        <v>999.9000000000001</v>
      </c>
      <c r="EC272">
        <v>0</v>
      </c>
      <c r="ED272">
        <v>0</v>
      </c>
      <c r="EE272">
        <v>10014.65111111111</v>
      </c>
      <c r="EF272">
        <v>0</v>
      </c>
      <c r="EG272">
        <v>13.5925962962963</v>
      </c>
      <c r="EH272">
        <v>-70.83257407407407</v>
      </c>
      <c r="EI272">
        <v>943.3659259259258</v>
      </c>
      <c r="EJ272">
        <v>1010.814777777778</v>
      </c>
      <c r="EK272">
        <v>4.830434074074073</v>
      </c>
      <c r="EL272">
        <v>993.2390370370371</v>
      </c>
      <c r="EM272">
        <v>17.38765925925926</v>
      </c>
      <c r="EN272">
        <v>2.022672962962963</v>
      </c>
      <c r="EO272">
        <v>1.582923703703704</v>
      </c>
      <c r="EP272">
        <v>17.62294444444445</v>
      </c>
      <c r="EQ272">
        <v>13.79348518518518</v>
      </c>
      <c r="ER272">
        <v>2000.002592592593</v>
      </c>
      <c r="ES272">
        <v>0.9800073333333335</v>
      </c>
      <c r="ET272">
        <v>0.01999295555555556</v>
      </c>
      <c r="EU272">
        <v>0</v>
      </c>
      <c r="EV272">
        <v>1034.161481481482</v>
      </c>
      <c r="EW272">
        <v>5.00078</v>
      </c>
      <c r="EX272">
        <v>20091.6962962963</v>
      </c>
      <c r="EY272">
        <v>16379.69259259259</v>
      </c>
      <c r="EZ272">
        <v>38.86562962962962</v>
      </c>
      <c r="FA272">
        <v>39.604</v>
      </c>
      <c r="FB272">
        <v>38.92803703703704</v>
      </c>
      <c r="FC272">
        <v>39.35396296296296</v>
      </c>
      <c r="FD272">
        <v>40.21970370370371</v>
      </c>
      <c r="FE272">
        <v>1955.112592592593</v>
      </c>
      <c r="FF272">
        <v>39.89000000000001</v>
      </c>
      <c r="FG272">
        <v>0</v>
      </c>
      <c r="FH272">
        <v>1758820065.1</v>
      </c>
      <c r="FI272">
        <v>0</v>
      </c>
      <c r="FJ272">
        <v>1034.122</v>
      </c>
      <c r="FK272">
        <v>-4.159999989424354</v>
      </c>
      <c r="FL272">
        <v>-59.83076923814335</v>
      </c>
      <c r="FM272">
        <v>20091.212</v>
      </c>
      <c r="FN272">
        <v>15</v>
      </c>
      <c r="FO272">
        <v>0</v>
      </c>
      <c r="FP272" t="s">
        <v>441</v>
      </c>
      <c r="FQ272">
        <v>1746989605.5</v>
      </c>
      <c r="FR272">
        <v>1746989593.5</v>
      </c>
      <c r="FS272">
        <v>0</v>
      </c>
      <c r="FT272">
        <v>-0.274</v>
      </c>
      <c r="FU272">
        <v>-0.002</v>
      </c>
      <c r="FV272">
        <v>2.549</v>
      </c>
      <c r="FW272">
        <v>0.129</v>
      </c>
      <c r="FX272">
        <v>420</v>
      </c>
      <c r="FY272">
        <v>17</v>
      </c>
      <c r="FZ272">
        <v>0.02</v>
      </c>
      <c r="GA272">
        <v>0.04</v>
      </c>
      <c r="GB272">
        <v>-70.84166</v>
      </c>
      <c r="GC272">
        <v>-0.1550904315194616</v>
      </c>
      <c r="GD272">
        <v>0.09144979168921112</v>
      </c>
      <c r="GE272">
        <v>1</v>
      </c>
      <c r="GF272">
        <v>1034.186764705882</v>
      </c>
      <c r="GG272">
        <v>-1.912757821498067</v>
      </c>
      <c r="GH272">
        <v>0.3658247779553525</v>
      </c>
      <c r="GI272">
        <v>0</v>
      </c>
      <c r="GJ272">
        <v>4.889361</v>
      </c>
      <c r="GK272">
        <v>-1.139656435272055</v>
      </c>
      <c r="GL272">
        <v>0.1122766469217887</v>
      </c>
      <c r="GM272">
        <v>0</v>
      </c>
      <c r="GN272">
        <v>1</v>
      </c>
      <c r="GO272">
        <v>3</v>
      </c>
      <c r="GP272" t="s">
        <v>448</v>
      </c>
      <c r="GQ272">
        <v>3.10141</v>
      </c>
      <c r="GR272">
        <v>2.72401</v>
      </c>
      <c r="GS272">
        <v>0.156354</v>
      </c>
      <c r="GT272">
        <v>0.163616</v>
      </c>
      <c r="GU272">
        <v>0.102791</v>
      </c>
      <c r="GV272">
        <v>0.0880678</v>
      </c>
      <c r="GW272">
        <v>22069.7</v>
      </c>
      <c r="GX272">
        <v>19893.5</v>
      </c>
      <c r="GY272">
        <v>26722.3</v>
      </c>
      <c r="GZ272">
        <v>24005.5</v>
      </c>
      <c r="HA272">
        <v>38368.9</v>
      </c>
      <c r="HB272">
        <v>32378.5</v>
      </c>
      <c r="HC272">
        <v>46661.9</v>
      </c>
      <c r="HD272">
        <v>37987.5</v>
      </c>
      <c r="HE272">
        <v>1.87637</v>
      </c>
      <c r="HF272">
        <v>1.87237</v>
      </c>
      <c r="HG272">
        <v>0.159889</v>
      </c>
      <c r="HH272">
        <v>0</v>
      </c>
      <c r="HI272">
        <v>27.4673</v>
      </c>
      <c r="HJ272">
        <v>999.9</v>
      </c>
      <c r="HK272">
        <v>38.8</v>
      </c>
      <c r="HL272">
        <v>32</v>
      </c>
      <c r="HM272">
        <v>20.351</v>
      </c>
      <c r="HN272">
        <v>61.1539</v>
      </c>
      <c r="HO272">
        <v>20.3405</v>
      </c>
      <c r="HP272">
        <v>1</v>
      </c>
      <c r="HQ272">
        <v>0.0870655</v>
      </c>
      <c r="HR272">
        <v>0.244039</v>
      </c>
      <c r="HS272">
        <v>20.2806</v>
      </c>
      <c r="HT272">
        <v>5.21265</v>
      </c>
      <c r="HU272">
        <v>11.9798</v>
      </c>
      <c r="HV272">
        <v>4.96355</v>
      </c>
      <c r="HW272">
        <v>3.27438</v>
      </c>
      <c r="HX272">
        <v>9999</v>
      </c>
      <c r="HY272">
        <v>9999</v>
      </c>
      <c r="HZ272">
        <v>9999</v>
      </c>
      <c r="IA272">
        <v>3.5</v>
      </c>
      <c r="IB272">
        <v>1.86398</v>
      </c>
      <c r="IC272">
        <v>1.86006</v>
      </c>
      <c r="ID272">
        <v>1.85837</v>
      </c>
      <c r="IE272">
        <v>1.85974</v>
      </c>
      <c r="IF272">
        <v>1.85989</v>
      </c>
      <c r="IG272">
        <v>1.85837</v>
      </c>
      <c r="IH272">
        <v>1.85745</v>
      </c>
      <c r="II272">
        <v>1.85242</v>
      </c>
      <c r="IJ272">
        <v>0</v>
      </c>
      <c r="IK272">
        <v>0</v>
      </c>
      <c r="IL272">
        <v>0</v>
      </c>
      <c r="IM272">
        <v>0</v>
      </c>
      <c r="IN272" t="s">
        <v>443</v>
      </c>
      <c r="IO272" t="s">
        <v>444</v>
      </c>
      <c r="IP272" t="s">
        <v>445</v>
      </c>
      <c r="IQ272" t="s">
        <v>445</v>
      </c>
      <c r="IR272" t="s">
        <v>445</v>
      </c>
      <c r="IS272" t="s">
        <v>445</v>
      </c>
      <c r="IT272">
        <v>0</v>
      </c>
      <c r="IU272">
        <v>100</v>
      </c>
      <c r="IV272">
        <v>100</v>
      </c>
      <c r="IW272">
        <v>-1.097</v>
      </c>
      <c r="IX272">
        <v>0.2857</v>
      </c>
      <c r="IY272">
        <v>-1.085747647868322</v>
      </c>
      <c r="IZ272">
        <v>-0.001141660950335919</v>
      </c>
      <c r="JA272">
        <v>1.556549255047457E-06</v>
      </c>
      <c r="JB272">
        <v>-3.845636065895205E-10</v>
      </c>
      <c r="JC272">
        <v>0.01562767363184709</v>
      </c>
      <c r="JD272">
        <v>0.001629169780553792</v>
      </c>
      <c r="JE272">
        <v>0.0005448488767950686</v>
      </c>
      <c r="JF272">
        <v>-2.599574200195059E-06</v>
      </c>
      <c r="JG272">
        <v>2</v>
      </c>
      <c r="JH272">
        <v>2011</v>
      </c>
      <c r="JI272">
        <v>1</v>
      </c>
      <c r="JJ272">
        <v>26</v>
      </c>
      <c r="JK272">
        <v>197174.4</v>
      </c>
      <c r="JL272">
        <v>197174.6</v>
      </c>
      <c r="JM272">
        <v>2.3584</v>
      </c>
      <c r="JN272">
        <v>2.61841</v>
      </c>
      <c r="JO272">
        <v>1.49658</v>
      </c>
      <c r="JP272">
        <v>2.34375</v>
      </c>
      <c r="JQ272">
        <v>1.54907</v>
      </c>
      <c r="JR272">
        <v>2.47314</v>
      </c>
      <c r="JS272">
        <v>36.2694</v>
      </c>
      <c r="JT272">
        <v>24.1751</v>
      </c>
      <c r="JU272">
        <v>18</v>
      </c>
      <c r="JV272">
        <v>482.582</v>
      </c>
      <c r="JW272">
        <v>494.888</v>
      </c>
      <c r="JX272">
        <v>27.6649</v>
      </c>
      <c r="JY272">
        <v>28.3889</v>
      </c>
      <c r="JZ272">
        <v>30.0006</v>
      </c>
      <c r="KA272">
        <v>28.5909</v>
      </c>
      <c r="KB272">
        <v>28.586</v>
      </c>
      <c r="KC272">
        <v>47.4312</v>
      </c>
      <c r="KD272">
        <v>12.8204</v>
      </c>
      <c r="KE272">
        <v>43.6774</v>
      </c>
      <c r="KF272">
        <v>27.587</v>
      </c>
      <c r="KG272">
        <v>1041.72</v>
      </c>
      <c r="KH272">
        <v>17.654</v>
      </c>
      <c r="KI272">
        <v>102.023</v>
      </c>
      <c r="KJ272">
        <v>91.604</v>
      </c>
    </row>
    <row r="273" spans="1:296">
      <c r="A273">
        <v>255</v>
      </c>
      <c r="B273">
        <v>1758820075</v>
      </c>
      <c r="C273">
        <v>6051.400000095367</v>
      </c>
      <c r="D273" t="s">
        <v>957</v>
      </c>
      <c r="E273" t="s">
        <v>958</v>
      </c>
      <c r="F273">
        <v>5</v>
      </c>
      <c r="G273" t="s">
        <v>834</v>
      </c>
      <c r="H273">
        <v>1758820067.214286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1043.313283526182</v>
      </c>
      <c r="AJ273">
        <v>984.2506363636363</v>
      </c>
      <c r="AK273">
        <v>3.413258956303277</v>
      </c>
      <c r="AL273">
        <v>65.12803820686746</v>
      </c>
      <c r="AM273">
        <f>(AO273 - AN273 + DX273*1E3/(8.314*(DZ273+273.15)) * AQ273/DW273 * AP273) * DW273/(100*DK273) * 1000/(1000 - AO273)</f>
        <v>0</v>
      </c>
      <c r="AN273">
        <v>17.56021019618168</v>
      </c>
      <c r="AO273">
        <v>22.20220424242424</v>
      </c>
      <c r="AP273">
        <v>-5.444434056531979E-05</v>
      </c>
      <c r="AQ273">
        <v>105.814500391457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439</v>
      </c>
      <c r="AX273" t="s">
        <v>439</v>
      </c>
      <c r="AY273">
        <v>0</v>
      </c>
      <c r="AZ273">
        <v>0</v>
      </c>
      <c r="BA273">
        <f>1-AY273/AZ273</f>
        <v>0</v>
      </c>
      <c r="BB273">
        <v>0</v>
      </c>
      <c r="BC273" t="s">
        <v>439</v>
      </c>
      <c r="BD273" t="s">
        <v>439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439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5.9</v>
      </c>
      <c r="DL273">
        <v>0.5</v>
      </c>
      <c r="DM273" t="s">
        <v>440</v>
      </c>
      <c r="DN273">
        <v>2</v>
      </c>
      <c r="DO273" t="b">
        <v>1</v>
      </c>
      <c r="DP273">
        <v>1758820067.214286</v>
      </c>
      <c r="DQ273">
        <v>938.1247142857145</v>
      </c>
      <c r="DR273">
        <v>1009.034357142857</v>
      </c>
      <c r="DS273">
        <v>22.21240714285714</v>
      </c>
      <c r="DT273">
        <v>17.46215</v>
      </c>
      <c r="DU273">
        <v>939.2281785714287</v>
      </c>
      <c r="DV273">
        <v>21.92651071428572</v>
      </c>
      <c r="DW273">
        <v>500.0607499999999</v>
      </c>
      <c r="DX273">
        <v>91.03676428571428</v>
      </c>
      <c r="DY273">
        <v>0.06592840357142857</v>
      </c>
      <c r="DZ273">
        <v>29.30793214285715</v>
      </c>
      <c r="EA273">
        <v>30.0747</v>
      </c>
      <c r="EB273">
        <v>999.9000000000002</v>
      </c>
      <c r="EC273">
        <v>0</v>
      </c>
      <c r="ED273">
        <v>0</v>
      </c>
      <c r="EE273">
        <v>10007.42964285714</v>
      </c>
      <c r="EF273">
        <v>0</v>
      </c>
      <c r="EG273">
        <v>13.64137142857143</v>
      </c>
      <c r="EH273">
        <v>-70.90939999999999</v>
      </c>
      <c r="EI273">
        <v>959.4359999999999</v>
      </c>
      <c r="EJ273">
        <v>1026.967857142857</v>
      </c>
      <c r="EK273">
        <v>4.750259999999999</v>
      </c>
      <c r="EL273">
        <v>1009.034357142857</v>
      </c>
      <c r="EM273">
        <v>17.46215</v>
      </c>
      <c r="EN273">
        <v>2.022147142857143</v>
      </c>
      <c r="EO273">
        <v>1.589697857142857</v>
      </c>
      <c r="EP273">
        <v>17.61881428571429</v>
      </c>
      <c r="EQ273">
        <v>13.85918571428572</v>
      </c>
      <c r="ER273">
        <v>1999.993571428571</v>
      </c>
      <c r="ES273">
        <v>0.9800073571428572</v>
      </c>
      <c r="ET273">
        <v>0.01999292857142857</v>
      </c>
      <c r="EU273">
        <v>0</v>
      </c>
      <c r="EV273">
        <v>1033.828928571429</v>
      </c>
      <c r="EW273">
        <v>5.00078</v>
      </c>
      <c r="EX273">
        <v>20085.75357142857</v>
      </c>
      <c r="EY273">
        <v>16379.62857142857</v>
      </c>
      <c r="EZ273">
        <v>38.86592857142858</v>
      </c>
      <c r="FA273">
        <v>39.60474999999999</v>
      </c>
      <c r="FB273">
        <v>38.97307142857142</v>
      </c>
      <c r="FC273">
        <v>39.36142857142857</v>
      </c>
      <c r="FD273">
        <v>40.25428571428571</v>
      </c>
      <c r="FE273">
        <v>1955.103571428572</v>
      </c>
      <c r="FF273">
        <v>39.89000000000001</v>
      </c>
      <c r="FG273">
        <v>0</v>
      </c>
      <c r="FH273">
        <v>1758820069.9</v>
      </c>
      <c r="FI273">
        <v>0</v>
      </c>
      <c r="FJ273">
        <v>1033.7572</v>
      </c>
      <c r="FK273">
        <v>-6.201538445819157</v>
      </c>
      <c r="FL273">
        <v>-102.2538459995862</v>
      </c>
      <c r="FM273">
        <v>20084.86</v>
      </c>
      <c r="FN273">
        <v>15</v>
      </c>
      <c r="FO273">
        <v>0</v>
      </c>
      <c r="FP273" t="s">
        <v>441</v>
      </c>
      <c r="FQ273">
        <v>1746989605.5</v>
      </c>
      <c r="FR273">
        <v>1746989593.5</v>
      </c>
      <c r="FS273">
        <v>0</v>
      </c>
      <c r="FT273">
        <v>-0.274</v>
      </c>
      <c r="FU273">
        <v>-0.002</v>
      </c>
      <c r="FV273">
        <v>2.549</v>
      </c>
      <c r="FW273">
        <v>0.129</v>
      </c>
      <c r="FX273">
        <v>420</v>
      </c>
      <c r="FY273">
        <v>17</v>
      </c>
      <c r="FZ273">
        <v>0.02</v>
      </c>
      <c r="GA273">
        <v>0.04</v>
      </c>
      <c r="GB273">
        <v>-70.87616</v>
      </c>
      <c r="GC273">
        <v>-0.3913125703565152</v>
      </c>
      <c r="GD273">
        <v>0.08477461825334362</v>
      </c>
      <c r="GE273">
        <v>1</v>
      </c>
      <c r="GF273">
        <v>1034.028235294117</v>
      </c>
      <c r="GG273">
        <v>-4.333078677653262</v>
      </c>
      <c r="GH273">
        <v>0.4925113948411962</v>
      </c>
      <c r="GI273">
        <v>0</v>
      </c>
      <c r="GJ273">
        <v>4.8086575</v>
      </c>
      <c r="GK273">
        <v>-1.049628292682927</v>
      </c>
      <c r="GL273">
        <v>0.1029969468661571</v>
      </c>
      <c r="GM273">
        <v>0</v>
      </c>
      <c r="GN273">
        <v>1</v>
      </c>
      <c r="GO273">
        <v>3</v>
      </c>
      <c r="GP273" t="s">
        <v>448</v>
      </c>
      <c r="GQ273">
        <v>3.10168</v>
      </c>
      <c r="GR273">
        <v>2.72383</v>
      </c>
      <c r="GS273">
        <v>0.158121</v>
      </c>
      <c r="GT273">
        <v>0.165339</v>
      </c>
      <c r="GU273">
        <v>0.102783</v>
      </c>
      <c r="GV273">
        <v>0.088292</v>
      </c>
      <c r="GW273">
        <v>22023.4</v>
      </c>
      <c r="GX273">
        <v>19852.7</v>
      </c>
      <c r="GY273">
        <v>26722.2</v>
      </c>
      <c r="GZ273">
        <v>24005.7</v>
      </c>
      <c r="HA273">
        <v>38369.3</v>
      </c>
      <c r="HB273">
        <v>32370.8</v>
      </c>
      <c r="HC273">
        <v>46661.7</v>
      </c>
      <c r="HD273">
        <v>37987.6</v>
      </c>
      <c r="HE273">
        <v>1.87665</v>
      </c>
      <c r="HF273">
        <v>1.87185</v>
      </c>
      <c r="HG273">
        <v>0.158958</v>
      </c>
      <c r="HH273">
        <v>0</v>
      </c>
      <c r="HI273">
        <v>27.4689</v>
      </c>
      <c r="HJ273">
        <v>999.9</v>
      </c>
      <c r="HK273">
        <v>38.8</v>
      </c>
      <c r="HL273">
        <v>32</v>
      </c>
      <c r="HM273">
        <v>20.3504</v>
      </c>
      <c r="HN273">
        <v>61.0439</v>
      </c>
      <c r="HO273">
        <v>20.5409</v>
      </c>
      <c r="HP273">
        <v>1</v>
      </c>
      <c r="HQ273">
        <v>0.08744159999999999</v>
      </c>
      <c r="HR273">
        <v>0.278088</v>
      </c>
      <c r="HS273">
        <v>20.2806</v>
      </c>
      <c r="HT273">
        <v>5.2122</v>
      </c>
      <c r="HU273">
        <v>11.9793</v>
      </c>
      <c r="HV273">
        <v>4.96345</v>
      </c>
      <c r="HW273">
        <v>3.27438</v>
      </c>
      <c r="HX273">
        <v>9999</v>
      </c>
      <c r="HY273">
        <v>9999</v>
      </c>
      <c r="HZ273">
        <v>9999</v>
      </c>
      <c r="IA273">
        <v>3.5</v>
      </c>
      <c r="IB273">
        <v>1.86398</v>
      </c>
      <c r="IC273">
        <v>1.86008</v>
      </c>
      <c r="ID273">
        <v>1.85837</v>
      </c>
      <c r="IE273">
        <v>1.85974</v>
      </c>
      <c r="IF273">
        <v>1.85989</v>
      </c>
      <c r="IG273">
        <v>1.85838</v>
      </c>
      <c r="IH273">
        <v>1.85745</v>
      </c>
      <c r="II273">
        <v>1.8524</v>
      </c>
      <c r="IJ273">
        <v>0</v>
      </c>
      <c r="IK273">
        <v>0</v>
      </c>
      <c r="IL273">
        <v>0</v>
      </c>
      <c r="IM273">
        <v>0</v>
      </c>
      <c r="IN273" t="s">
        <v>443</v>
      </c>
      <c r="IO273" t="s">
        <v>444</v>
      </c>
      <c r="IP273" t="s">
        <v>445</v>
      </c>
      <c r="IQ273" t="s">
        <v>445</v>
      </c>
      <c r="IR273" t="s">
        <v>445</v>
      </c>
      <c r="IS273" t="s">
        <v>445</v>
      </c>
      <c r="IT273">
        <v>0</v>
      </c>
      <c r="IU273">
        <v>100</v>
      </c>
      <c r="IV273">
        <v>100</v>
      </c>
      <c r="IW273">
        <v>-1.084</v>
      </c>
      <c r="IX273">
        <v>0.2857</v>
      </c>
      <c r="IY273">
        <v>-1.085747647868322</v>
      </c>
      <c r="IZ273">
        <v>-0.001141660950335919</v>
      </c>
      <c r="JA273">
        <v>1.556549255047457E-06</v>
      </c>
      <c r="JB273">
        <v>-3.845636065895205E-10</v>
      </c>
      <c r="JC273">
        <v>0.01562767363184709</v>
      </c>
      <c r="JD273">
        <v>0.001629169780553792</v>
      </c>
      <c r="JE273">
        <v>0.0005448488767950686</v>
      </c>
      <c r="JF273">
        <v>-2.599574200195059E-06</v>
      </c>
      <c r="JG273">
        <v>2</v>
      </c>
      <c r="JH273">
        <v>2011</v>
      </c>
      <c r="JI273">
        <v>1</v>
      </c>
      <c r="JJ273">
        <v>26</v>
      </c>
      <c r="JK273">
        <v>197174.5</v>
      </c>
      <c r="JL273">
        <v>197174.7</v>
      </c>
      <c r="JM273">
        <v>2.39014</v>
      </c>
      <c r="JN273">
        <v>2.61719</v>
      </c>
      <c r="JO273">
        <v>1.49658</v>
      </c>
      <c r="JP273">
        <v>2.34375</v>
      </c>
      <c r="JQ273">
        <v>1.54907</v>
      </c>
      <c r="JR273">
        <v>2.40356</v>
      </c>
      <c r="JS273">
        <v>36.2694</v>
      </c>
      <c r="JT273">
        <v>24.1751</v>
      </c>
      <c r="JU273">
        <v>18</v>
      </c>
      <c r="JV273">
        <v>482.752</v>
      </c>
      <c r="JW273">
        <v>494.557</v>
      </c>
      <c r="JX273">
        <v>27.5882</v>
      </c>
      <c r="JY273">
        <v>28.3914</v>
      </c>
      <c r="JZ273">
        <v>30.0005</v>
      </c>
      <c r="KA273">
        <v>28.5924</v>
      </c>
      <c r="KB273">
        <v>28.588</v>
      </c>
      <c r="KC273">
        <v>48.0264</v>
      </c>
      <c r="KD273">
        <v>12.5481</v>
      </c>
      <c r="KE273">
        <v>44.0638</v>
      </c>
      <c r="KF273">
        <v>27.5181</v>
      </c>
      <c r="KG273">
        <v>1055.11</v>
      </c>
      <c r="KH273">
        <v>17.7412</v>
      </c>
      <c r="KI273">
        <v>102.023</v>
      </c>
      <c r="KJ273">
        <v>91.6044</v>
      </c>
    </row>
    <row r="274" spans="1:296">
      <c r="A274">
        <v>256</v>
      </c>
      <c r="B274">
        <v>1758820080</v>
      </c>
      <c r="C274">
        <v>6056.400000095367</v>
      </c>
      <c r="D274" t="s">
        <v>959</v>
      </c>
      <c r="E274" t="s">
        <v>960</v>
      </c>
      <c r="F274">
        <v>5</v>
      </c>
      <c r="G274" t="s">
        <v>834</v>
      </c>
      <c r="H274">
        <v>1758820072.5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1060.635123599847</v>
      </c>
      <c r="AJ274">
        <v>1001.424509090909</v>
      </c>
      <c r="AK274">
        <v>3.440305925027963</v>
      </c>
      <c r="AL274">
        <v>65.12803820686746</v>
      </c>
      <c r="AM274">
        <f>(AO274 - AN274 + DX274*1E3/(8.314*(DZ274+273.15)) * AQ274/DW274 * AP274) * DW274/(100*DK274) * 1000/(1000 - AO274)</f>
        <v>0</v>
      </c>
      <c r="AN274">
        <v>17.65798927485475</v>
      </c>
      <c r="AO274">
        <v>22.19904242424241</v>
      </c>
      <c r="AP274">
        <v>-1.418727898027255E-05</v>
      </c>
      <c r="AQ274">
        <v>105.814500391457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439</v>
      </c>
      <c r="AX274" t="s">
        <v>439</v>
      </c>
      <c r="AY274">
        <v>0</v>
      </c>
      <c r="AZ274">
        <v>0</v>
      </c>
      <c r="BA274">
        <f>1-AY274/AZ274</f>
        <v>0</v>
      </c>
      <c r="BB274">
        <v>0</v>
      </c>
      <c r="BC274" t="s">
        <v>439</v>
      </c>
      <c r="BD274" t="s">
        <v>439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439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5.9</v>
      </c>
      <c r="DL274">
        <v>0.5</v>
      </c>
      <c r="DM274" t="s">
        <v>440</v>
      </c>
      <c r="DN274">
        <v>2</v>
      </c>
      <c r="DO274" t="b">
        <v>1</v>
      </c>
      <c r="DP274">
        <v>1758820072.5</v>
      </c>
      <c r="DQ274">
        <v>955.7592592592594</v>
      </c>
      <c r="DR274">
        <v>1026.778518518518</v>
      </c>
      <c r="DS274">
        <v>22.20365925925926</v>
      </c>
      <c r="DT274">
        <v>17.54951111111111</v>
      </c>
      <c r="DU274">
        <v>956.8490370370372</v>
      </c>
      <c r="DV274">
        <v>21.91795925925926</v>
      </c>
      <c r="DW274">
        <v>499.9665185185186</v>
      </c>
      <c r="DX274">
        <v>91.03597777777777</v>
      </c>
      <c r="DY274">
        <v>0.06610611481481479</v>
      </c>
      <c r="DZ274">
        <v>29.29302592592592</v>
      </c>
      <c r="EA274">
        <v>30.06601851851852</v>
      </c>
      <c r="EB274">
        <v>999.9000000000001</v>
      </c>
      <c r="EC274">
        <v>0</v>
      </c>
      <c r="ED274">
        <v>0</v>
      </c>
      <c r="EE274">
        <v>9996.964444444444</v>
      </c>
      <c r="EF274">
        <v>0</v>
      </c>
      <c r="EG274">
        <v>13.63441851851852</v>
      </c>
      <c r="EH274">
        <v>-71.01878148148148</v>
      </c>
      <c r="EI274">
        <v>977.4622962962962</v>
      </c>
      <c r="EJ274">
        <v>1045.120740740741</v>
      </c>
      <c r="EK274">
        <v>4.65416</v>
      </c>
      <c r="EL274">
        <v>1026.778518518518</v>
      </c>
      <c r="EM274">
        <v>17.54951111111111</v>
      </c>
      <c r="EN274">
        <v>2.021333703703704</v>
      </c>
      <c r="EO274">
        <v>1.597637037037037</v>
      </c>
      <c r="EP274">
        <v>17.61244074074074</v>
      </c>
      <c r="EQ274">
        <v>13.93587777777778</v>
      </c>
      <c r="ER274">
        <v>1999.988888888889</v>
      </c>
      <c r="ES274">
        <v>0.9800074444444445</v>
      </c>
      <c r="ET274">
        <v>0.01999285185185185</v>
      </c>
      <c r="EU274">
        <v>0</v>
      </c>
      <c r="EV274">
        <v>1033.214444444444</v>
      </c>
      <c r="EW274">
        <v>5.00078</v>
      </c>
      <c r="EX274">
        <v>20075.78518518518</v>
      </c>
      <c r="EY274">
        <v>16379.58888888889</v>
      </c>
      <c r="EZ274">
        <v>38.86096296296296</v>
      </c>
      <c r="FA274">
        <v>39.604</v>
      </c>
      <c r="FB274">
        <v>38.97199999999999</v>
      </c>
      <c r="FC274">
        <v>39.37018518518518</v>
      </c>
      <c r="FD274">
        <v>40.27755555555555</v>
      </c>
      <c r="FE274">
        <v>1955.098888888889</v>
      </c>
      <c r="FF274">
        <v>39.89000000000001</v>
      </c>
      <c r="FG274">
        <v>0</v>
      </c>
      <c r="FH274">
        <v>1758820074.7</v>
      </c>
      <c r="FI274">
        <v>0</v>
      </c>
      <c r="FJ274">
        <v>1033.182</v>
      </c>
      <c r="FK274">
        <v>-7.902307692855091</v>
      </c>
      <c r="FL274">
        <v>-129.007692327948</v>
      </c>
      <c r="FM274">
        <v>20075.62</v>
      </c>
      <c r="FN274">
        <v>15</v>
      </c>
      <c r="FO274">
        <v>0</v>
      </c>
      <c r="FP274" t="s">
        <v>441</v>
      </c>
      <c r="FQ274">
        <v>1746989605.5</v>
      </c>
      <c r="FR274">
        <v>1746989593.5</v>
      </c>
      <c r="FS274">
        <v>0</v>
      </c>
      <c r="FT274">
        <v>-0.274</v>
      </c>
      <c r="FU274">
        <v>-0.002</v>
      </c>
      <c r="FV274">
        <v>2.549</v>
      </c>
      <c r="FW274">
        <v>0.129</v>
      </c>
      <c r="FX274">
        <v>420</v>
      </c>
      <c r="FY274">
        <v>17</v>
      </c>
      <c r="FZ274">
        <v>0.02</v>
      </c>
      <c r="GA274">
        <v>0.04</v>
      </c>
      <c r="GB274">
        <v>-70.96382439024391</v>
      </c>
      <c r="GC274">
        <v>-1.269752613240415</v>
      </c>
      <c r="GD274">
        <v>0.1411491803463034</v>
      </c>
      <c r="GE274">
        <v>0</v>
      </c>
      <c r="GF274">
        <v>1033.530882352941</v>
      </c>
      <c r="GG274">
        <v>-6.540412529226403</v>
      </c>
      <c r="GH274">
        <v>0.6904276920314214</v>
      </c>
      <c r="GI274">
        <v>0</v>
      </c>
      <c r="GJ274">
        <v>4.715385121951219</v>
      </c>
      <c r="GK274">
        <v>-1.066874634146329</v>
      </c>
      <c r="GL274">
        <v>0.1067021025262469</v>
      </c>
      <c r="GM274">
        <v>0</v>
      </c>
      <c r="GN274">
        <v>0</v>
      </c>
      <c r="GO274">
        <v>3</v>
      </c>
      <c r="GP274" t="s">
        <v>459</v>
      </c>
      <c r="GQ274">
        <v>3.10148</v>
      </c>
      <c r="GR274">
        <v>2.72469</v>
      </c>
      <c r="GS274">
        <v>0.159875</v>
      </c>
      <c r="GT274">
        <v>0.167046</v>
      </c>
      <c r="GU274">
        <v>0.102775</v>
      </c>
      <c r="GV274">
        <v>0.0886744</v>
      </c>
      <c r="GW274">
        <v>21977.4</v>
      </c>
      <c r="GX274">
        <v>19811.9</v>
      </c>
      <c r="GY274">
        <v>26722</v>
      </c>
      <c r="GZ274">
        <v>24005.4</v>
      </c>
      <c r="HA274">
        <v>38369.7</v>
      </c>
      <c r="HB274">
        <v>32356.7</v>
      </c>
      <c r="HC274">
        <v>46661.5</v>
      </c>
      <c r="HD274">
        <v>37986.9</v>
      </c>
      <c r="HE274">
        <v>1.87623</v>
      </c>
      <c r="HF274">
        <v>1.87278</v>
      </c>
      <c r="HG274">
        <v>0.158809</v>
      </c>
      <c r="HH274">
        <v>0</v>
      </c>
      <c r="HI274">
        <v>27.4689</v>
      </c>
      <c r="HJ274">
        <v>999.9</v>
      </c>
      <c r="HK274">
        <v>38.9</v>
      </c>
      <c r="HL274">
        <v>32</v>
      </c>
      <c r="HM274">
        <v>20.4061</v>
      </c>
      <c r="HN274">
        <v>61.2639</v>
      </c>
      <c r="HO274">
        <v>20.3285</v>
      </c>
      <c r="HP274">
        <v>1</v>
      </c>
      <c r="HQ274">
        <v>0.0874746</v>
      </c>
      <c r="HR274">
        <v>0.311481</v>
      </c>
      <c r="HS274">
        <v>20.2805</v>
      </c>
      <c r="HT274">
        <v>5.2128</v>
      </c>
      <c r="HU274">
        <v>11.98</v>
      </c>
      <c r="HV274">
        <v>4.9635</v>
      </c>
      <c r="HW274">
        <v>3.27443</v>
      </c>
      <c r="HX274">
        <v>9999</v>
      </c>
      <c r="HY274">
        <v>9999</v>
      </c>
      <c r="HZ274">
        <v>9999</v>
      </c>
      <c r="IA274">
        <v>3.5</v>
      </c>
      <c r="IB274">
        <v>1.86397</v>
      </c>
      <c r="IC274">
        <v>1.8601</v>
      </c>
      <c r="ID274">
        <v>1.85837</v>
      </c>
      <c r="IE274">
        <v>1.85974</v>
      </c>
      <c r="IF274">
        <v>1.85989</v>
      </c>
      <c r="IG274">
        <v>1.85837</v>
      </c>
      <c r="IH274">
        <v>1.85745</v>
      </c>
      <c r="II274">
        <v>1.85241</v>
      </c>
      <c r="IJ274">
        <v>0</v>
      </c>
      <c r="IK274">
        <v>0</v>
      </c>
      <c r="IL274">
        <v>0</v>
      </c>
      <c r="IM274">
        <v>0</v>
      </c>
      <c r="IN274" t="s">
        <v>443</v>
      </c>
      <c r="IO274" t="s">
        <v>444</v>
      </c>
      <c r="IP274" t="s">
        <v>445</v>
      </c>
      <c r="IQ274" t="s">
        <v>445</v>
      </c>
      <c r="IR274" t="s">
        <v>445</v>
      </c>
      <c r="IS274" t="s">
        <v>445</v>
      </c>
      <c r="IT274">
        <v>0</v>
      </c>
      <c r="IU274">
        <v>100</v>
      </c>
      <c r="IV274">
        <v>100</v>
      </c>
      <c r="IW274">
        <v>-1.07</v>
      </c>
      <c r="IX274">
        <v>0.2856</v>
      </c>
      <c r="IY274">
        <v>-1.085747647868322</v>
      </c>
      <c r="IZ274">
        <v>-0.001141660950335919</v>
      </c>
      <c r="JA274">
        <v>1.556549255047457E-06</v>
      </c>
      <c r="JB274">
        <v>-3.845636065895205E-10</v>
      </c>
      <c r="JC274">
        <v>0.01562767363184709</v>
      </c>
      <c r="JD274">
        <v>0.001629169780553792</v>
      </c>
      <c r="JE274">
        <v>0.0005448488767950686</v>
      </c>
      <c r="JF274">
        <v>-2.599574200195059E-06</v>
      </c>
      <c r="JG274">
        <v>2</v>
      </c>
      <c r="JH274">
        <v>2011</v>
      </c>
      <c r="JI274">
        <v>1</v>
      </c>
      <c r="JJ274">
        <v>26</v>
      </c>
      <c r="JK274">
        <v>197174.6</v>
      </c>
      <c r="JL274">
        <v>197174.8</v>
      </c>
      <c r="JM274">
        <v>2.41943</v>
      </c>
      <c r="JN274">
        <v>2.61597</v>
      </c>
      <c r="JO274">
        <v>1.49658</v>
      </c>
      <c r="JP274">
        <v>2.34375</v>
      </c>
      <c r="JQ274">
        <v>1.54907</v>
      </c>
      <c r="JR274">
        <v>2.46582</v>
      </c>
      <c r="JS274">
        <v>36.2694</v>
      </c>
      <c r="JT274">
        <v>24.1751</v>
      </c>
      <c r="JU274">
        <v>18</v>
      </c>
      <c r="JV274">
        <v>482.513</v>
      </c>
      <c r="JW274">
        <v>495.173</v>
      </c>
      <c r="JX274">
        <v>27.5175</v>
      </c>
      <c r="JY274">
        <v>28.3932</v>
      </c>
      <c r="JZ274">
        <v>30.0002</v>
      </c>
      <c r="KA274">
        <v>28.5933</v>
      </c>
      <c r="KB274">
        <v>28.5886</v>
      </c>
      <c r="KC274">
        <v>48.6758</v>
      </c>
      <c r="KD274">
        <v>12.2533</v>
      </c>
      <c r="KE274">
        <v>44.0638</v>
      </c>
      <c r="KF274">
        <v>27.461</v>
      </c>
      <c r="KG274">
        <v>1075.3</v>
      </c>
      <c r="KH274">
        <v>17.8213</v>
      </c>
      <c r="KI274">
        <v>102.022</v>
      </c>
      <c r="KJ274">
        <v>91.6028</v>
      </c>
    </row>
    <row r="275" spans="1:296">
      <c r="A275">
        <v>257</v>
      </c>
      <c r="B275">
        <v>1758820085</v>
      </c>
      <c r="C275">
        <v>6061.400000095367</v>
      </c>
      <c r="D275" t="s">
        <v>961</v>
      </c>
      <c r="E275" t="s">
        <v>962</v>
      </c>
      <c r="F275">
        <v>5</v>
      </c>
      <c r="G275" t="s">
        <v>834</v>
      </c>
      <c r="H275">
        <v>1758820077.214286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1077.748968909365</v>
      </c>
      <c r="AJ275">
        <v>1018.417575757575</v>
      </c>
      <c r="AK275">
        <v>3.408764468763905</v>
      </c>
      <c r="AL275">
        <v>65.12803820686746</v>
      </c>
      <c r="AM275">
        <f>(AO275 - AN275 + DX275*1E3/(8.314*(DZ275+273.15)) * AQ275/DW275 * AP275) * DW275/(100*DK275) * 1000/(1000 - AO275)</f>
        <v>0</v>
      </c>
      <c r="AN275">
        <v>17.72958931792612</v>
      </c>
      <c r="AO275">
        <v>22.19820848484848</v>
      </c>
      <c r="AP275">
        <v>-7.325585805369026E-05</v>
      </c>
      <c r="AQ275">
        <v>105.814500391457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439</v>
      </c>
      <c r="AX275" t="s">
        <v>439</v>
      </c>
      <c r="AY275">
        <v>0</v>
      </c>
      <c r="AZ275">
        <v>0</v>
      </c>
      <c r="BA275">
        <f>1-AY275/AZ275</f>
        <v>0</v>
      </c>
      <c r="BB275">
        <v>0</v>
      </c>
      <c r="BC275" t="s">
        <v>439</v>
      </c>
      <c r="BD275" t="s">
        <v>439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439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5.9</v>
      </c>
      <c r="DL275">
        <v>0.5</v>
      </c>
      <c r="DM275" t="s">
        <v>440</v>
      </c>
      <c r="DN275">
        <v>2</v>
      </c>
      <c r="DO275" t="b">
        <v>1</v>
      </c>
      <c r="DP275">
        <v>1758820077.214286</v>
      </c>
      <c r="DQ275">
        <v>971.4871071428571</v>
      </c>
      <c r="DR275">
        <v>1042.650357142857</v>
      </c>
      <c r="DS275">
        <v>22.20115714285714</v>
      </c>
      <c r="DT275">
        <v>17.63478571428572</v>
      </c>
      <c r="DU275">
        <v>972.5646071428572</v>
      </c>
      <c r="DV275">
        <v>21.91551071428571</v>
      </c>
      <c r="DW275">
        <v>499.932</v>
      </c>
      <c r="DX275">
        <v>91.03540714285715</v>
      </c>
      <c r="DY275">
        <v>0.06633285714285714</v>
      </c>
      <c r="DZ275">
        <v>29.27863214285714</v>
      </c>
      <c r="EA275">
        <v>30.06170357142857</v>
      </c>
      <c r="EB275">
        <v>999.9000000000002</v>
      </c>
      <c r="EC275">
        <v>0</v>
      </c>
      <c r="ED275">
        <v>0</v>
      </c>
      <c r="EE275">
        <v>9991.756785714286</v>
      </c>
      <c r="EF275">
        <v>0</v>
      </c>
      <c r="EG275">
        <v>13.31465714285714</v>
      </c>
      <c r="EH275">
        <v>-71.16267142857143</v>
      </c>
      <c r="EI275">
        <v>993.5448928571428</v>
      </c>
      <c r="EJ275">
        <v>1061.368571428572</v>
      </c>
      <c r="EK275">
        <v>4.566379285714286</v>
      </c>
      <c r="EL275">
        <v>1042.650357142857</v>
      </c>
      <c r="EM275">
        <v>17.63478571428572</v>
      </c>
      <c r="EN275">
        <v>2.021092857142857</v>
      </c>
      <c r="EO275">
        <v>1.605389642857143</v>
      </c>
      <c r="EP275">
        <v>17.61055357142857</v>
      </c>
      <c r="EQ275">
        <v>14.01051071428572</v>
      </c>
      <c r="ER275">
        <v>2000.004642857143</v>
      </c>
      <c r="ES275">
        <v>0.9800076785714289</v>
      </c>
      <c r="ET275">
        <v>0.01999261785714285</v>
      </c>
      <c r="EU275">
        <v>0</v>
      </c>
      <c r="EV275">
        <v>1032.587142857143</v>
      </c>
      <c r="EW275">
        <v>5.00078</v>
      </c>
      <c r="EX275">
        <v>20064.9</v>
      </c>
      <c r="EY275">
        <v>16379.71428571429</v>
      </c>
      <c r="EZ275">
        <v>38.86367857142857</v>
      </c>
      <c r="FA275">
        <v>39.60474999999999</v>
      </c>
      <c r="FB275">
        <v>38.93049999999999</v>
      </c>
      <c r="FC275">
        <v>39.37032142857142</v>
      </c>
      <c r="FD275">
        <v>40.26314285714285</v>
      </c>
      <c r="FE275">
        <v>1955.114642857143</v>
      </c>
      <c r="FF275">
        <v>39.89000000000001</v>
      </c>
      <c r="FG275">
        <v>0</v>
      </c>
      <c r="FH275">
        <v>1758820080.1</v>
      </c>
      <c r="FI275">
        <v>0</v>
      </c>
      <c r="FJ275">
        <v>1032.508461538462</v>
      </c>
      <c r="FK275">
        <v>-9.478290599559445</v>
      </c>
      <c r="FL275">
        <v>-150.9128205473757</v>
      </c>
      <c r="FM275">
        <v>20063.76153846154</v>
      </c>
      <c r="FN275">
        <v>15</v>
      </c>
      <c r="FO275">
        <v>0</v>
      </c>
      <c r="FP275" t="s">
        <v>441</v>
      </c>
      <c r="FQ275">
        <v>1746989605.5</v>
      </c>
      <c r="FR275">
        <v>1746989593.5</v>
      </c>
      <c r="FS275">
        <v>0</v>
      </c>
      <c r="FT275">
        <v>-0.274</v>
      </c>
      <c r="FU275">
        <v>-0.002</v>
      </c>
      <c r="FV275">
        <v>2.549</v>
      </c>
      <c r="FW275">
        <v>0.129</v>
      </c>
      <c r="FX275">
        <v>420</v>
      </c>
      <c r="FY275">
        <v>17</v>
      </c>
      <c r="FZ275">
        <v>0.02</v>
      </c>
      <c r="GA275">
        <v>0.04</v>
      </c>
      <c r="GB275">
        <v>-71.06857073170733</v>
      </c>
      <c r="GC275">
        <v>-1.710884320557487</v>
      </c>
      <c r="GD275">
        <v>0.1748232295274043</v>
      </c>
      <c r="GE275">
        <v>0</v>
      </c>
      <c r="GF275">
        <v>1032.982647058824</v>
      </c>
      <c r="GG275">
        <v>-7.781665385883729</v>
      </c>
      <c r="GH275">
        <v>0.8005009785184523</v>
      </c>
      <c r="GI275">
        <v>0</v>
      </c>
      <c r="GJ275">
        <v>4.629338292682927</v>
      </c>
      <c r="GK275">
        <v>-1.137248362369335</v>
      </c>
      <c r="GL275">
        <v>0.1128510722665904</v>
      </c>
      <c r="GM275">
        <v>0</v>
      </c>
      <c r="GN275">
        <v>0</v>
      </c>
      <c r="GO275">
        <v>3</v>
      </c>
      <c r="GP275" t="s">
        <v>459</v>
      </c>
      <c r="GQ275">
        <v>3.10144</v>
      </c>
      <c r="GR275">
        <v>2.72495</v>
      </c>
      <c r="GS275">
        <v>0.161607</v>
      </c>
      <c r="GT275">
        <v>0.168729</v>
      </c>
      <c r="GU275">
        <v>0.102769</v>
      </c>
      <c r="GV275">
        <v>0.0889735</v>
      </c>
      <c r="GW275">
        <v>21932.1</v>
      </c>
      <c r="GX275">
        <v>19771.7</v>
      </c>
      <c r="GY275">
        <v>26722</v>
      </c>
      <c r="GZ275">
        <v>24005.2</v>
      </c>
      <c r="HA275">
        <v>38370.1</v>
      </c>
      <c r="HB275">
        <v>32346</v>
      </c>
      <c r="HC275">
        <v>46661.5</v>
      </c>
      <c r="HD275">
        <v>37986.6</v>
      </c>
      <c r="HE275">
        <v>1.87615</v>
      </c>
      <c r="HF275">
        <v>1.87265</v>
      </c>
      <c r="HG275">
        <v>0.158306</v>
      </c>
      <c r="HH275">
        <v>0</v>
      </c>
      <c r="HI275">
        <v>27.4689</v>
      </c>
      <c r="HJ275">
        <v>999.9</v>
      </c>
      <c r="HK275">
        <v>38.9</v>
      </c>
      <c r="HL275">
        <v>32</v>
      </c>
      <c r="HM275">
        <v>20.404</v>
      </c>
      <c r="HN275">
        <v>60.7339</v>
      </c>
      <c r="HO275">
        <v>20.625</v>
      </c>
      <c r="HP275">
        <v>1</v>
      </c>
      <c r="HQ275">
        <v>0.08771089999999999</v>
      </c>
      <c r="HR275">
        <v>0.313894</v>
      </c>
      <c r="HS275">
        <v>20.2804</v>
      </c>
      <c r="HT275">
        <v>5.2125</v>
      </c>
      <c r="HU275">
        <v>11.98</v>
      </c>
      <c r="HV275">
        <v>4.96345</v>
      </c>
      <c r="HW275">
        <v>3.27443</v>
      </c>
      <c r="HX275">
        <v>9999</v>
      </c>
      <c r="HY275">
        <v>9999</v>
      </c>
      <c r="HZ275">
        <v>9999</v>
      </c>
      <c r="IA275">
        <v>3.5</v>
      </c>
      <c r="IB275">
        <v>1.86398</v>
      </c>
      <c r="IC275">
        <v>1.86008</v>
      </c>
      <c r="ID275">
        <v>1.85837</v>
      </c>
      <c r="IE275">
        <v>1.85974</v>
      </c>
      <c r="IF275">
        <v>1.85989</v>
      </c>
      <c r="IG275">
        <v>1.85837</v>
      </c>
      <c r="IH275">
        <v>1.85745</v>
      </c>
      <c r="II275">
        <v>1.85242</v>
      </c>
      <c r="IJ275">
        <v>0</v>
      </c>
      <c r="IK275">
        <v>0</v>
      </c>
      <c r="IL275">
        <v>0</v>
      </c>
      <c r="IM275">
        <v>0</v>
      </c>
      <c r="IN275" t="s">
        <v>443</v>
      </c>
      <c r="IO275" t="s">
        <v>444</v>
      </c>
      <c r="IP275" t="s">
        <v>445</v>
      </c>
      <c r="IQ275" t="s">
        <v>445</v>
      </c>
      <c r="IR275" t="s">
        <v>445</v>
      </c>
      <c r="IS275" t="s">
        <v>445</v>
      </c>
      <c r="IT275">
        <v>0</v>
      </c>
      <c r="IU275">
        <v>100</v>
      </c>
      <c r="IV275">
        <v>100</v>
      </c>
      <c r="IW275">
        <v>-1.057</v>
      </c>
      <c r="IX275">
        <v>0.2855</v>
      </c>
      <c r="IY275">
        <v>-1.085747647868322</v>
      </c>
      <c r="IZ275">
        <v>-0.001141660950335919</v>
      </c>
      <c r="JA275">
        <v>1.556549255047457E-06</v>
      </c>
      <c r="JB275">
        <v>-3.845636065895205E-10</v>
      </c>
      <c r="JC275">
        <v>0.01562767363184709</v>
      </c>
      <c r="JD275">
        <v>0.001629169780553792</v>
      </c>
      <c r="JE275">
        <v>0.0005448488767950686</v>
      </c>
      <c r="JF275">
        <v>-2.599574200195059E-06</v>
      </c>
      <c r="JG275">
        <v>2</v>
      </c>
      <c r="JH275">
        <v>2011</v>
      </c>
      <c r="JI275">
        <v>1</v>
      </c>
      <c r="JJ275">
        <v>26</v>
      </c>
      <c r="JK275">
        <v>197174.7</v>
      </c>
      <c r="JL275">
        <v>197174.9</v>
      </c>
      <c r="JM275">
        <v>2.45239</v>
      </c>
      <c r="JN275">
        <v>2.61719</v>
      </c>
      <c r="JO275">
        <v>1.49658</v>
      </c>
      <c r="JP275">
        <v>2.34375</v>
      </c>
      <c r="JQ275">
        <v>1.54907</v>
      </c>
      <c r="JR275">
        <v>2.38403</v>
      </c>
      <c r="JS275">
        <v>36.2694</v>
      </c>
      <c r="JT275">
        <v>24.1751</v>
      </c>
      <c r="JU275">
        <v>18</v>
      </c>
      <c r="JV275">
        <v>482.488</v>
      </c>
      <c r="JW275">
        <v>495.11</v>
      </c>
      <c r="JX275">
        <v>27.4571</v>
      </c>
      <c r="JY275">
        <v>28.3956</v>
      </c>
      <c r="JZ275">
        <v>30.0004</v>
      </c>
      <c r="KA275">
        <v>28.5958</v>
      </c>
      <c r="KB275">
        <v>28.5908</v>
      </c>
      <c r="KC275">
        <v>49.2644</v>
      </c>
      <c r="KD275">
        <v>11.9665</v>
      </c>
      <c r="KE275">
        <v>44.4422</v>
      </c>
      <c r="KF275">
        <v>27.4043</v>
      </c>
      <c r="KG275">
        <v>1088.71</v>
      </c>
      <c r="KH275">
        <v>17.9135</v>
      </c>
      <c r="KI275">
        <v>102.022</v>
      </c>
      <c r="KJ275">
        <v>91.6023</v>
      </c>
    </row>
    <row r="276" spans="1:296">
      <c r="A276">
        <v>258</v>
      </c>
      <c r="B276">
        <v>1758820090</v>
      </c>
      <c r="C276">
        <v>6066.400000095367</v>
      </c>
      <c r="D276" t="s">
        <v>963</v>
      </c>
      <c r="E276" t="s">
        <v>964</v>
      </c>
      <c r="F276">
        <v>5</v>
      </c>
      <c r="G276" t="s">
        <v>834</v>
      </c>
      <c r="H276">
        <v>1758820082.5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1095.032365216948</v>
      </c>
      <c r="AJ276">
        <v>1035.556</v>
      </c>
      <c r="AK276">
        <v>3.427193327057579</v>
      </c>
      <c r="AL276">
        <v>65.12803820686746</v>
      </c>
      <c r="AM276">
        <f>(AO276 - AN276 + DX276*1E3/(8.314*(DZ276+273.15)) * AQ276/DW276 * AP276) * DW276/(100*DK276) * 1000/(1000 - AO276)</f>
        <v>0</v>
      </c>
      <c r="AN276">
        <v>17.85361056034048</v>
      </c>
      <c r="AO276">
        <v>22.20822303030302</v>
      </c>
      <c r="AP276">
        <v>0.0001527317737689766</v>
      </c>
      <c r="AQ276">
        <v>105.814500391457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439</v>
      </c>
      <c r="AX276" t="s">
        <v>439</v>
      </c>
      <c r="AY276">
        <v>0</v>
      </c>
      <c r="AZ276">
        <v>0</v>
      </c>
      <c r="BA276">
        <f>1-AY276/AZ276</f>
        <v>0</v>
      </c>
      <c r="BB276">
        <v>0</v>
      </c>
      <c r="BC276" t="s">
        <v>439</v>
      </c>
      <c r="BD276" t="s">
        <v>439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439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5.9</v>
      </c>
      <c r="DL276">
        <v>0.5</v>
      </c>
      <c r="DM276" t="s">
        <v>440</v>
      </c>
      <c r="DN276">
        <v>2</v>
      </c>
      <c r="DO276" t="b">
        <v>1</v>
      </c>
      <c r="DP276">
        <v>1758820082.5</v>
      </c>
      <c r="DQ276">
        <v>989.1460370370369</v>
      </c>
      <c r="DR276">
        <v>1060.448888888889</v>
      </c>
      <c r="DS276">
        <v>22.20088148148148</v>
      </c>
      <c r="DT276">
        <v>17.73355925925926</v>
      </c>
      <c r="DU276">
        <v>990.2096296296296</v>
      </c>
      <c r="DV276">
        <v>21.91525185185185</v>
      </c>
      <c r="DW276">
        <v>499.9876296296297</v>
      </c>
      <c r="DX276">
        <v>91.03504814814815</v>
      </c>
      <c r="DY276">
        <v>0.06645227777777778</v>
      </c>
      <c r="DZ276">
        <v>29.26003703703704</v>
      </c>
      <c r="EA276">
        <v>30.05226666666667</v>
      </c>
      <c r="EB276">
        <v>999.9000000000001</v>
      </c>
      <c r="EC276">
        <v>0</v>
      </c>
      <c r="ED276">
        <v>0</v>
      </c>
      <c r="EE276">
        <v>9995.486666666668</v>
      </c>
      <c r="EF276">
        <v>0</v>
      </c>
      <c r="EG276">
        <v>12.73821111111111</v>
      </c>
      <c r="EH276">
        <v>-71.30204814814815</v>
      </c>
      <c r="EI276">
        <v>1011.604740740741</v>
      </c>
      <c r="EJ276">
        <v>1079.594074074074</v>
      </c>
      <c r="EK276">
        <v>4.467336666666666</v>
      </c>
      <c r="EL276">
        <v>1060.448888888889</v>
      </c>
      <c r="EM276">
        <v>17.73355925925926</v>
      </c>
      <c r="EN276">
        <v>2.021058888888889</v>
      </c>
      <c r="EO276">
        <v>1.614374444444444</v>
      </c>
      <c r="EP276">
        <v>17.6103</v>
      </c>
      <c r="EQ276">
        <v>14.09655555555555</v>
      </c>
      <c r="ER276">
        <v>2000.005925925926</v>
      </c>
      <c r="ES276">
        <v>0.980007777777778</v>
      </c>
      <c r="ET276">
        <v>0.01999252222222222</v>
      </c>
      <c r="EU276">
        <v>0</v>
      </c>
      <c r="EV276">
        <v>1031.722222222222</v>
      </c>
      <c r="EW276">
        <v>5.00078</v>
      </c>
      <c r="EX276">
        <v>20050.74074074074</v>
      </c>
      <c r="EY276">
        <v>16379.72222222222</v>
      </c>
      <c r="EZ276">
        <v>38.85859259259259</v>
      </c>
      <c r="FA276">
        <v>39.61092592592592</v>
      </c>
      <c r="FB276">
        <v>38.90240740740741</v>
      </c>
      <c r="FC276">
        <v>39.36318518518518</v>
      </c>
      <c r="FD276">
        <v>40.19185185185184</v>
      </c>
      <c r="FE276">
        <v>1955.115925925926</v>
      </c>
      <c r="FF276">
        <v>39.88925925925927</v>
      </c>
      <c r="FG276">
        <v>0</v>
      </c>
      <c r="FH276">
        <v>1758820084.9</v>
      </c>
      <c r="FI276">
        <v>0</v>
      </c>
      <c r="FJ276">
        <v>1031.743076923077</v>
      </c>
      <c r="FK276">
        <v>-9.539145291407594</v>
      </c>
      <c r="FL276">
        <v>-171.4803419077612</v>
      </c>
      <c r="FM276">
        <v>20050.82307692308</v>
      </c>
      <c r="FN276">
        <v>15</v>
      </c>
      <c r="FO276">
        <v>0</v>
      </c>
      <c r="FP276" t="s">
        <v>441</v>
      </c>
      <c r="FQ276">
        <v>1746989605.5</v>
      </c>
      <c r="FR276">
        <v>1746989593.5</v>
      </c>
      <c r="FS276">
        <v>0</v>
      </c>
      <c r="FT276">
        <v>-0.274</v>
      </c>
      <c r="FU276">
        <v>-0.002</v>
      </c>
      <c r="FV276">
        <v>2.549</v>
      </c>
      <c r="FW276">
        <v>0.129</v>
      </c>
      <c r="FX276">
        <v>420</v>
      </c>
      <c r="FY276">
        <v>17</v>
      </c>
      <c r="FZ276">
        <v>0.02</v>
      </c>
      <c r="GA276">
        <v>0.04</v>
      </c>
      <c r="GB276">
        <v>-71.22372750000001</v>
      </c>
      <c r="GC276">
        <v>-1.558317073170432</v>
      </c>
      <c r="GD276">
        <v>0.1535754244459369</v>
      </c>
      <c r="GE276">
        <v>0</v>
      </c>
      <c r="GF276">
        <v>1032.190588235294</v>
      </c>
      <c r="GG276">
        <v>-9.410542396202686</v>
      </c>
      <c r="GH276">
        <v>0.9611510904562093</v>
      </c>
      <c r="GI276">
        <v>0</v>
      </c>
      <c r="GJ276">
        <v>4.51747925</v>
      </c>
      <c r="GK276">
        <v>-1.105113433395874</v>
      </c>
      <c r="GL276">
        <v>0.1067674243247326</v>
      </c>
      <c r="GM276">
        <v>0</v>
      </c>
      <c r="GN276">
        <v>0</v>
      </c>
      <c r="GO276">
        <v>3</v>
      </c>
      <c r="GP276" t="s">
        <v>459</v>
      </c>
      <c r="GQ276">
        <v>3.10168</v>
      </c>
      <c r="GR276">
        <v>2.72401</v>
      </c>
      <c r="GS276">
        <v>0.163326</v>
      </c>
      <c r="GT276">
        <v>0.170401</v>
      </c>
      <c r="GU276">
        <v>0.102805</v>
      </c>
      <c r="GV276">
        <v>0.0893124</v>
      </c>
      <c r="GW276">
        <v>21887.1</v>
      </c>
      <c r="GX276">
        <v>19731.8</v>
      </c>
      <c r="GY276">
        <v>26721.9</v>
      </c>
      <c r="GZ276">
        <v>24005</v>
      </c>
      <c r="HA276">
        <v>38368.8</v>
      </c>
      <c r="HB276">
        <v>32333.7</v>
      </c>
      <c r="HC276">
        <v>46661.4</v>
      </c>
      <c r="HD276">
        <v>37986.3</v>
      </c>
      <c r="HE276">
        <v>1.87623</v>
      </c>
      <c r="HF276">
        <v>1.87283</v>
      </c>
      <c r="HG276">
        <v>0.157431</v>
      </c>
      <c r="HH276">
        <v>0</v>
      </c>
      <c r="HI276">
        <v>27.4689</v>
      </c>
      <c r="HJ276">
        <v>999.9</v>
      </c>
      <c r="HK276">
        <v>39</v>
      </c>
      <c r="HL276">
        <v>32</v>
      </c>
      <c r="HM276">
        <v>20.4589</v>
      </c>
      <c r="HN276">
        <v>60.2939</v>
      </c>
      <c r="HO276">
        <v>20.2764</v>
      </c>
      <c r="HP276">
        <v>1</v>
      </c>
      <c r="HQ276">
        <v>0.08803610000000001</v>
      </c>
      <c r="HR276">
        <v>0.340912</v>
      </c>
      <c r="HS276">
        <v>20.2805</v>
      </c>
      <c r="HT276">
        <v>5.21325</v>
      </c>
      <c r="HU276">
        <v>11.9798</v>
      </c>
      <c r="HV276">
        <v>4.96355</v>
      </c>
      <c r="HW276">
        <v>3.2745</v>
      </c>
      <c r="HX276">
        <v>9999</v>
      </c>
      <c r="HY276">
        <v>9999</v>
      </c>
      <c r="HZ276">
        <v>9999</v>
      </c>
      <c r="IA276">
        <v>3.5</v>
      </c>
      <c r="IB276">
        <v>1.86399</v>
      </c>
      <c r="IC276">
        <v>1.86008</v>
      </c>
      <c r="ID276">
        <v>1.85838</v>
      </c>
      <c r="IE276">
        <v>1.85974</v>
      </c>
      <c r="IF276">
        <v>1.85989</v>
      </c>
      <c r="IG276">
        <v>1.85837</v>
      </c>
      <c r="IH276">
        <v>1.85745</v>
      </c>
      <c r="II276">
        <v>1.85242</v>
      </c>
      <c r="IJ276">
        <v>0</v>
      </c>
      <c r="IK276">
        <v>0</v>
      </c>
      <c r="IL276">
        <v>0</v>
      </c>
      <c r="IM276">
        <v>0</v>
      </c>
      <c r="IN276" t="s">
        <v>443</v>
      </c>
      <c r="IO276" t="s">
        <v>444</v>
      </c>
      <c r="IP276" t="s">
        <v>445</v>
      </c>
      <c r="IQ276" t="s">
        <v>445</v>
      </c>
      <c r="IR276" t="s">
        <v>445</v>
      </c>
      <c r="IS276" t="s">
        <v>445</v>
      </c>
      <c r="IT276">
        <v>0</v>
      </c>
      <c r="IU276">
        <v>100</v>
      </c>
      <c r="IV276">
        <v>100</v>
      </c>
      <c r="IW276">
        <v>-1.05</v>
      </c>
      <c r="IX276">
        <v>0.2858</v>
      </c>
      <c r="IY276">
        <v>-1.085747647868322</v>
      </c>
      <c r="IZ276">
        <v>-0.001141660950335919</v>
      </c>
      <c r="JA276">
        <v>1.556549255047457E-06</v>
      </c>
      <c r="JB276">
        <v>-3.845636065895205E-10</v>
      </c>
      <c r="JC276">
        <v>0.01562767363184709</v>
      </c>
      <c r="JD276">
        <v>0.001629169780553792</v>
      </c>
      <c r="JE276">
        <v>0.0005448488767950686</v>
      </c>
      <c r="JF276">
        <v>-2.599574200195059E-06</v>
      </c>
      <c r="JG276">
        <v>2</v>
      </c>
      <c r="JH276">
        <v>2011</v>
      </c>
      <c r="JI276">
        <v>1</v>
      </c>
      <c r="JJ276">
        <v>26</v>
      </c>
      <c r="JK276">
        <v>197174.7</v>
      </c>
      <c r="JL276">
        <v>197174.9</v>
      </c>
      <c r="JM276">
        <v>2.48169</v>
      </c>
      <c r="JN276">
        <v>2.61475</v>
      </c>
      <c r="JO276">
        <v>1.49658</v>
      </c>
      <c r="JP276">
        <v>2.34375</v>
      </c>
      <c r="JQ276">
        <v>1.54907</v>
      </c>
      <c r="JR276">
        <v>2.47681</v>
      </c>
      <c r="JS276">
        <v>36.2929</v>
      </c>
      <c r="JT276">
        <v>24.1751</v>
      </c>
      <c r="JU276">
        <v>18</v>
      </c>
      <c r="JV276">
        <v>482.542</v>
      </c>
      <c r="JW276">
        <v>495.237</v>
      </c>
      <c r="JX276">
        <v>27.402</v>
      </c>
      <c r="JY276">
        <v>28.3986</v>
      </c>
      <c r="JZ276">
        <v>30.0004</v>
      </c>
      <c r="KA276">
        <v>28.5973</v>
      </c>
      <c r="KB276">
        <v>28.5923</v>
      </c>
      <c r="KC276">
        <v>49.9127</v>
      </c>
      <c r="KD276">
        <v>11.682</v>
      </c>
      <c r="KE276">
        <v>44.8275</v>
      </c>
      <c r="KF276">
        <v>27.3625</v>
      </c>
      <c r="KG276">
        <v>1108.79</v>
      </c>
      <c r="KH276">
        <v>17.9855</v>
      </c>
      <c r="KI276">
        <v>102.022</v>
      </c>
      <c r="KJ276">
        <v>91.6014</v>
      </c>
    </row>
    <row r="277" spans="1:296">
      <c r="A277">
        <v>259</v>
      </c>
      <c r="B277">
        <v>1758820095</v>
      </c>
      <c r="C277">
        <v>6071.400000095367</v>
      </c>
      <c r="D277" t="s">
        <v>965</v>
      </c>
      <c r="E277" t="s">
        <v>966</v>
      </c>
      <c r="F277">
        <v>5</v>
      </c>
      <c r="G277" t="s">
        <v>834</v>
      </c>
      <c r="H277">
        <v>1758820087.214286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1112.157007060776</v>
      </c>
      <c r="AJ277">
        <v>1052.640303030303</v>
      </c>
      <c r="AK277">
        <v>3.406003099291319</v>
      </c>
      <c r="AL277">
        <v>65.12803820686746</v>
      </c>
      <c r="AM277">
        <f>(AO277 - AN277 + DX277*1E3/(8.314*(DZ277+273.15)) * AQ277/DW277 * AP277) * DW277/(100*DK277) * 1000/(1000 - AO277)</f>
        <v>0</v>
      </c>
      <c r="AN277">
        <v>17.92879544392581</v>
      </c>
      <c r="AO277">
        <v>22.21076848484849</v>
      </c>
      <c r="AP277">
        <v>3.045262373732386E-05</v>
      </c>
      <c r="AQ277">
        <v>105.814500391457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439</v>
      </c>
      <c r="AX277" t="s">
        <v>439</v>
      </c>
      <c r="AY277">
        <v>0</v>
      </c>
      <c r="AZ277">
        <v>0</v>
      </c>
      <c r="BA277">
        <f>1-AY277/AZ277</f>
        <v>0</v>
      </c>
      <c r="BB277">
        <v>0</v>
      </c>
      <c r="BC277" t="s">
        <v>439</v>
      </c>
      <c r="BD277" t="s">
        <v>439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439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5.9</v>
      </c>
      <c r="DL277">
        <v>0.5</v>
      </c>
      <c r="DM277" t="s">
        <v>440</v>
      </c>
      <c r="DN277">
        <v>2</v>
      </c>
      <c r="DO277" t="b">
        <v>1</v>
      </c>
      <c r="DP277">
        <v>1758820087.214286</v>
      </c>
      <c r="DQ277">
        <v>1004.904642857143</v>
      </c>
      <c r="DR277">
        <v>1076.260357142857</v>
      </c>
      <c r="DS277">
        <v>22.20406071428571</v>
      </c>
      <c r="DT277">
        <v>17.81974642857143</v>
      </c>
      <c r="DU277">
        <v>1005.955642857143</v>
      </c>
      <c r="DV277">
        <v>21.91835</v>
      </c>
      <c r="DW277">
        <v>500.0963214285715</v>
      </c>
      <c r="DX277">
        <v>91.03490357142859</v>
      </c>
      <c r="DY277">
        <v>0.06609299642857143</v>
      </c>
      <c r="DZ277">
        <v>29.24236785714286</v>
      </c>
      <c r="EA277">
        <v>30.04419642857143</v>
      </c>
      <c r="EB277">
        <v>999.9000000000002</v>
      </c>
      <c r="EC277">
        <v>0</v>
      </c>
      <c r="ED277">
        <v>0</v>
      </c>
      <c r="EE277">
        <v>10008.99</v>
      </c>
      <c r="EF277">
        <v>0</v>
      </c>
      <c r="EG277">
        <v>12.22727857142857</v>
      </c>
      <c r="EH277">
        <v>-71.35530357142858</v>
      </c>
      <c r="EI277">
        <v>1027.724285714286</v>
      </c>
      <c r="EJ277">
        <v>1095.7875</v>
      </c>
      <c r="EK277">
        <v>4.384315</v>
      </c>
      <c r="EL277">
        <v>1076.260357142857</v>
      </c>
      <c r="EM277">
        <v>17.81974642857143</v>
      </c>
      <c r="EN277">
        <v>2.021344642857143</v>
      </c>
      <c r="EO277">
        <v>1.622218571428572</v>
      </c>
      <c r="EP277">
        <v>17.61254285714286</v>
      </c>
      <c r="EQ277">
        <v>14.17133571428571</v>
      </c>
      <c r="ER277">
        <v>2000.004642857143</v>
      </c>
      <c r="ES277">
        <v>0.9800078928571432</v>
      </c>
      <c r="ET277">
        <v>0.01999240714285714</v>
      </c>
      <c r="EU277">
        <v>0</v>
      </c>
      <c r="EV277">
        <v>1031.008214285714</v>
      </c>
      <c r="EW277">
        <v>5.00078</v>
      </c>
      <c r="EX277">
        <v>20036.86785714285</v>
      </c>
      <c r="EY277">
        <v>16379.71428571428</v>
      </c>
      <c r="EZ277">
        <v>38.87257142857143</v>
      </c>
      <c r="FA277">
        <v>39.627</v>
      </c>
      <c r="FB277">
        <v>38.91707142857143</v>
      </c>
      <c r="FC277">
        <v>39.37032142857142</v>
      </c>
      <c r="FD277">
        <v>40.16717857142857</v>
      </c>
      <c r="FE277">
        <v>1955.1175</v>
      </c>
      <c r="FF277">
        <v>39.88607142857143</v>
      </c>
      <c r="FG277">
        <v>0</v>
      </c>
      <c r="FH277">
        <v>1758820089.7</v>
      </c>
      <c r="FI277">
        <v>0</v>
      </c>
      <c r="FJ277">
        <v>1031.013461538462</v>
      </c>
      <c r="FK277">
        <v>-9.590769227678217</v>
      </c>
      <c r="FL277">
        <v>-182.8547009938543</v>
      </c>
      <c r="FM277">
        <v>20036.80384615385</v>
      </c>
      <c r="FN277">
        <v>15</v>
      </c>
      <c r="FO277">
        <v>0</v>
      </c>
      <c r="FP277" t="s">
        <v>441</v>
      </c>
      <c r="FQ277">
        <v>1746989605.5</v>
      </c>
      <c r="FR277">
        <v>1746989593.5</v>
      </c>
      <c r="FS277">
        <v>0</v>
      </c>
      <c r="FT277">
        <v>-0.274</v>
      </c>
      <c r="FU277">
        <v>-0.002</v>
      </c>
      <c r="FV277">
        <v>2.549</v>
      </c>
      <c r="FW277">
        <v>0.129</v>
      </c>
      <c r="FX277">
        <v>420</v>
      </c>
      <c r="FY277">
        <v>17</v>
      </c>
      <c r="FZ277">
        <v>0.02</v>
      </c>
      <c r="GA277">
        <v>0.04</v>
      </c>
      <c r="GB277">
        <v>-71.30535609756096</v>
      </c>
      <c r="GC277">
        <v>-0.9226933797908757</v>
      </c>
      <c r="GD277">
        <v>0.1041435993812765</v>
      </c>
      <c r="GE277">
        <v>0</v>
      </c>
      <c r="GF277">
        <v>1031.480294117647</v>
      </c>
      <c r="GG277">
        <v>-9.285408710296545</v>
      </c>
      <c r="GH277">
        <v>0.945283914070656</v>
      </c>
      <c r="GI277">
        <v>0</v>
      </c>
      <c r="GJ277">
        <v>4.44320756097561</v>
      </c>
      <c r="GK277">
        <v>-1.094227944250862</v>
      </c>
      <c r="GL277">
        <v>0.108405126550103</v>
      </c>
      <c r="GM277">
        <v>0</v>
      </c>
      <c r="GN277">
        <v>0</v>
      </c>
      <c r="GO277">
        <v>3</v>
      </c>
      <c r="GP277" t="s">
        <v>459</v>
      </c>
      <c r="GQ277">
        <v>3.10148</v>
      </c>
      <c r="GR277">
        <v>2.72357</v>
      </c>
      <c r="GS277">
        <v>0.165025</v>
      </c>
      <c r="GT277">
        <v>0.172043</v>
      </c>
      <c r="GU277">
        <v>0.102816</v>
      </c>
      <c r="GV277">
        <v>0.0897222</v>
      </c>
      <c r="GW277">
        <v>21842.3</v>
      </c>
      <c r="GX277">
        <v>19692.7</v>
      </c>
      <c r="GY277">
        <v>26721.6</v>
      </c>
      <c r="GZ277">
        <v>24004.9</v>
      </c>
      <c r="HA277">
        <v>38368.3</v>
      </c>
      <c r="HB277">
        <v>32319</v>
      </c>
      <c r="HC277">
        <v>46661.2</v>
      </c>
      <c r="HD277">
        <v>37986</v>
      </c>
      <c r="HE277">
        <v>1.87615</v>
      </c>
      <c r="HF277">
        <v>1.87293</v>
      </c>
      <c r="HG277">
        <v>0.156946</v>
      </c>
      <c r="HH277">
        <v>0</v>
      </c>
      <c r="HI277">
        <v>27.4689</v>
      </c>
      <c r="HJ277">
        <v>999.9</v>
      </c>
      <c r="HK277">
        <v>39</v>
      </c>
      <c r="HL277">
        <v>32</v>
      </c>
      <c r="HM277">
        <v>20.4558</v>
      </c>
      <c r="HN277">
        <v>60.7539</v>
      </c>
      <c r="HO277">
        <v>20.4768</v>
      </c>
      <c r="HP277">
        <v>1</v>
      </c>
      <c r="HQ277">
        <v>0.08811479999999999</v>
      </c>
      <c r="HR277">
        <v>0.32921</v>
      </c>
      <c r="HS277">
        <v>20.2801</v>
      </c>
      <c r="HT277">
        <v>5.2122</v>
      </c>
      <c r="HU277">
        <v>11.9797</v>
      </c>
      <c r="HV277">
        <v>4.9631</v>
      </c>
      <c r="HW277">
        <v>3.2742</v>
      </c>
      <c r="HX277">
        <v>9999</v>
      </c>
      <c r="HY277">
        <v>9999</v>
      </c>
      <c r="HZ277">
        <v>9999</v>
      </c>
      <c r="IA277">
        <v>3.5</v>
      </c>
      <c r="IB277">
        <v>1.86399</v>
      </c>
      <c r="IC277">
        <v>1.86006</v>
      </c>
      <c r="ID277">
        <v>1.85837</v>
      </c>
      <c r="IE277">
        <v>1.85974</v>
      </c>
      <c r="IF277">
        <v>1.85989</v>
      </c>
      <c r="IG277">
        <v>1.85838</v>
      </c>
      <c r="IH277">
        <v>1.85745</v>
      </c>
      <c r="II277">
        <v>1.85242</v>
      </c>
      <c r="IJ277">
        <v>0</v>
      </c>
      <c r="IK277">
        <v>0</v>
      </c>
      <c r="IL277">
        <v>0</v>
      </c>
      <c r="IM277">
        <v>0</v>
      </c>
      <c r="IN277" t="s">
        <v>443</v>
      </c>
      <c r="IO277" t="s">
        <v>444</v>
      </c>
      <c r="IP277" t="s">
        <v>445</v>
      </c>
      <c r="IQ277" t="s">
        <v>445</v>
      </c>
      <c r="IR277" t="s">
        <v>445</v>
      </c>
      <c r="IS277" t="s">
        <v>445</v>
      </c>
      <c r="IT277">
        <v>0</v>
      </c>
      <c r="IU277">
        <v>100</v>
      </c>
      <c r="IV277">
        <v>100</v>
      </c>
      <c r="IW277">
        <v>-1.03</v>
      </c>
      <c r="IX277">
        <v>0.2859</v>
      </c>
      <c r="IY277">
        <v>-1.085747647868322</v>
      </c>
      <c r="IZ277">
        <v>-0.001141660950335919</v>
      </c>
      <c r="JA277">
        <v>1.556549255047457E-06</v>
      </c>
      <c r="JB277">
        <v>-3.845636065895205E-10</v>
      </c>
      <c r="JC277">
        <v>0.01562767363184709</v>
      </c>
      <c r="JD277">
        <v>0.001629169780553792</v>
      </c>
      <c r="JE277">
        <v>0.0005448488767950686</v>
      </c>
      <c r="JF277">
        <v>-2.599574200195059E-06</v>
      </c>
      <c r="JG277">
        <v>2</v>
      </c>
      <c r="JH277">
        <v>2011</v>
      </c>
      <c r="JI277">
        <v>1</v>
      </c>
      <c r="JJ277">
        <v>26</v>
      </c>
      <c r="JK277">
        <v>197174.8</v>
      </c>
      <c r="JL277">
        <v>197175</v>
      </c>
      <c r="JM277">
        <v>2.51343</v>
      </c>
      <c r="JN277">
        <v>2.62085</v>
      </c>
      <c r="JO277">
        <v>1.49658</v>
      </c>
      <c r="JP277">
        <v>2.34375</v>
      </c>
      <c r="JQ277">
        <v>1.54907</v>
      </c>
      <c r="JR277">
        <v>2.40356</v>
      </c>
      <c r="JS277">
        <v>36.2929</v>
      </c>
      <c r="JT277">
        <v>24.1663</v>
      </c>
      <c r="JU277">
        <v>18</v>
      </c>
      <c r="JV277">
        <v>482.507</v>
      </c>
      <c r="JW277">
        <v>495.313</v>
      </c>
      <c r="JX277">
        <v>27.3572</v>
      </c>
      <c r="JY277">
        <v>28.4011</v>
      </c>
      <c r="JZ277">
        <v>30.0003</v>
      </c>
      <c r="KA277">
        <v>28.5982</v>
      </c>
      <c r="KB277">
        <v>28.5935</v>
      </c>
      <c r="KC277">
        <v>50.4766</v>
      </c>
      <c r="KD277">
        <v>11.682</v>
      </c>
      <c r="KE277">
        <v>44.8275</v>
      </c>
      <c r="KF277">
        <v>27.3314</v>
      </c>
      <c r="KG277">
        <v>1122.26</v>
      </c>
      <c r="KH277">
        <v>17.953</v>
      </c>
      <c r="KI277">
        <v>102.021</v>
      </c>
      <c r="KJ277">
        <v>91.6009</v>
      </c>
    </row>
    <row r="278" spans="1:296">
      <c r="A278">
        <v>260</v>
      </c>
      <c r="B278">
        <v>1758820100</v>
      </c>
      <c r="C278">
        <v>6076.400000095367</v>
      </c>
      <c r="D278" t="s">
        <v>967</v>
      </c>
      <c r="E278" t="s">
        <v>968</v>
      </c>
      <c r="F278">
        <v>5</v>
      </c>
      <c r="G278" t="s">
        <v>834</v>
      </c>
      <c r="H278">
        <v>1758820092.5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1129.179208492327</v>
      </c>
      <c r="AJ278">
        <v>1069.682848484848</v>
      </c>
      <c r="AK278">
        <v>3.409436606521653</v>
      </c>
      <c r="AL278">
        <v>65.12803820686746</v>
      </c>
      <c r="AM278">
        <f>(AO278 - AN278 + DX278*1E3/(8.314*(DZ278+273.15)) * AQ278/DW278 * AP278) * DW278/(100*DK278) * 1000/(1000 - AO278)</f>
        <v>0</v>
      </c>
      <c r="AN278">
        <v>18.01007517658526</v>
      </c>
      <c r="AO278">
        <v>22.22398</v>
      </c>
      <c r="AP278">
        <v>6.438963157587535E-05</v>
      </c>
      <c r="AQ278">
        <v>105.814500391457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439</v>
      </c>
      <c r="AX278" t="s">
        <v>439</v>
      </c>
      <c r="AY278">
        <v>0</v>
      </c>
      <c r="AZ278">
        <v>0</v>
      </c>
      <c r="BA278">
        <f>1-AY278/AZ278</f>
        <v>0</v>
      </c>
      <c r="BB278">
        <v>0</v>
      </c>
      <c r="BC278" t="s">
        <v>439</v>
      </c>
      <c r="BD278" t="s">
        <v>439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439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5.9</v>
      </c>
      <c r="DL278">
        <v>0.5</v>
      </c>
      <c r="DM278" t="s">
        <v>440</v>
      </c>
      <c r="DN278">
        <v>2</v>
      </c>
      <c r="DO278" t="b">
        <v>1</v>
      </c>
      <c r="DP278">
        <v>1758820092.5</v>
      </c>
      <c r="DQ278">
        <v>1022.572074074074</v>
      </c>
      <c r="DR278">
        <v>1093.923333333333</v>
      </c>
      <c r="DS278">
        <v>22.21112962962963</v>
      </c>
      <c r="DT278">
        <v>17.91893333333333</v>
      </c>
      <c r="DU278">
        <v>1023.608148148148</v>
      </c>
      <c r="DV278">
        <v>21.92527037037037</v>
      </c>
      <c r="DW278">
        <v>500.0842222222222</v>
      </c>
      <c r="DX278">
        <v>91.03470370370371</v>
      </c>
      <c r="DY278">
        <v>0.06585571111111112</v>
      </c>
      <c r="DZ278">
        <v>29.2212962962963</v>
      </c>
      <c r="EA278">
        <v>30.03378888888889</v>
      </c>
      <c r="EB278">
        <v>999.9000000000001</v>
      </c>
      <c r="EC278">
        <v>0</v>
      </c>
      <c r="ED278">
        <v>0</v>
      </c>
      <c r="EE278">
        <v>10005.39074074074</v>
      </c>
      <c r="EF278">
        <v>0</v>
      </c>
      <c r="EG278">
        <v>11.94892592592593</v>
      </c>
      <c r="EH278">
        <v>-71.35164444444443</v>
      </c>
      <c r="EI278">
        <v>1045.8</v>
      </c>
      <c r="EJ278">
        <v>1113.883333333333</v>
      </c>
      <c r="EK278">
        <v>4.292196666666666</v>
      </c>
      <c r="EL278">
        <v>1093.923333333333</v>
      </c>
      <c r="EM278">
        <v>17.91893333333333</v>
      </c>
      <c r="EN278">
        <v>2.021983333333333</v>
      </c>
      <c r="EO278">
        <v>1.631244074074074</v>
      </c>
      <c r="EP278">
        <v>17.61755185185185</v>
      </c>
      <c r="EQ278">
        <v>14.25705555555556</v>
      </c>
      <c r="ER278">
        <v>1999.984444444445</v>
      </c>
      <c r="ES278">
        <v>0.9800072592592594</v>
      </c>
      <c r="ET278">
        <v>0.01999302222222223</v>
      </c>
      <c r="EU278">
        <v>0</v>
      </c>
      <c r="EV278">
        <v>1030.131111111111</v>
      </c>
      <c r="EW278">
        <v>5.00078</v>
      </c>
      <c r="EX278">
        <v>20020.26666666667</v>
      </c>
      <c r="EY278">
        <v>16379.54444444444</v>
      </c>
      <c r="EZ278">
        <v>38.86788888888889</v>
      </c>
      <c r="FA278">
        <v>39.63392592592592</v>
      </c>
      <c r="FB278">
        <v>38.96733333333333</v>
      </c>
      <c r="FC278">
        <v>39.37018518518518</v>
      </c>
      <c r="FD278">
        <v>40.18729629629629</v>
      </c>
      <c r="FE278">
        <v>1955.099259259259</v>
      </c>
      <c r="FF278">
        <v>39.88407407407408</v>
      </c>
      <c r="FG278">
        <v>0</v>
      </c>
      <c r="FH278">
        <v>1758820095.1</v>
      </c>
      <c r="FI278">
        <v>0</v>
      </c>
      <c r="FJ278">
        <v>1030.0608</v>
      </c>
      <c r="FK278">
        <v>-9.826923074622275</v>
      </c>
      <c r="FL278">
        <v>-191.4384618533846</v>
      </c>
      <c r="FM278">
        <v>20018.856</v>
      </c>
      <c r="FN278">
        <v>15</v>
      </c>
      <c r="FO278">
        <v>0</v>
      </c>
      <c r="FP278" t="s">
        <v>441</v>
      </c>
      <c r="FQ278">
        <v>1746989605.5</v>
      </c>
      <c r="FR278">
        <v>1746989593.5</v>
      </c>
      <c r="FS278">
        <v>0</v>
      </c>
      <c r="FT278">
        <v>-0.274</v>
      </c>
      <c r="FU278">
        <v>-0.002</v>
      </c>
      <c r="FV278">
        <v>2.549</v>
      </c>
      <c r="FW278">
        <v>0.129</v>
      </c>
      <c r="FX278">
        <v>420</v>
      </c>
      <c r="FY278">
        <v>17</v>
      </c>
      <c r="FZ278">
        <v>0.02</v>
      </c>
      <c r="GA278">
        <v>0.04</v>
      </c>
      <c r="GB278">
        <v>-71.3484225</v>
      </c>
      <c r="GC278">
        <v>-0.2245136960598106</v>
      </c>
      <c r="GD278">
        <v>0.07930081489965872</v>
      </c>
      <c r="GE278">
        <v>1</v>
      </c>
      <c r="GF278">
        <v>1030.785</v>
      </c>
      <c r="GG278">
        <v>-9.949732612526901</v>
      </c>
      <c r="GH278">
        <v>1.009823077107496</v>
      </c>
      <c r="GI278">
        <v>0</v>
      </c>
      <c r="GJ278">
        <v>4.35766875</v>
      </c>
      <c r="GK278">
        <v>-1.056012945590995</v>
      </c>
      <c r="GL278">
        <v>0.1023249394621737</v>
      </c>
      <c r="GM278">
        <v>0</v>
      </c>
      <c r="GN278">
        <v>1</v>
      </c>
      <c r="GO278">
        <v>3</v>
      </c>
      <c r="GP278" t="s">
        <v>448</v>
      </c>
      <c r="GQ278">
        <v>3.10139</v>
      </c>
      <c r="GR278">
        <v>2.72433</v>
      </c>
      <c r="GS278">
        <v>0.166709</v>
      </c>
      <c r="GT278">
        <v>0.173639</v>
      </c>
      <c r="GU278">
        <v>0.102848</v>
      </c>
      <c r="GV278">
        <v>0.089836</v>
      </c>
      <c r="GW278">
        <v>21798.3</v>
      </c>
      <c r="GX278">
        <v>19654.5</v>
      </c>
      <c r="GY278">
        <v>26721.6</v>
      </c>
      <c r="GZ278">
        <v>24004.6</v>
      </c>
      <c r="HA278">
        <v>38367</v>
      </c>
      <c r="HB278">
        <v>32315.1</v>
      </c>
      <c r="HC278">
        <v>46661.1</v>
      </c>
      <c r="HD278">
        <v>37985.9</v>
      </c>
      <c r="HE278">
        <v>1.8754</v>
      </c>
      <c r="HF278">
        <v>1.87328</v>
      </c>
      <c r="HG278">
        <v>0.157226</v>
      </c>
      <c r="HH278">
        <v>0</v>
      </c>
      <c r="HI278">
        <v>27.4666</v>
      </c>
      <c r="HJ278">
        <v>999.9</v>
      </c>
      <c r="HK278">
        <v>39.1</v>
      </c>
      <c r="HL278">
        <v>32</v>
      </c>
      <c r="HM278">
        <v>20.51</v>
      </c>
      <c r="HN278">
        <v>61.1839</v>
      </c>
      <c r="HO278">
        <v>20.3085</v>
      </c>
      <c r="HP278">
        <v>1</v>
      </c>
      <c r="HQ278">
        <v>0.08831559999999999</v>
      </c>
      <c r="HR278">
        <v>0.30722</v>
      </c>
      <c r="HS278">
        <v>20.2805</v>
      </c>
      <c r="HT278">
        <v>5.21205</v>
      </c>
      <c r="HU278">
        <v>11.9798</v>
      </c>
      <c r="HV278">
        <v>4.9634</v>
      </c>
      <c r="HW278">
        <v>3.2744</v>
      </c>
      <c r="HX278">
        <v>9999</v>
      </c>
      <c r="HY278">
        <v>9999</v>
      </c>
      <c r="HZ278">
        <v>9999</v>
      </c>
      <c r="IA278">
        <v>3.5</v>
      </c>
      <c r="IB278">
        <v>1.86399</v>
      </c>
      <c r="IC278">
        <v>1.86009</v>
      </c>
      <c r="ID278">
        <v>1.85839</v>
      </c>
      <c r="IE278">
        <v>1.85975</v>
      </c>
      <c r="IF278">
        <v>1.85989</v>
      </c>
      <c r="IG278">
        <v>1.85837</v>
      </c>
      <c r="IH278">
        <v>1.85745</v>
      </c>
      <c r="II278">
        <v>1.85242</v>
      </c>
      <c r="IJ278">
        <v>0</v>
      </c>
      <c r="IK278">
        <v>0</v>
      </c>
      <c r="IL278">
        <v>0</v>
      </c>
      <c r="IM278">
        <v>0</v>
      </c>
      <c r="IN278" t="s">
        <v>443</v>
      </c>
      <c r="IO278" t="s">
        <v>444</v>
      </c>
      <c r="IP278" t="s">
        <v>445</v>
      </c>
      <c r="IQ278" t="s">
        <v>445</v>
      </c>
      <c r="IR278" t="s">
        <v>445</v>
      </c>
      <c r="IS278" t="s">
        <v>445</v>
      </c>
      <c r="IT278">
        <v>0</v>
      </c>
      <c r="IU278">
        <v>100</v>
      </c>
      <c r="IV278">
        <v>100</v>
      </c>
      <c r="IW278">
        <v>-1.01</v>
      </c>
      <c r="IX278">
        <v>0.2861</v>
      </c>
      <c r="IY278">
        <v>-1.085747647868322</v>
      </c>
      <c r="IZ278">
        <v>-0.001141660950335919</v>
      </c>
      <c r="JA278">
        <v>1.556549255047457E-06</v>
      </c>
      <c r="JB278">
        <v>-3.845636065895205E-10</v>
      </c>
      <c r="JC278">
        <v>0.01562767363184709</v>
      </c>
      <c r="JD278">
        <v>0.001629169780553792</v>
      </c>
      <c r="JE278">
        <v>0.0005448488767950686</v>
      </c>
      <c r="JF278">
        <v>-2.599574200195059E-06</v>
      </c>
      <c r="JG278">
        <v>2</v>
      </c>
      <c r="JH278">
        <v>2011</v>
      </c>
      <c r="JI278">
        <v>1</v>
      </c>
      <c r="JJ278">
        <v>26</v>
      </c>
      <c r="JK278">
        <v>197174.9</v>
      </c>
      <c r="JL278">
        <v>197175.1</v>
      </c>
      <c r="JM278">
        <v>2.54272</v>
      </c>
      <c r="JN278">
        <v>2.61353</v>
      </c>
      <c r="JO278">
        <v>1.49658</v>
      </c>
      <c r="JP278">
        <v>2.34375</v>
      </c>
      <c r="JQ278">
        <v>1.54907</v>
      </c>
      <c r="JR278">
        <v>2.47192</v>
      </c>
      <c r="JS278">
        <v>36.2694</v>
      </c>
      <c r="JT278">
        <v>24.1751</v>
      </c>
      <c r="JU278">
        <v>18</v>
      </c>
      <c r="JV278">
        <v>482.089</v>
      </c>
      <c r="JW278">
        <v>495.564</v>
      </c>
      <c r="JX278">
        <v>27.3246</v>
      </c>
      <c r="JY278">
        <v>28.4035</v>
      </c>
      <c r="JZ278">
        <v>30.0003</v>
      </c>
      <c r="KA278">
        <v>28.6006</v>
      </c>
      <c r="KB278">
        <v>28.5957</v>
      </c>
      <c r="KC278">
        <v>51.1461</v>
      </c>
      <c r="KD278">
        <v>11.682</v>
      </c>
      <c r="KE278">
        <v>45.2014</v>
      </c>
      <c r="KF278">
        <v>27.3036</v>
      </c>
      <c r="KG278">
        <v>1142.31</v>
      </c>
      <c r="KH278">
        <v>17.9913</v>
      </c>
      <c r="KI278">
        <v>102.021</v>
      </c>
      <c r="KJ278">
        <v>91.6003</v>
      </c>
    </row>
    <row r="279" spans="1:296">
      <c r="A279">
        <v>261</v>
      </c>
      <c r="B279">
        <v>1758820105</v>
      </c>
      <c r="C279">
        <v>6081.400000095367</v>
      </c>
      <c r="D279" t="s">
        <v>969</v>
      </c>
      <c r="E279" t="s">
        <v>970</v>
      </c>
      <c r="F279">
        <v>5</v>
      </c>
      <c r="G279" t="s">
        <v>834</v>
      </c>
      <c r="H279">
        <v>1758820097.214286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1146.428815319748</v>
      </c>
      <c r="AJ279">
        <v>1086.782848484849</v>
      </c>
      <c r="AK279">
        <v>3.432963630658264</v>
      </c>
      <c r="AL279">
        <v>65.12803820686746</v>
      </c>
      <c r="AM279">
        <f>(AO279 - AN279 + DX279*1E3/(8.314*(DZ279+273.15)) * AQ279/DW279 * AP279) * DW279/(100*DK279) * 1000/(1000 - AO279)</f>
        <v>0</v>
      </c>
      <c r="AN279">
        <v>18.02623425044847</v>
      </c>
      <c r="AO279">
        <v>22.20295757575756</v>
      </c>
      <c r="AP279">
        <v>-0.0001979406870538089</v>
      </c>
      <c r="AQ279">
        <v>105.814500391457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439</v>
      </c>
      <c r="AX279" t="s">
        <v>439</v>
      </c>
      <c r="AY279">
        <v>0</v>
      </c>
      <c r="AZ279">
        <v>0</v>
      </c>
      <c r="BA279">
        <f>1-AY279/AZ279</f>
        <v>0</v>
      </c>
      <c r="BB279">
        <v>0</v>
      </c>
      <c r="BC279" t="s">
        <v>439</v>
      </c>
      <c r="BD279" t="s">
        <v>439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439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5.9</v>
      </c>
      <c r="DL279">
        <v>0.5</v>
      </c>
      <c r="DM279" t="s">
        <v>440</v>
      </c>
      <c r="DN279">
        <v>2</v>
      </c>
      <c r="DO279" t="b">
        <v>1</v>
      </c>
      <c r="DP279">
        <v>1758820097.214286</v>
      </c>
      <c r="DQ279">
        <v>1038.308571428571</v>
      </c>
      <c r="DR279">
        <v>1109.731071428572</v>
      </c>
      <c r="DS279">
        <v>22.21430357142857</v>
      </c>
      <c r="DT279">
        <v>17.97781071428571</v>
      </c>
      <c r="DU279">
        <v>1039.330714285714</v>
      </c>
      <c r="DV279">
        <v>21.928375</v>
      </c>
      <c r="DW279">
        <v>500.01325</v>
      </c>
      <c r="DX279">
        <v>91.03442500000001</v>
      </c>
      <c r="DY279">
        <v>0.06584577142857143</v>
      </c>
      <c r="DZ279">
        <v>29.20232857142857</v>
      </c>
      <c r="EA279">
        <v>30.02853571428571</v>
      </c>
      <c r="EB279">
        <v>999.9000000000002</v>
      </c>
      <c r="EC279">
        <v>0</v>
      </c>
      <c r="ED279">
        <v>0</v>
      </c>
      <c r="EE279">
        <v>10004.10607142857</v>
      </c>
      <c r="EF279">
        <v>0</v>
      </c>
      <c r="EG279">
        <v>11.94934642857143</v>
      </c>
      <c r="EH279">
        <v>-71.42341785714287</v>
      </c>
      <c r="EI279">
        <v>1061.896428571428</v>
      </c>
      <c r="EJ279">
        <v>1130.0475</v>
      </c>
      <c r="EK279">
        <v>4.236484642857143</v>
      </c>
      <c r="EL279">
        <v>1109.731071428572</v>
      </c>
      <c r="EM279">
        <v>17.97781071428571</v>
      </c>
      <c r="EN279">
        <v>2.022266071428571</v>
      </c>
      <c r="EO279">
        <v>1.636599285714286</v>
      </c>
      <c r="EP279">
        <v>17.61976428571428</v>
      </c>
      <c r="EQ279">
        <v>14.30773214285714</v>
      </c>
      <c r="ER279">
        <v>1999.989642857143</v>
      </c>
      <c r="ES279">
        <v>0.9800020714285712</v>
      </c>
      <c r="ET279">
        <v>0.01999809285714286</v>
      </c>
      <c r="EU279">
        <v>0</v>
      </c>
      <c r="EV279">
        <v>1029.342857142857</v>
      </c>
      <c r="EW279">
        <v>5.00078</v>
      </c>
      <c r="EX279">
        <v>20005.36071428571</v>
      </c>
      <c r="EY279">
        <v>16379.56428571428</v>
      </c>
      <c r="EZ279">
        <v>38.87039285714286</v>
      </c>
      <c r="FA279">
        <v>39.64253571428571</v>
      </c>
      <c r="FB279">
        <v>38.99307142857143</v>
      </c>
      <c r="FC279">
        <v>39.38824999999999</v>
      </c>
      <c r="FD279">
        <v>40.26317857142856</v>
      </c>
      <c r="FE279">
        <v>1955.095357142857</v>
      </c>
      <c r="FF279">
        <v>39.89392857142858</v>
      </c>
      <c r="FG279">
        <v>0</v>
      </c>
      <c r="FH279">
        <v>1758820099.9</v>
      </c>
      <c r="FI279">
        <v>0</v>
      </c>
      <c r="FJ279">
        <v>1029.2232</v>
      </c>
      <c r="FK279">
        <v>-11.25307690053651</v>
      </c>
      <c r="FL279">
        <v>-194.6153843316293</v>
      </c>
      <c r="FM279">
        <v>20003.564</v>
      </c>
      <c r="FN279">
        <v>15</v>
      </c>
      <c r="FO279">
        <v>0</v>
      </c>
      <c r="FP279" t="s">
        <v>441</v>
      </c>
      <c r="FQ279">
        <v>1746989605.5</v>
      </c>
      <c r="FR279">
        <v>1746989593.5</v>
      </c>
      <c r="FS279">
        <v>0</v>
      </c>
      <c r="FT279">
        <v>-0.274</v>
      </c>
      <c r="FU279">
        <v>-0.002</v>
      </c>
      <c r="FV279">
        <v>2.549</v>
      </c>
      <c r="FW279">
        <v>0.129</v>
      </c>
      <c r="FX279">
        <v>420</v>
      </c>
      <c r="FY279">
        <v>17</v>
      </c>
      <c r="FZ279">
        <v>0.02</v>
      </c>
      <c r="GA279">
        <v>0.04</v>
      </c>
      <c r="GB279">
        <v>-71.4132225</v>
      </c>
      <c r="GC279">
        <v>-0.5411876172605863</v>
      </c>
      <c r="GD279">
        <v>0.1594107281325508</v>
      </c>
      <c r="GE279">
        <v>0</v>
      </c>
      <c r="GF279">
        <v>1029.77</v>
      </c>
      <c r="GG279">
        <v>-9.957524818956777</v>
      </c>
      <c r="GH279">
        <v>1.005130954301041</v>
      </c>
      <c r="GI279">
        <v>0</v>
      </c>
      <c r="GJ279">
        <v>4.26961125</v>
      </c>
      <c r="GK279">
        <v>-0.7608136210131422</v>
      </c>
      <c r="GL279">
        <v>0.07542016110389521</v>
      </c>
      <c r="GM279">
        <v>0</v>
      </c>
      <c r="GN279">
        <v>0</v>
      </c>
      <c r="GO279">
        <v>3</v>
      </c>
      <c r="GP279" t="s">
        <v>459</v>
      </c>
      <c r="GQ279">
        <v>3.10146</v>
      </c>
      <c r="GR279">
        <v>2.72459</v>
      </c>
      <c r="GS279">
        <v>0.168387</v>
      </c>
      <c r="GT279">
        <v>0.175323</v>
      </c>
      <c r="GU279">
        <v>0.102778</v>
      </c>
      <c r="GV279">
        <v>0.0899706</v>
      </c>
      <c r="GW279">
        <v>21754.4</v>
      </c>
      <c r="GX279">
        <v>19614.6</v>
      </c>
      <c r="GY279">
        <v>26721.5</v>
      </c>
      <c r="GZ279">
        <v>24004.8</v>
      </c>
      <c r="HA279">
        <v>38369.9</v>
      </c>
      <c r="HB279">
        <v>32310.1</v>
      </c>
      <c r="HC279">
        <v>46660.6</v>
      </c>
      <c r="HD279">
        <v>37985.6</v>
      </c>
      <c r="HE279">
        <v>1.87577</v>
      </c>
      <c r="HF279">
        <v>1.87328</v>
      </c>
      <c r="HG279">
        <v>0.156928</v>
      </c>
      <c r="HH279">
        <v>0</v>
      </c>
      <c r="HI279">
        <v>27.4652</v>
      </c>
      <c r="HJ279">
        <v>999.9</v>
      </c>
      <c r="HK279">
        <v>39.1</v>
      </c>
      <c r="HL279">
        <v>32</v>
      </c>
      <c r="HM279">
        <v>20.5071</v>
      </c>
      <c r="HN279">
        <v>60.8939</v>
      </c>
      <c r="HO279">
        <v>20.5609</v>
      </c>
      <c r="HP279">
        <v>1</v>
      </c>
      <c r="HQ279">
        <v>0.0886001</v>
      </c>
      <c r="HR279">
        <v>0.300539</v>
      </c>
      <c r="HS279">
        <v>20.2807</v>
      </c>
      <c r="HT279">
        <v>5.2122</v>
      </c>
      <c r="HU279">
        <v>11.98</v>
      </c>
      <c r="HV279">
        <v>4.9634</v>
      </c>
      <c r="HW279">
        <v>3.27423</v>
      </c>
      <c r="HX279">
        <v>9999</v>
      </c>
      <c r="HY279">
        <v>9999</v>
      </c>
      <c r="HZ279">
        <v>9999</v>
      </c>
      <c r="IA279">
        <v>3.5</v>
      </c>
      <c r="IB279">
        <v>1.86399</v>
      </c>
      <c r="IC279">
        <v>1.86007</v>
      </c>
      <c r="ID279">
        <v>1.85838</v>
      </c>
      <c r="IE279">
        <v>1.85975</v>
      </c>
      <c r="IF279">
        <v>1.85989</v>
      </c>
      <c r="IG279">
        <v>1.85837</v>
      </c>
      <c r="IH279">
        <v>1.85745</v>
      </c>
      <c r="II279">
        <v>1.85242</v>
      </c>
      <c r="IJ279">
        <v>0</v>
      </c>
      <c r="IK279">
        <v>0</v>
      </c>
      <c r="IL279">
        <v>0</v>
      </c>
      <c r="IM279">
        <v>0</v>
      </c>
      <c r="IN279" t="s">
        <v>443</v>
      </c>
      <c r="IO279" t="s">
        <v>444</v>
      </c>
      <c r="IP279" t="s">
        <v>445</v>
      </c>
      <c r="IQ279" t="s">
        <v>445</v>
      </c>
      <c r="IR279" t="s">
        <v>445</v>
      </c>
      <c r="IS279" t="s">
        <v>445</v>
      </c>
      <c r="IT279">
        <v>0</v>
      </c>
      <c r="IU279">
        <v>100</v>
      </c>
      <c r="IV279">
        <v>100</v>
      </c>
      <c r="IW279">
        <v>-1</v>
      </c>
      <c r="IX279">
        <v>0.2856</v>
      </c>
      <c r="IY279">
        <v>-1.085747647868322</v>
      </c>
      <c r="IZ279">
        <v>-0.001141660950335919</v>
      </c>
      <c r="JA279">
        <v>1.556549255047457E-06</v>
      </c>
      <c r="JB279">
        <v>-3.845636065895205E-10</v>
      </c>
      <c r="JC279">
        <v>0.01562767363184709</v>
      </c>
      <c r="JD279">
        <v>0.001629169780553792</v>
      </c>
      <c r="JE279">
        <v>0.0005448488767950686</v>
      </c>
      <c r="JF279">
        <v>-2.599574200195059E-06</v>
      </c>
      <c r="JG279">
        <v>2</v>
      </c>
      <c r="JH279">
        <v>2011</v>
      </c>
      <c r="JI279">
        <v>1</v>
      </c>
      <c r="JJ279">
        <v>26</v>
      </c>
      <c r="JK279">
        <v>197175</v>
      </c>
      <c r="JL279">
        <v>197175.2</v>
      </c>
      <c r="JM279">
        <v>2.57446</v>
      </c>
      <c r="JN279">
        <v>2.61719</v>
      </c>
      <c r="JO279">
        <v>1.49658</v>
      </c>
      <c r="JP279">
        <v>2.34375</v>
      </c>
      <c r="JQ279">
        <v>1.54907</v>
      </c>
      <c r="JR279">
        <v>2.37305</v>
      </c>
      <c r="JS279">
        <v>36.2694</v>
      </c>
      <c r="JT279">
        <v>24.1663</v>
      </c>
      <c r="JU279">
        <v>18</v>
      </c>
      <c r="JV279">
        <v>482.318</v>
      </c>
      <c r="JW279">
        <v>495.57</v>
      </c>
      <c r="JX279">
        <v>27.298</v>
      </c>
      <c r="JY279">
        <v>28.4065</v>
      </c>
      <c r="JZ279">
        <v>30.0003</v>
      </c>
      <c r="KA279">
        <v>28.6021</v>
      </c>
      <c r="KB279">
        <v>28.5965</v>
      </c>
      <c r="KC279">
        <v>51.7196</v>
      </c>
      <c r="KD279">
        <v>11.682</v>
      </c>
      <c r="KE279">
        <v>45.2014</v>
      </c>
      <c r="KF279">
        <v>27.278</v>
      </c>
      <c r="KG279">
        <v>1155.71</v>
      </c>
      <c r="KH279">
        <v>18.0465</v>
      </c>
      <c r="KI279">
        <v>102.021</v>
      </c>
      <c r="KJ279">
        <v>91.6001</v>
      </c>
    </row>
    <row r="280" spans="1:296">
      <c r="A280">
        <v>262</v>
      </c>
      <c r="B280">
        <v>1758820110</v>
      </c>
      <c r="C280">
        <v>6086.400000095367</v>
      </c>
      <c r="D280" t="s">
        <v>971</v>
      </c>
      <c r="E280" t="s">
        <v>972</v>
      </c>
      <c r="F280">
        <v>5</v>
      </c>
      <c r="G280" t="s">
        <v>834</v>
      </c>
      <c r="H280">
        <v>1758820102.5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1163.700656380124</v>
      </c>
      <c r="AJ280">
        <v>1103.994121212121</v>
      </c>
      <c r="AK280">
        <v>3.446689089197524</v>
      </c>
      <c r="AL280">
        <v>65.12803820686746</v>
      </c>
      <c r="AM280">
        <f>(AO280 - AN280 + DX280*1E3/(8.314*(DZ280+273.15)) * AQ280/DW280 * AP280) * DW280/(100*DK280) * 1000/(1000 - AO280)</f>
        <v>0</v>
      </c>
      <c r="AN280">
        <v>18.09072005136749</v>
      </c>
      <c r="AO280">
        <v>22.18567757575757</v>
      </c>
      <c r="AP280">
        <v>-0.0001055593664753504</v>
      </c>
      <c r="AQ280">
        <v>105.814500391457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439</v>
      </c>
      <c r="AX280" t="s">
        <v>439</v>
      </c>
      <c r="AY280">
        <v>0</v>
      </c>
      <c r="AZ280">
        <v>0</v>
      </c>
      <c r="BA280">
        <f>1-AY280/AZ280</f>
        <v>0</v>
      </c>
      <c r="BB280">
        <v>0</v>
      </c>
      <c r="BC280" t="s">
        <v>439</v>
      </c>
      <c r="BD280" t="s">
        <v>439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439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5.9</v>
      </c>
      <c r="DL280">
        <v>0.5</v>
      </c>
      <c r="DM280" t="s">
        <v>440</v>
      </c>
      <c r="DN280">
        <v>2</v>
      </c>
      <c r="DO280" t="b">
        <v>1</v>
      </c>
      <c r="DP280">
        <v>1758820102.5</v>
      </c>
      <c r="DQ280">
        <v>1055.977407407407</v>
      </c>
      <c r="DR280">
        <v>1127.495185185185</v>
      </c>
      <c r="DS280">
        <v>22.20851481481482</v>
      </c>
      <c r="DT280">
        <v>18.03765185185185</v>
      </c>
      <c r="DU280">
        <v>1056.984074074074</v>
      </c>
      <c r="DV280">
        <v>21.92272222222222</v>
      </c>
      <c r="DW280">
        <v>499.9458518518518</v>
      </c>
      <c r="DX280">
        <v>91.03498148148148</v>
      </c>
      <c r="DY280">
        <v>0.06618572962962962</v>
      </c>
      <c r="DZ280">
        <v>29.18009259259259</v>
      </c>
      <c r="EA280">
        <v>30.02268518518518</v>
      </c>
      <c r="EB280">
        <v>999.9000000000001</v>
      </c>
      <c r="EC280">
        <v>0</v>
      </c>
      <c r="ED280">
        <v>0</v>
      </c>
      <c r="EE280">
        <v>9999.17037037037</v>
      </c>
      <c r="EF280">
        <v>0</v>
      </c>
      <c r="EG280">
        <v>11.94414444444445</v>
      </c>
      <c r="EH280">
        <v>-71.51858148148148</v>
      </c>
      <c r="EI280">
        <v>1079.96037037037</v>
      </c>
      <c r="EJ280">
        <v>1148.206296296296</v>
      </c>
      <c r="EK280">
        <v>4.170858518518519</v>
      </c>
      <c r="EL280">
        <v>1127.495185185185</v>
      </c>
      <c r="EM280">
        <v>18.03765185185185</v>
      </c>
      <c r="EN280">
        <v>2.021752222222222</v>
      </c>
      <c r="EO280">
        <v>1.642057407407407</v>
      </c>
      <c r="EP280">
        <v>17.61572222222222</v>
      </c>
      <c r="EQ280">
        <v>14.35922592592593</v>
      </c>
      <c r="ER280">
        <v>1999.987777777777</v>
      </c>
      <c r="ES280">
        <v>0.9799961851851849</v>
      </c>
      <c r="ET280">
        <v>0.02000380740740741</v>
      </c>
      <c r="EU280">
        <v>0</v>
      </c>
      <c r="EV280">
        <v>1028.437777777778</v>
      </c>
      <c r="EW280">
        <v>5.00078</v>
      </c>
      <c r="EX280">
        <v>19988.26296296296</v>
      </c>
      <c r="EY280">
        <v>16379.52222222222</v>
      </c>
      <c r="EZ280">
        <v>38.86559259259258</v>
      </c>
      <c r="FA280">
        <v>39.64555555555555</v>
      </c>
      <c r="FB280">
        <v>38.9974074074074</v>
      </c>
      <c r="FC280">
        <v>39.38174074074073</v>
      </c>
      <c r="FD280">
        <v>40.30992592592592</v>
      </c>
      <c r="FE280">
        <v>1955.08037037037</v>
      </c>
      <c r="FF280">
        <v>39.9074074074074</v>
      </c>
      <c r="FG280">
        <v>0</v>
      </c>
      <c r="FH280">
        <v>1758820104.7</v>
      </c>
      <c r="FI280">
        <v>0</v>
      </c>
      <c r="FJ280">
        <v>1028.41</v>
      </c>
      <c r="FK280">
        <v>-9.599999999998836</v>
      </c>
      <c r="FL280">
        <v>-191.6384615439612</v>
      </c>
      <c r="FM280">
        <v>19988.044</v>
      </c>
      <c r="FN280">
        <v>15</v>
      </c>
      <c r="FO280">
        <v>0</v>
      </c>
      <c r="FP280" t="s">
        <v>441</v>
      </c>
      <c r="FQ280">
        <v>1746989605.5</v>
      </c>
      <c r="FR280">
        <v>1746989593.5</v>
      </c>
      <c r="FS280">
        <v>0</v>
      </c>
      <c r="FT280">
        <v>-0.274</v>
      </c>
      <c r="FU280">
        <v>-0.002</v>
      </c>
      <c r="FV280">
        <v>2.549</v>
      </c>
      <c r="FW280">
        <v>0.129</v>
      </c>
      <c r="FX280">
        <v>420</v>
      </c>
      <c r="FY280">
        <v>17</v>
      </c>
      <c r="FZ280">
        <v>0.02</v>
      </c>
      <c r="GA280">
        <v>0.04</v>
      </c>
      <c r="GB280">
        <v>-71.47450975609756</v>
      </c>
      <c r="GC280">
        <v>-1.191397212543637</v>
      </c>
      <c r="GD280">
        <v>0.1911684135620816</v>
      </c>
      <c r="GE280">
        <v>0</v>
      </c>
      <c r="GF280">
        <v>1028.984705882353</v>
      </c>
      <c r="GG280">
        <v>-10.42169595507592</v>
      </c>
      <c r="GH280">
        <v>1.046647969624143</v>
      </c>
      <c r="GI280">
        <v>0</v>
      </c>
      <c r="GJ280">
        <v>4.214196097560976</v>
      </c>
      <c r="GK280">
        <v>-0.7170947038327421</v>
      </c>
      <c r="GL280">
        <v>0.07253916529602572</v>
      </c>
      <c r="GM280">
        <v>0</v>
      </c>
      <c r="GN280">
        <v>0</v>
      </c>
      <c r="GO280">
        <v>3</v>
      </c>
      <c r="GP280" t="s">
        <v>459</v>
      </c>
      <c r="GQ280">
        <v>3.1017</v>
      </c>
      <c r="GR280">
        <v>2.72433</v>
      </c>
      <c r="GS280">
        <v>0.170064</v>
      </c>
      <c r="GT280">
        <v>0.176935</v>
      </c>
      <c r="GU280">
        <v>0.102721</v>
      </c>
      <c r="GV280">
        <v>0.09013409999999999</v>
      </c>
      <c r="GW280">
        <v>21710.3</v>
      </c>
      <c r="GX280">
        <v>19576</v>
      </c>
      <c r="GY280">
        <v>26721.2</v>
      </c>
      <c r="GZ280">
        <v>24004.4</v>
      </c>
      <c r="HA280">
        <v>38372.2</v>
      </c>
      <c r="HB280">
        <v>32304.4</v>
      </c>
      <c r="HC280">
        <v>46660.2</v>
      </c>
      <c r="HD280">
        <v>37985.5</v>
      </c>
      <c r="HE280">
        <v>1.8756</v>
      </c>
      <c r="HF280">
        <v>1.87318</v>
      </c>
      <c r="HG280">
        <v>0.15581</v>
      </c>
      <c r="HH280">
        <v>0</v>
      </c>
      <c r="HI280">
        <v>27.463</v>
      </c>
      <c r="HJ280">
        <v>999.9</v>
      </c>
      <c r="HK280">
        <v>39.2</v>
      </c>
      <c r="HL280">
        <v>32</v>
      </c>
      <c r="HM280">
        <v>20.5594</v>
      </c>
      <c r="HN280">
        <v>61.1439</v>
      </c>
      <c r="HO280">
        <v>20.2724</v>
      </c>
      <c r="HP280">
        <v>1</v>
      </c>
      <c r="HQ280">
        <v>0.088689</v>
      </c>
      <c r="HR280">
        <v>0.315063</v>
      </c>
      <c r="HS280">
        <v>20.2805</v>
      </c>
      <c r="HT280">
        <v>5.2119</v>
      </c>
      <c r="HU280">
        <v>11.98</v>
      </c>
      <c r="HV280">
        <v>4.9629</v>
      </c>
      <c r="HW280">
        <v>3.27425</v>
      </c>
      <c r="HX280">
        <v>9999</v>
      </c>
      <c r="HY280">
        <v>9999</v>
      </c>
      <c r="HZ280">
        <v>9999</v>
      </c>
      <c r="IA280">
        <v>3.5</v>
      </c>
      <c r="IB280">
        <v>1.86399</v>
      </c>
      <c r="IC280">
        <v>1.86008</v>
      </c>
      <c r="ID280">
        <v>1.85838</v>
      </c>
      <c r="IE280">
        <v>1.85976</v>
      </c>
      <c r="IF280">
        <v>1.85989</v>
      </c>
      <c r="IG280">
        <v>1.85837</v>
      </c>
      <c r="IH280">
        <v>1.85745</v>
      </c>
      <c r="II280">
        <v>1.85242</v>
      </c>
      <c r="IJ280">
        <v>0</v>
      </c>
      <c r="IK280">
        <v>0</v>
      </c>
      <c r="IL280">
        <v>0</v>
      </c>
      <c r="IM280">
        <v>0</v>
      </c>
      <c r="IN280" t="s">
        <v>443</v>
      </c>
      <c r="IO280" t="s">
        <v>444</v>
      </c>
      <c r="IP280" t="s">
        <v>445</v>
      </c>
      <c r="IQ280" t="s">
        <v>445</v>
      </c>
      <c r="IR280" t="s">
        <v>445</v>
      </c>
      <c r="IS280" t="s">
        <v>445</v>
      </c>
      <c r="IT280">
        <v>0</v>
      </c>
      <c r="IU280">
        <v>100</v>
      </c>
      <c r="IV280">
        <v>100</v>
      </c>
      <c r="IW280">
        <v>-0.99</v>
      </c>
      <c r="IX280">
        <v>0.2853</v>
      </c>
      <c r="IY280">
        <v>-1.085747647868322</v>
      </c>
      <c r="IZ280">
        <v>-0.001141660950335919</v>
      </c>
      <c r="JA280">
        <v>1.556549255047457E-06</v>
      </c>
      <c r="JB280">
        <v>-3.845636065895205E-10</v>
      </c>
      <c r="JC280">
        <v>0.01562767363184709</v>
      </c>
      <c r="JD280">
        <v>0.001629169780553792</v>
      </c>
      <c r="JE280">
        <v>0.0005448488767950686</v>
      </c>
      <c r="JF280">
        <v>-2.599574200195059E-06</v>
      </c>
      <c r="JG280">
        <v>2</v>
      </c>
      <c r="JH280">
        <v>2011</v>
      </c>
      <c r="JI280">
        <v>1</v>
      </c>
      <c r="JJ280">
        <v>26</v>
      </c>
      <c r="JK280">
        <v>197175.1</v>
      </c>
      <c r="JL280">
        <v>197175.3</v>
      </c>
      <c r="JM280">
        <v>2.60376</v>
      </c>
      <c r="JN280">
        <v>2.6123</v>
      </c>
      <c r="JO280">
        <v>1.49658</v>
      </c>
      <c r="JP280">
        <v>2.34375</v>
      </c>
      <c r="JQ280">
        <v>1.54907</v>
      </c>
      <c r="JR280">
        <v>2.48047</v>
      </c>
      <c r="JS280">
        <v>36.2929</v>
      </c>
      <c r="JT280">
        <v>24.1751</v>
      </c>
      <c r="JU280">
        <v>18</v>
      </c>
      <c r="JV280">
        <v>482.225</v>
      </c>
      <c r="JW280">
        <v>495.518</v>
      </c>
      <c r="JX280">
        <v>27.2764</v>
      </c>
      <c r="JY280">
        <v>28.4094</v>
      </c>
      <c r="JZ280">
        <v>30.0002</v>
      </c>
      <c r="KA280">
        <v>28.6032</v>
      </c>
      <c r="KB280">
        <v>28.5982</v>
      </c>
      <c r="KC280">
        <v>52.3614</v>
      </c>
      <c r="KD280">
        <v>11.682</v>
      </c>
      <c r="KE280">
        <v>45.5843</v>
      </c>
      <c r="KF280">
        <v>27.2642</v>
      </c>
      <c r="KG280">
        <v>1175.76</v>
      </c>
      <c r="KH280">
        <v>18.105</v>
      </c>
      <c r="KI280">
        <v>102.019</v>
      </c>
      <c r="KJ280">
        <v>91.5994</v>
      </c>
    </row>
    <row r="281" spans="1:296">
      <c r="A281">
        <v>263</v>
      </c>
      <c r="B281">
        <v>1758820115</v>
      </c>
      <c r="C281">
        <v>6091.400000095367</v>
      </c>
      <c r="D281" t="s">
        <v>973</v>
      </c>
      <c r="E281" t="s">
        <v>974</v>
      </c>
      <c r="F281">
        <v>5</v>
      </c>
      <c r="G281" t="s">
        <v>834</v>
      </c>
      <c r="H281">
        <v>1758820107.214286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1181.017119120524</v>
      </c>
      <c r="AJ281">
        <v>1121.184424242424</v>
      </c>
      <c r="AK281">
        <v>3.441288488271542</v>
      </c>
      <c r="AL281">
        <v>65.12803820686746</v>
      </c>
      <c r="AM281">
        <f>(AO281 - AN281 + DX281*1E3/(8.314*(DZ281+273.15)) * AQ281/DW281 * AP281) * DW281/(100*DK281) * 1000/(1000 - AO281)</f>
        <v>0</v>
      </c>
      <c r="AN281">
        <v>18.14270243931947</v>
      </c>
      <c r="AO281">
        <v>22.16463636363636</v>
      </c>
      <c r="AP281">
        <v>-0.0001404597266189958</v>
      </c>
      <c r="AQ281">
        <v>105.814500391457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439</v>
      </c>
      <c r="AX281" t="s">
        <v>439</v>
      </c>
      <c r="AY281">
        <v>0</v>
      </c>
      <c r="AZ281">
        <v>0</v>
      </c>
      <c r="BA281">
        <f>1-AY281/AZ281</f>
        <v>0</v>
      </c>
      <c r="BB281">
        <v>0</v>
      </c>
      <c r="BC281" t="s">
        <v>439</v>
      </c>
      <c r="BD281" t="s">
        <v>439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439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5.9</v>
      </c>
      <c r="DL281">
        <v>0.5</v>
      </c>
      <c r="DM281" t="s">
        <v>440</v>
      </c>
      <c r="DN281">
        <v>2</v>
      </c>
      <c r="DO281" t="b">
        <v>1</v>
      </c>
      <c r="DP281">
        <v>1758820107.214286</v>
      </c>
      <c r="DQ281">
        <v>1071.798214285714</v>
      </c>
      <c r="DR281">
        <v>1143.435357142857</v>
      </c>
      <c r="DS281">
        <v>22.19365</v>
      </c>
      <c r="DT281">
        <v>18.07781428571429</v>
      </c>
      <c r="DU281">
        <v>1072.791785714286</v>
      </c>
      <c r="DV281">
        <v>21.90816785714285</v>
      </c>
      <c r="DW281">
        <v>499.9953928571429</v>
      </c>
      <c r="DX281">
        <v>91.0355714285714</v>
      </c>
      <c r="DY281">
        <v>0.06623675</v>
      </c>
      <c r="DZ281">
        <v>29.16029642857143</v>
      </c>
      <c r="EA281">
        <v>30.01482142857143</v>
      </c>
      <c r="EB281">
        <v>999.9000000000002</v>
      </c>
      <c r="EC281">
        <v>0</v>
      </c>
      <c r="ED281">
        <v>0</v>
      </c>
      <c r="EE281">
        <v>10005.05</v>
      </c>
      <c r="EF281">
        <v>0</v>
      </c>
      <c r="EG281">
        <v>11.94853571428571</v>
      </c>
      <c r="EH281">
        <v>-71.63756785714286</v>
      </c>
      <c r="EI281">
        <v>1096.124285714286</v>
      </c>
      <c r="EJ281">
        <v>1164.487142857143</v>
      </c>
      <c r="EK281">
        <v>4.115828571428572</v>
      </c>
      <c r="EL281">
        <v>1143.435357142857</v>
      </c>
      <c r="EM281">
        <v>18.07781428571429</v>
      </c>
      <c r="EN281">
        <v>2.020411785714285</v>
      </c>
      <c r="EO281">
        <v>1.645725</v>
      </c>
      <c r="EP281">
        <v>17.60520714285714</v>
      </c>
      <c r="EQ281">
        <v>14.39368928571428</v>
      </c>
      <c r="ER281">
        <v>1999.990357142857</v>
      </c>
      <c r="ES281">
        <v>0.9799911428571425</v>
      </c>
      <c r="ET281">
        <v>0.02000870000000001</v>
      </c>
      <c r="EU281">
        <v>0</v>
      </c>
      <c r="EV281">
        <v>1027.669285714286</v>
      </c>
      <c r="EW281">
        <v>5.00078</v>
      </c>
      <c r="EX281">
        <v>19973.63214285715</v>
      </c>
      <c r="EY281">
        <v>16379.51785714286</v>
      </c>
      <c r="EZ281">
        <v>38.87925</v>
      </c>
      <c r="FA281">
        <v>39.65153571428571</v>
      </c>
      <c r="FB281">
        <v>38.99528571428571</v>
      </c>
      <c r="FC281">
        <v>39.38596428571429</v>
      </c>
      <c r="FD281">
        <v>40.31667857142856</v>
      </c>
      <c r="FE281">
        <v>1955.071071428571</v>
      </c>
      <c r="FF281">
        <v>39.91928571428571</v>
      </c>
      <c r="FG281">
        <v>0</v>
      </c>
      <c r="FH281">
        <v>1758820110.1</v>
      </c>
      <c r="FI281">
        <v>0</v>
      </c>
      <c r="FJ281">
        <v>1027.568461538461</v>
      </c>
      <c r="FK281">
        <v>-9.641709411509387</v>
      </c>
      <c r="FL281">
        <v>-180.6393162846888</v>
      </c>
      <c r="FM281">
        <v>19972.38076923077</v>
      </c>
      <c r="FN281">
        <v>15</v>
      </c>
      <c r="FO281">
        <v>0</v>
      </c>
      <c r="FP281" t="s">
        <v>441</v>
      </c>
      <c r="FQ281">
        <v>1746989605.5</v>
      </c>
      <c r="FR281">
        <v>1746989593.5</v>
      </c>
      <c r="FS281">
        <v>0</v>
      </c>
      <c r="FT281">
        <v>-0.274</v>
      </c>
      <c r="FU281">
        <v>-0.002</v>
      </c>
      <c r="FV281">
        <v>2.549</v>
      </c>
      <c r="FW281">
        <v>0.129</v>
      </c>
      <c r="FX281">
        <v>420</v>
      </c>
      <c r="FY281">
        <v>17</v>
      </c>
      <c r="FZ281">
        <v>0.02</v>
      </c>
      <c r="GA281">
        <v>0.04</v>
      </c>
      <c r="GB281">
        <v>-71.54802195121951</v>
      </c>
      <c r="GC281">
        <v>-1.481692682926802</v>
      </c>
      <c r="GD281">
        <v>0.2067343039869613</v>
      </c>
      <c r="GE281">
        <v>0</v>
      </c>
      <c r="GF281">
        <v>1028.177647058824</v>
      </c>
      <c r="GG281">
        <v>-9.741787618386365</v>
      </c>
      <c r="GH281">
        <v>0.9809690851503702</v>
      </c>
      <c r="GI281">
        <v>0</v>
      </c>
      <c r="GJ281">
        <v>4.149708048780488</v>
      </c>
      <c r="GK281">
        <v>-0.6875356097560931</v>
      </c>
      <c r="GL281">
        <v>0.06936859408243207</v>
      </c>
      <c r="GM281">
        <v>0</v>
      </c>
      <c r="GN281">
        <v>0</v>
      </c>
      <c r="GO281">
        <v>3</v>
      </c>
      <c r="GP281" t="s">
        <v>459</v>
      </c>
      <c r="GQ281">
        <v>3.10145</v>
      </c>
      <c r="GR281">
        <v>2.72431</v>
      </c>
      <c r="GS281">
        <v>0.17172</v>
      </c>
      <c r="GT281">
        <v>0.178512</v>
      </c>
      <c r="GU281">
        <v>0.102655</v>
      </c>
      <c r="GV281">
        <v>0.0903653</v>
      </c>
      <c r="GW281">
        <v>21666.8</v>
      </c>
      <c r="GX281">
        <v>19538.1</v>
      </c>
      <c r="GY281">
        <v>26721.1</v>
      </c>
      <c r="GZ281">
        <v>24004</v>
      </c>
      <c r="HA281">
        <v>38375.2</v>
      </c>
      <c r="HB281">
        <v>32295.9</v>
      </c>
      <c r="HC281">
        <v>46660</v>
      </c>
      <c r="HD281">
        <v>37985</v>
      </c>
      <c r="HE281">
        <v>1.8757</v>
      </c>
      <c r="HF281">
        <v>1.87367</v>
      </c>
      <c r="HG281">
        <v>0.155885</v>
      </c>
      <c r="HH281">
        <v>0</v>
      </c>
      <c r="HI281">
        <v>27.4588</v>
      </c>
      <c r="HJ281">
        <v>999.9</v>
      </c>
      <c r="HK281">
        <v>39.2</v>
      </c>
      <c r="HL281">
        <v>32</v>
      </c>
      <c r="HM281">
        <v>20.5615</v>
      </c>
      <c r="HN281">
        <v>61.0039</v>
      </c>
      <c r="HO281">
        <v>20.5409</v>
      </c>
      <c r="HP281">
        <v>1</v>
      </c>
      <c r="HQ281">
        <v>0.0888415</v>
      </c>
      <c r="HR281">
        <v>0.27994</v>
      </c>
      <c r="HS281">
        <v>20.2806</v>
      </c>
      <c r="HT281">
        <v>5.2125</v>
      </c>
      <c r="HU281">
        <v>11.98</v>
      </c>
      <c r="HV281">
        <v>4.96345</v>
      </c>
      <c r="HW281">
        <v>3.27443</v>
      </c>
      <c r="HX281">
        <v>9999</v>
      </c>
      <c r="HY281">
        <v>9999</v>
      </c>
      <c r="HZ281">
        <v>9999</v>
      </c>
      <c r="IA281">
        <v>3.5</v>
      </c>
      <c r="IB281">
        <v>1.86401</v>
      </c>
      <c r="IC281">
        <v>1.86009</v>
      </c>
      <c r="ID281">
        <v>1.85837</v>
      </c>
      <c r="IE281">
        <v>1.85975</v>
      </c>
      <c r="IF281">
        <v>1.85989</v>
      </c>
      <c r="IG281">
        <v>1.85837</v>
      </c>
      <c r="IH281">
        <v>1.85747</v>
      </c>
      <c r="II281">
        <v>1.85242</v>
      </c>
      <c r="IJ281">
        <v>0</v>
      </c>
      <c r="IK281">
        <v>0</v>
      </c>
      <c r="IL281">
        <v>0</v>
      </c>
      <c r="IM281">
        <v>0</v>
      </c>
      <c r="IN281" t="s">
        <v>443</v>
      </c>
      <c r="IO281" t="s">
        <v>444</v>
      </c>
      <c r="IP281" t="s">
        <v>445</v>
      </c>
      <c r="IQ281" t="s">
        <v>445</v>
      </c>
      <c r="IR281" t="s">
        <v>445</v>
      </c>
      <c r="IS281" t="s">
        <v>445</v>
      </c>
      <c r="IT281">
        <v>0</v>
      </c>
      <c r="IU281">
        <v>100</v>
      </c>
      <c r="IV281">
        <v>100</v>
      </c>
      <c r="IW281">
        <v>-0.97</v>
      </c>
      <c r="IX281">
        <v>0.2848</v>
      </c>
      <c r="IY281">
        <v>-1.085747647868322</v>
      </c>
      <c r="IZ281">
        <v>-0.001141660950335919</v>
      </c>
      <c r="JA281">
        <v>1.556549255047457E-06</v>
      </c>
      <c r="JB281">
        <v>-3.845636065895205E-10</v>
      </c>
      <c r="JC281">
        <v>0.01562767363184709</v>
      </c>
      <c r="JD281">
        <v>0.001629169780553792</v>
      </c>
      <c r="JE281">
        <v>0.0005448488767950686</v>
      </c>
      <c r="JF281">
        <v>-2.599574200195059E-06</v>
      </c>
      <c r="JG281">
        <v>2</v>
      </c>
      <c r="JH281">
        <v>2011</v>
      </c>
      <c r="JI281">
        <v>1</v>
      </c>
      <c r="JJ281">
        <v>26</v>
      </c>
      <c r="JK281">
        <v>197175.2</v>
      </c>
      <c r="JL281">
        <v>197175.4</v>
      </c>
      <c r="JM281">
        <v>2.6355</v>
      </c>
      <c r="JN281">
        <v>2.61963</v>
      </c>
      <c r="JO281">
        <v>1.49658</v>
      </c>
      <c r="JP281">
        <v>2.34375</v>
      </c>
      <c r="JQ281">
        <v>1.54907</v>
      </c>
      <c r="JR281">
        <v>2.37549</v>
      </c>
      <c r="JS281">
        <v>36.2929</v>
      </c>
      <c r="JT281">
        <v>24.1663</v>
      </c>
      <c r="JU281">
        <v>18</v>
      </c>
      <c r="JV281">
        <v>482.3</v>
      </c>
      <c r="JW281">
        <v>495.869</v>
      </c>
      <c r="JX281">
        <v>27.2587</v>
      </c>
      <c r="JY281">
        <v>28.4126</v>
      </c>
      <c r="JZ281">
        <v>30.0003</v>
      </c>
      <c r="KA281">
        <v>28.6055</v>
      </c>
      <c r="KB281">
        <v>28.6005</v>
      </c>
      <c r="KC281">
        <v>52.939</v>
      </c>
      <c r="KD281">
        <v>11.682</v>
      </c>
      <c r="KE281">
        <v>45.5843</v>
      </c>
      <c r="KF281">
        <v>27.2624</v>
      </c>
      <c r="KG281">
        <v>1189.14</v>
      </c>
      <c r="KH281">
        <v>18.1679</v>
      </c>
      <c r="KI281">
        <v>102.019</v>
      </c>
      <c r="KJ281">
        <v>91.5981</v>
      </c>
    </row>
    <row r="282" spans="1:296">
      <c r="A282">
        <v>264</v>
      </c>
      <c r="B282">
        <v>1758820120</v>
      </c>
      <c r="C282">
        <v>6096.400000095367</v>
      </c>
      <c r="D282" t="s">
        <v>975</v>
      </c>
      <c r="E282" t="s">
        <v>976</v>
      </c>
      <c r="F282">
        <v>5</v>
      </c>
      <c r="G282" t="s">
        <v>834</v>
      </c>
      <c r="H282">
        <v>1758820112.5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1198.011390641493</v>
      </c>
      <c r="AJ282">
        <v>1138.199272727273</v>
      </c>
      <c r="AK282">
        <v>3.403182115792042</v>
      </c>
      <c r="AL282">
        <v>65.12803820686746</v>
      </c>
      <c r="AM282">
        <f>(AO282 - AN282 + DX282*1E3/(8.314*(DZ282+273.15)) * AQ282/DW282 * AP282) * DW282/(100*DK282) * 1000/(1000 - AO282)</f>
        <v>0</v>
      </c>
      <c r="AN282">
        <v>18.17062464479711</v>
      </c>
      <c r="AO282">
        <v>22.14221999999999</v>
      </c>
      <c r="AP282">
        <v>-0.00542689008589953</v>
      </c>
      <c r="AQ282">
        <v>105.814500391457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439</v>
      </c>
      <c r="AX282" t="s">
        <v>439</v>
      </c>
      <c r="AY282">
        <v>0</v>
      </c>
      <c r="AZ282">
        <v>0</v>
      </c>
      <c r="BA282">
        <f>1-AY282/AZ282</f>
        <v>0</v>
      </c>
      <c r="BB282">
        <v>0</v>
      </c>
      <c r="BC282" t="s">
        <v>439</v>
      </c>
      <c r="BD282" t="s">
        <v>439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439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5.9</v>
      </c>
      <c r="DL282">
        <v>0.5</v>
      </c>
      <c r="DM282" t="s">
        <v>440</v>
      </c>
      <c r="DN282">
        <v>2</v>
      </c>
      <c r="DO282" t="b">
        <v>1</v>
      </c>
      <c r="DP282">
        <v>1758820112.5</v>
      </c>
      <c r="DQ282">
        <v>1089.556666666667</v>
      </c>
      <c r="DR282">
        <v>1161.224444444445</v>
      </c>
      <c r="DS282">
        <v>22.17258148148148</v>
      </c>
      <c r="DT282">
        <v>18.12828148148148</v>
      </c>
      <c r="DU282">
        <v>1090.534814814815</v>
      </c>
      <c r="DV282">
        <v>21.88754074074074</v>
      </c>
      <c r="DW282">
        <v>499.990962962963</v>
      </c>
      <c r="DX282">
        <v>91.03615555555555</v>
      </c>
      <c r="DY282">
        <v>0.06627955925925925</v>
      </c>
      <c r="DZ282">
        <v>29.13837777777778</v>
      </c>
      <c r="EA282">
        <v>30.00311111111111</v>
      </c>
      <c r="EB282">
        <v>999.9000000000001</v>
      </c>
      <c r="EC282">
        <v>0</v>
      </c>
      <c r="ED282">
        <v>0</v>
      </c>
      <c r="EE282">
        <v>9998.914814814816</v>
      </c>
      <c r="EF282">
        <v>0</v>
      </c>
      <c r="EG282">
        <v>11.94291481481481</v>
      </c>
      <c r="EH282">
        <v>-71.66781481481482</v>
      </c>
      <c r="EI282">
        <v>1114.262222222222</v>
      </c>
      <c r="EJ282">
        <v>1182.664814814815</v>
      </c>
      <c r="EK282">
        <v>4.044294444444444</v>
      </c>
      <c r="EL282">
        <v>1161.224444444445</v>
      </c>
      <c r="EM282">
        <v>18.12828148148148</v>
      </c>
      <c r="EN282">
        <v>2.018506296296296</v>
      </c>
      <c r="EO282">
        <v>1.65033037037037</v>
      </c>
      <c r="EP282">
        <v>17.59025555555556</v>
      </c>
      <c r="EQ282">
        <v>14.43691111111111</v>
      </c>
      <c r="ER282">
        <v>2000.002222222222</v>
      </c>
      <c r="ES282">
        <v>0.9799918518518517</v>
      </c>
      <c r="ET282">
        <v>0.02000796666666667</v>
      </c>
      <c r="EU282">
        <v>0</v>
      </c>
      <c r="EV282">
        <v>1026.782592592593</v>
      </c>
      <c r="EW282">
        <v>5.00078</v>
      </c>
      <c r="EX282">
        <v>19957.81851851852</v>
      </c>
      <c r="EY282">
        <v>16379.6037037037</v>
      </c>
      <c r="EZ282">
        <v>38.87014814814815</v>
      </c>
      <c r="FA282">
        <v>39.65485185185184</v>
      </c>
      <c r="FB282">
        <v>38.99048148148148</v>
      </c>
      <c r="FC282">
        <v>39.37937037037037</v>
      </c>
      <c r="FD282">
        <v>40.2567037037037</v>
      </c>
      <c r="FE282">
        <v>1955.083703703704</v>
      </c>
      <c r="FF282">
        <v>39.91851851851852</v>
      </c>
      <c r="FG282">
        <v>0</v>
      </c>
      <c r="FH282">
        <v>1758820114.9</v>
      </c>
      <c r="FI282">
        <v>0</v>
      </c>
      <c r="FJ282">
        <v>1026.773846153846</v>
      </c>
      <c r="FK282">
        <v>-9.878290604906862</v>
      </c>
      <c r="FL282">
        <v>-173.8017094260653</v>
      </c>
      <c r="FM282">
        <v>19957.99615384615</v>
      </c>
      <c r="FN282">
        <v>15</v>
      </c>
      <c r="FO282">
        <v>0</v>
      </c>
      <c r="FP282" t="s">
        <v>441</v>
      </c>
      <c r="FQ282">
        <v>1746989605.5</v>
      </c>
      <c r="FR282">
        <v>1746989593.5</v>
      </c>
      <c r="FS282">
        <v>0</v>
      </c>
      <c r="FT282">
        <v>-0.274</v>
      </c>
      <c r="FU282">
        <v>-0.002</v>
      </c>
      <c r="FV282">
        <v>2.549</v>
      </c>
      <c r="FW282">
        <v>0.129</v>
      </c>
      <c r="FX282">
        <v>420</v>
      </c>
      <c r="FY282">
        <v>17</v>
      </c>
      <c r="FZ282">
        <v>0.02</v>
      </c>
      <c r="GA282">
        <v>0.04</v>
      </c>
      <c r="GB282">
        <v>-71.641175</v>
      </c>
      <c r="GC282">
        <v>-0.3481170731705748</v>
      </c>
      <c r="GD282">
        <v>0.1402932798640035</v>
      </c>
      <c r="GE282">
        <v>1</v>
      </c>
      <c r="GF282">
        <v>1027.263235294118</v>
      </c>
      <c r="GG282">
        <v>-10.13888464764228</v>
      </c>
      <c r="GH282">
        <v>1.019191492104324</v>
      </c>
      <c r="GI282">
        <v>0</v>
      </c>
      <c r="GJ282">
        <v>4.0832855</v>
      </c>
      <c r="GK282">
        <v>-0.8127863414634227</v>
      </c>
      <c r="GL282">
        <v>0.07865796704562099</v>
      </c>
      <c r="GM282">
        <v>0</v>
      </c>
      <c r="GN282">
        <v>1</v>
      </c>
      <c r="GO282">
        <v>3</v>
      </c>
      <c r="GP282" t="s">
        <v>448</v>
      </c>
      <c r="GQ282">
        <v>3.10138</v>
      </c>
      <c r="GR282">
        <v>2.72456</v>
      </c>
      <c r="GS282">
        <v>0.173347</v>
      </c>
      <c r="GT282">
        <v>0.180114</v>
      </c>
      <c r="GU282">
        <v>0.102577</v>
      </c>
      <c r="GV282">
        <v>0.09040570000000001</v>
      </c>
      <c r="GW282">
        <v>21624</v>
      </c>
      <c r="GX282">
        <v>19499.9</v>
      </c>
      <c r="GY282">
        <v>26720.8</v>
      </c>
      <c r="GZ282">
        <v>24003.8</v>
      </c>
      <c r="HA282">
        <v>38378.3</v>
      </c>
      <c r="HB282">
        <v>32294.4</v>
      </c>
      <c r="HC282">
        <v>46659.6</v>
      </c>
      <c r="HD282">
        <v>37984.7</v>
      </c>
      <c r="HE282">
        <v>1.87565</v>
      </c>
      <c r="HF282">
        <v>1.87367</v>
      </c>
      <c r="HG282">
        <v>0.155721</v>
      </c>
      <c r="HH282">
        <v>0</v>
      </c>
      <c r="HI282">
        <v>27.4542</v>
      </c>
      <c r="HJ282">
        <v>999.9</v>
      </c>
      <c r="HK282">
        <v>39.3</v>
      </c>
      <c r="HL282">
        <v>32</v>
      </c>
      <c r="HM282">
        <v>20.6128</v>
      </c>
      <c r="HN282">
        <v>60.9239</v>
      </c>
      <c r="HO282">
        <v>20.629</v>
      </c>
      <c r="HP282">
        <v>1</v>
      </c>
      <c r="HQ282">
        <v>0.0888034</v>
      </c>
      <c r="HR282">
        <v>0.235956</v>
      </c>
      <c r="HS282">
        <v>20.2803</v>
      </c>
      <c r="HT282">
        <v>5.2113</v>
      </c>
      <c r="HU282">
        <v>11.9798</v>
      </c>
      <c r="HV282">
        <v>4.9632</v>
      </c>
      <c r="HW282">
        <v>3.27423</v>
      </c>
      <c r="HX282">
        <v>9999</v>
      </c>
      <c r="HY282">
        <v>9999</v>
      </c>
      <c r="HZ282">
        <v>9999</v>
      </c>
      <c r="IA282">
        <v>3.5</v>
      </c>
      <c r="IB282">
        <v>1.864</v>
      </c>
      <c r="IC282">
        <v>1.86011</v>
      </c>
      <c r="ID282">
        <v>1.85837</v>
      </c>
      <c r="IE282">
        <v>1.85975</v>
      </c>
      <c r="IF282">
        <v>1.85989</v>
      </c>
      <c r="IG282">
        <v>1.85837</v>
      </c>
      <c r="IH282">
        <v>1.85745</v>
      </c>
      <c r="II282">
        <v>1.85242</v>
      </c>
      <c r="IJ282">
        <v>0</v>
      </c>
      <c r="IK282">
        <v>0</v>
      </c>
      <c r="IL282">
        <v>0</v>
      </c>
      <c r="IM282">
        <v>0</v>
      </c>
      <c r="IN282" t="s">
        <v>443</v>
      </c>
      <c r="IO282" t="s">
        <v>444</v>
      </c>
      <c r="IP282" t="s">
        <v>445</v>
      </c>
      <c r="IQ282" t="s">
        <v>445</v>
      </c>
      <c r="IR282" t="s">
        <v>445</v>
      </c>
      <c r="IS282" t="s">
        <v>445</v>
      </c>
      <c r="IT282">
        <v>0</v>
      </c>
      <c r="IU282">
        <v>100</v>
      </c>
      <c r="IV282">
        <v>100</v>
      </c>
      <c r="IW282">
        <v>-0.96</v>
      </c>
      <c r="IX282">
        <v>0.2844</v>
      </c>
      <c r="IY282">
        <v>-1.085747647868322</v>
      </c>
      <c r="IZ282">
        <v>-0.001141660950335919</v>
      </c>
      <c r="JA282">
        <v>1.556549255047457E-06</v>
      </c>
      <c r="JB282">
        <v>-3.845636065895205E-10</v>
      </c>
      <c r="JC282">
        <v>0.01562767363184709</v>
      </c>
      <c r="JD282">
        <v>0.001629169780553792</v>
      </c>
      <c r="JE282">
        <v>0.0005448488767950686</v>
      </c>
      <c r="JF282">
        <v>-2.599574200195059E-06</v>
      </c>
      <c r="JG282">
        <v>2</v>
      </c>
      <c r="JH282">
        <v>2011</v>
      </c>
      <c r="JI282">
        <v>1</v>
      </c>
      <c r="JJ282">
        <v>26</v>
      </c>
      <c r="JK282">
        <v>197175.2</v>
      </c>
      <c r="JL282">
        <v>197175.4</v>
      </c>
      <c r="JM282">
        <v>2.66479</v>
      </c>
      <c r="JN282">
        <v>2.61108</v>
      </c>
      <c r="JO282">
        <v>1.49658</v>
      </c>
      <c r="JP282">
        <v>2.34375</v>
      </c>
      <c r="JQ282">
        <v>1.54785</v>
      </c>
      <c r="JR282">
        <v>2.5061</v>
      </c>
      <c r="JS282">
        <v>36.2929</v>
      </c>
      <c r="JT282">
        <v>24.1838</v>
      </c>
      <c r="JU282">
        <v>18</v>
      </c>
      <c r="JV282">
        <v>482.29</v>
      </c>
      <c r="JW282">
        <v>495.88</v>
      </c>
      <c r="JX282">
        <v>27.2546</v>
      </c>
      <c r="JY282">
        <v>28.4155</v>
      </c>
      <c r="JZ282">
        <v>30.0002</v>
      </c>
      <c r="KA282">
        <v>28.6079</v>
      </c>
      <c r="KB282">
        <v>28.6018</v>
      </c>
      <c r="KC282">
        <v>53.5787</v>
      </c>
      <c r="KD282">
        <v>11.682</v>
      </c>
      <c r="KE282">
        <v>45.959</v>
      </c>
      <c r="KF282">
        <v>27.7713</v>
      </c>
      <c r="KG282">
        <v>1209.21</v>
      </c>
      <c r="KH282">
        <v>18.1378</v>
      </c>
      <c r="KI282">
        <v>102.018</v>
      </c>
      <c r="KJ282">
        <v>91.59739999999999</v>
      </c>
    </row>
    <row r="283" spans="1:296">
      <c r="A283">
        <v>265</v>
      </c>
      <c r="B283">
        <v>1758820125</v>
      </c>
      <c r="C283">
        <v>6101.400000095367</v>
      </c>
      <c r="D283" t="s">
        <v>977</v>
      </c>
      <c r="E283" t="s">
        <v>978</v>
      </c>
      <c r="F283">
        <v>5</v>
      </c>
      <c r="G283" t="s">
        <v>834</v>
      </c>
      <c r="H283">
        <v>1758820117.214286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1215.187869416288</v>
      </c>
      <c r="AJ283">
        <v>1155.364424242424</v>
      </c>
      <c r="AK283">
        <v>3.437464769226893</v>
      </c>
      <c r="AL283">
        <v>65.12803820686746</v>
      </c>
      <c r="AM283">
        <f>(AO283 - AN283 + DX283*1E3/(8.314*(DZ283+273.15)) * AQ283/DW283 * AP283) * DW283/(100*DK283) * 1000/(1000 - AO283)</f>
        <v>0</v>
      </c>
      <c r="AN283">
        <v>18.19966868707776</v>
      </c>
      <c r="AO283">
        <v>22.11486424242424</v>
      </c>
      <c r="AP283">
        <v>-0.0039667237128964</v>
      </c>
      <c r="AQ283">
        <v>105.814500391457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439</v>
      </c>
      <c r="AX283" t="s">
        <v>439</v>
      </c>
      <c r="AY283">
        <v>0</v>
      </c>
      <c r="AZ283">
        <v>0</v>
      </c>
      <c r="BA283">
        <f>1-AY283/AZ283</f>
        <v>0</v>
      </c>
      <c r="BB283">
        <v>0</v>
      </c>
      <c r="BC283" t="s">
        <v>439</v>
      </c>
      <c r="BD283" t="s">
        <v>439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439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5.9</v>
      </c>
      <c r="DL283">
        <v>0.5</v>
      </c>
      <c r="DM283" t="s">
        <v>440</v>
      </c>
      <c r="DN283">
        <v>2</v>
      </c>
      <c r="DO283" t="b">
        <v>1</v>
      </c>
      <c r="DP283">
        <v>1758820117.214286</v>
      </c>
      <c r="DQ283">
        <v>1105.366071428572</v>
      </c>
      <c r="DR283">
        <v>1177.084285714286</v>
      </c>
      <c r="DS283">
        <v>22.15158214285714</v>
      </c>
      <c r="DT283">
        <v>18.16289642857143</v>
      </c>
      <c r="DU283">
        <v>1106.33</v>
      </c>
      <c r="DV283">
        <v>21.86698214285714</v>
      </c>
      <c r="DW283">
        <v>500.029</v>
      </c>
      <c r="DX283">
        <v>91.03600000000002</v>
      </c>
      <c r="DY283">
        <v>0.06620577499999999</v>
      </c>
      <c r="DZ283">
        <v>29.11979642857143</v>
      </c>
      <c r="EA283">
        <v>29.99635714285714</v>
      </c>
      <c r="EB283">
        <v>999.9000000000002</v>
      </c>
      <c r="EC283">
        <v>0</v>
      </c>
      <c r="ED283">
        <v>0</v>
      </c>
      <c r="EE283">
        <v>10007.76964285714</v>
      </c>
      <c r="EF283">
        <v>0</v>
      </c>
      <c r="EG283">
        <v>11.94202857142857</v>
      </c>
      <c r="EH283">
        <v>-71.71792857142857</v>
      </c>
      <c r="EI283">
        <v>1130.405714285714</v>
      </c>
      <c r="EJ283">
        <v>1198.859285714286</v>
      </c>
      <c r="EK283">
        <v>3.988683571428571</v>
      </c>
      <c r="EL283">
        <v>1177.084285714286</v>
      </c>
      <c r="EM283">
        <v>18.16289642857143</v>
      </c>
      <c r="EN283">
        <v>2.016590357142857</v>
      </c>
      <c r="EO283">
        <v>1.653477857142857</v>
      </c>
      <c r="EP283">
        <v>17.57520357142857</v>
      </c>
      <c r="EQ283">
        <v>14.46640357142857</v>
      </c>
      <c r="ER283">
        <v>2000.011428571428</v>
      </c>
      <c r="ES283">
        <v>0.9799932499999998</v>
      </c>
      <c r="ET283">
        <v>0.02000660714285715</v>
      </c>
      <c r="EU283">
        <v>0</v>
      </c>
      <c r="EV283">
        <v>1026.033571428572</v>
      </c>
      <c r="EW283">
        <v>5.00078</v>
      </c>
      <c r="EX283">
        <v>19944.02142857143</v>
      </c>
      <c r="EY283">
        <v>16379.68928571428</v>
      </c>
      <c r="EZ283">
        <v>38.88142857142856</v>
      </c>
      <c r="FA283">
        <v>39.656</v>
      </c>
      <c r="FB283">
        <v>39.002</v>
      </c>
      <c r="FC283">
        <v>39.39260714285714</v>
      </c>
      <c r="FD283">
        <v>40.22742857142856</v>
      </c>
      <c r="FE283">
        <v>1955.095714285714</v>
      </c>
      <c r="FF283">
        <v>39.91571428571429</v>
      </c>
      <c r="FG283">
        <v>0</v>
      </c>
      <c r="FH283">
        <v>1758820119.7</v>
      </c>
      <c r="FI283">
        <v>0</v>
      </c>
      <c r="FJ283">
        <v>1026.015384615385</v>
      </c>
      <c r="FK283">
        <v>-9.777777766692866</v>
      </c>
      <c r="FL283">
        <v>-178.3487181023189</v>
      </c>
      <c r="FM283">
        <v>19943.86538461539</v>
      </c>
      <c r="FN283">
        <v>15</v>
      </c>
      <c r="FO283">
        <v>0</v>
      </c>
      <c r="FP283" t="s">
        <v>441</v>
      </c>
      <c r="FQ283">
        <v>1746989605.5</v>
      </c>
      <c r="FR283">
        <v>1746989593.5</v>
      </c>
      <c r="FS283">
        <v>0</v>
      </c>
      <c r="FT283">
        <v>-0.274</v>
      </c>
      <c r="FU283">
        <v>-0.002</v>
      </c>
      <c r="FV283">
        <v>2.549</v>
      </c>
      <c r="FW283">
        <v>0.129</v>
      </c>
      <c r="FX283">
        <v>420</v>
      </c>
      <c r="FY283">
        <v>17</v>
      </c>
      <c r="FZ283">
        <v>0.02</v>
      </c>
      <c r="GA283">
        <v>0.04</v>
      </c>
      <c r="GB283">
        <v>-71.691765</v>
      </c>
      <c r="GC283">
        <v>-0.1884315196997205</v>
      </c>
      <c r="GD283">
        <v>0.1107240817302165</v>
      </c>
      <c r="GE283">
        <v>1</v>
      </c>
      <c r="GF283">
        <v>1026.596764705882</v>
      </c>
      <c r="GG283">
        <v>-9.173873184164302</v>
      </c>
      <c r="GH283">
        <v>0.9320114887837465</v>
      </c>
      <c r="GI283">
        <v>0</v>
      </c>
      <c r="GJ283">
        <v>4.032643</v>
      </c>
      <c r="GK283">
        <v>-0.7307257035647409</v>
      </c>
      <c r="GL283">
        <v>0.07092018722479516</v>
      </c>
      <c r="GM283">
        <v>0</v>
      </c>
      <c r="GN283">
        <v>1</v>
      </c>
      <c r="GO283">
        <v>3</v>
      </c>
      <c r="GP283" t="s">
        <v>448</v>
      </c>
      <c r="GQ283">
        <v>3.10164</v>
      </c>
      <c r="GR283">
        <v>2.72431</v>
      </c>
      <c r="GS283">
        <v>0.174971</v>
      </c>
      <c r="GT283">
        <v>0.18169</v>
      </c>
      <c r="GU283">
        <v>0.10249</v>
      </c>
      <c r="GV283">
        <v>0.0905981</v>
      </c>
      <c r="GW283">
        <v>21581.5</v>
      </c>
      <c r="GX283">
        <v>19462.3</v>
      </c>
      <c r="GY283">
        <v>26720.7</v>
      </c>
      <c r="GZ283">
        <v>24003.7</v>
      </c>
      <c r="HA283">
        <v>38382.2</v>
      </c>
      <c r="HB283">
        <v>32287.1</v>
      </c>
      <c r="HC283">
        <v>46659.4</v>
      </c>
      <c r="HD283">
        <v>37984.1</v>
      </c>
      <c r="HE283">
        <v>1.87565</v>
      </c>
      <c r="HF283">
        <v>1.87355</v>
      </c>
      <c r="HG283">
        <v>0.15581</v>
      </c>
      <c r="HH283">
        <v>0</v>
      </c>
      <c r="HI283">
        <v>27.4475</v>
      </c>
      <c r="HJ283">
        <v>999.9</v>
      </c>
      <c r="HK283">
        <v>39.3</v>
      </c>
      <c r="HL283">
        <v>32</v>
      </c>
      <c r="HM283">
        <v>20.6126</v>
      </c>
      <c r="HN283">
        <v>61.2039</v>
      </c>
      <c r="HO283">
        <v>20.5329</v>
      </c>
      <c r="HP283">
        <v>1</v>
      </c>
      <c r="HQ283">
        <v>0.0896697</v>
      </c>
      <c r="HR283">
        <v>-1.45996</v>
      </c>
      <c r="HS283">
        <v>20.2723</v>
      </c>
      <c r="HT283">
        <v>5.2122</v>
      </c>
      <c r="HU283">
        <v>11.98</v>
      </c>
      <c r="HV283">
        <v>4.96325</v>
      </c>
      <c r="HW283">
        <v>3.2742</v>
      </c>
      <c r="HX283">
        <v>9999</v>
      </c>
      <c r="HY283">
        <v>9999</v>
      </c>
      <c r="HZ283">
        <v>9999</v>
      </c>
      <c r="IA283">
        <v>3.5</v>
      </c>
      <c r="IB283">
        <v>1.864</v>
      </c>
      <c r="IC283">
        <v>1.86008</v>
      </c>
      <c r="ID283">
        <v>1.85839</v>
      </c>
      <c r="IE283">
        <v>1.85975</v>
      </c>
      <c r="IF283">
        <v>1.85989</v>
      </c>
      <c r="IG283">
        <v>1.85837</v>
      </c>
      <c r="IH283">
        <v>1.85745</v>
      </c>
      <c r="II283">
        <v>1.85242</v>
      </c>
      <c r="IJ283">
        <v>0</v>
      </c>
      <c r="IK283">
        <v>0</v>
      </c>
      <c r="IL283">
        <v>0</v>
      </c>
      <c r="IM283">
        <v>0</v>
      </c>
      <c r="IN283" t="s">
        <v>443</v>
      </c>
      <c r="IO283" t="s">
        <v>444</v>
      </c>
      <c r="IP283" t="s">
        <v>445</v>
      </c>
      <c r="IQ283" t="s">
        <v>445</v>
      </c>
      <c r="IR283" t="s">
        <v>445</v>
      </c>
      <c r="IS283" t="s">
        <v>445</v>
      </c>
      <c r="IT283">
        <v>0</v>
      </c>
      <c r="IU283">
        <v>100</v>
      </c>
      <c r="IV283">
        <v>100</v>
      </c>
      <c r="IW283">
        <v>-0.9399999999999999</v>
      </c>
      <c r="IX283">
        <v>0.2838</v>
      </c>
      <c r="IY283">
        <v>-1.085747647868322</v>
      </c>
      <c r="IZ283">
        <v>-0.001141660950335919</v>
      </c>
      <c r="JA283">
        <v>1.556549255047457E-06</v>
      </c>
      <c r="JB283">
        <v>-3.845636065895205E-10</v>
      </c>
      <c r="JC283">
        <v>0.01562767363184709</v>
      </c>
      <c r="JD283">
        <v>0.001629169780553792</v>
      </c>
      <c r="JE283">
        <v>0.0005448488767950686</v>
      </c>
      <c r="JF283">
        <v>-2.599574200195059E-06</v>
      </c>
      <c r="JG283">
        <v>2</v>
      </c>
      <c r="JH283">
        <v>2011</v>
      </c>
      <c r="JI283">
        <v>1</v>
      </c>
      <c r="JJ283">
        <v>26</v>
      </c>
      <c r="JK283">
        <v>197175.3</v>
      </c>
      <c r="JL283">
        <v>197175.5</v>
      </c>
      <c r="JM283">
        <v>2.69409</v>
      </c>
      <c r="JN283">
        <v>2.61475</v>
      </c>
      <c r="JO283">
        <v>1.49658</v>
      </c>
      <c r="JP283">
        <v>2.34375</v>
      </c>
      <c r="JQ283">
        <v>1.54907</v>
      </c>
      <c r="JR283">
        <v>2.36206</v>
      </c>
      <c r="JS283">
        <v>36.2694</v>
      </c>
      <c r="JT283">
        <v>24.1663</v>
      </c>
      <c r="JU283">
        <v>18</v>
      </c>
      <c r="JV283">
        <v>482.301</v>
      </c>
      <c r="JW283">
        <v>495.808</v>
      </c>
      <c r="JX283">
        <v>27.5936</v>
      </c>
      <c r="JY283">
        <v>28.4186</v>
      </c>
      <c r="JZ283">
        <v>30.0006</v>
      </c>
      <c r="KA283">
        <v>28.6094</v>
      </c>
      <c r="KB283">
        <v>28.6032</v>
      </c>
      <c r="KC283">
        <v>54.096</v>
      </c>
      <c r="KD283">
        <v>11.682</v>
      </c>
      <c r="KE283">
        <v>45.959</v>
      </c>
      <c r="KF283">
        <v>27.7761</v>
      </c>
      <c r="KG283">
        <v>1222.58</v>
      </c>
      <c r="KH283">
        <v>18.1763</v>
      </c>
      <c r="KI283">
        <v>102.018</v>
      </c>
      <c r="KJ283">
        <v>91.5963</v>
      </c>
    </row>
    <row r="284" spans="1:296">
      <c r="A284">
        <v>266</v>
      </c>
      <c r="B284">
        <v>1758820130</v>
      </c>
      <c r="C284">
        <v>6106.400000095367</v>
      </c>
      <c r="D284" t="s">
        <v>979</v>
      </c>
      <c r="E284" t="s">
        <v>980</v>
      </c>
      <c r="F284">
        <v>5</v>
      </c>
      <c r="G284" t="s">
        <v>834</v>
      </c>
      <c r="H284">
        <v>1758820122.5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1231.803017353946</v>
      </c>
      <c r="AJ284">
        <v>1172.166</v>
      </c>
      <c r="AK284">
        <v>3.326683349022979</v>
      </c>
      <c r="AL284">
        <v>65.12803820686746</v>
      </c>
      <c r="AM284">
        <f>(AO284 - AN284 + DX284*1E3/(8.314*(DZ284+273.15)) * AQ284/DW284 * AP284) * DW284/(100*DK284) * 1000/(1000 - AO284)</f>
        <v>0</v>
      </c>
      <c r="AN284">
        <v>18.24070704816554</v>
      </c>
      <c r="AO284">
        <v>22.10257272727273</v>
      </c>
      <c r="AP284">
        <v>-0.0006065508707697796</v>
      </c>
      <c r="AQ284">
        <v>105.814500391457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439</v>
      </c>
      <c r="AX284" t="s">
        <v>439</v>
      </c>
      <c r="AY284">
        <v>0</v>
      </c>
      <c r="AZ284">
        <v>0</v>
      </c>
      <c r="BA284">
        <f>1-AY284/AZ284</f>
        <v>0</v>
      </c>
      <c r="BB284">
        <v>0</v>
      </c>
      <c r="BC284" t="s">
        <v>439</v>
      </c>
      <c r="BD284" t="s">
        <v>439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439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5.9</v>
      </c>
      <c r="DL284">
        <v>0.5</v>
      </c>
      <c r="DM284" t="s">
        <v>440</v>
      </c>
      <c r="DN284">
        <v>2</v>
      </c>
      <c r="DO284" t="b">
        <v>1</v>
      </c>
      <c r="DP284">
        <v>1758820122.5</v>
      </c>
      <c r="DQ284">
        <v>1123.050740740741</v>
      </c>
      <c r="DR284">
        <v>1194.615925925926</v>
      </c>
      <c r="DS284">
        <v>22.12832592592592</v>
      </c>
      <c r="DT284">
        <v>18.20072222222222</v>
      </c>
      <c r="DU284">
        <v>1123.998148148148</v>
      </c>
      <c r="DV284">
        <v>21.84421851851852</v>
      </c>
      <c r="DW284">
        <v>499.9922962962963</v>
      </c>
      <c r="DX284">
        <v>91.03568518518517</v>
      </c>
      <c r="DY284">
        <v>0.0662193037037037</v>
      </c>
      <c r="DZ284">
        <v>29.10515185185185</v>
      </c>
      <c r="EA284">
        <v>29.99424444444444</v>
      </c>
      <c r="EB284">
        <v>999.9000000000001</v>
      </c>
      <c r="EC284">
        <v>0</v>
      </c>
      <c r="ED284">
        <v>0</v>
      </c>
      <c r="EE284">
        <v>10008.1037037037</v>
      </c>
      <c r="EF284">
        <v>0</v>
      </c>
      <c r="EG284">
        <v>11.92844814814815</v>
      </c>
      <c r="EH284">
        <v>-71.56499259259259</v>
      </c>
      <c r="EI284">
        <v>1148.463703703704</v>
      </c>
      <c r="EJ284">
        <v>1216.762222222222</v>
      </c>
      <c r="EK284">
        <v>3.927602962962963</v>
      </c>
      <c r="EL284">
        <v>1194.615925925926</v>
      </c>
      <c r="EM284">
        <v>18.20072222222222</v>
      </c>
      <c r="EN284">
        <v>2.014466296296296</v>
      </c>
      <c r="EO284">
        <v>1.656915925925926</v>
      </c>
      <c r="EP284">
        <v>17.5585037037037</v>
      </c>
      <c r="EQ284">
        <v>14.49854074074074</v>
      </c>
      <c r="ER284">
        <v>2000.014074074074</v>
      </c>
      <c r="ES284">
        <v>0.979994074074074</v>
      </c>
      <c r="ET284">
        <v>0.02000579629629629</v>
      </c>
      <c r="EU284">
        <v>0</v>
      </c>
      <c r="EV284">
        <v>1025.142592592593</v>
      </c>
      <c r="EW284">
        <v>5.00078</v>
      </c>
      <c r="EX284">
        <v>19928.04444444445</v>
      </c>
      <c r="EY284">
        <v>16379.71851851852</v>
      </c>
      <c r="EZ284">
        <v>38.86551851851851</v>
      </c>
      <c r="FA284">
        <v>39.65485185185184</v>
      </c>
      <c r="FB284">
        <v>38.98814814814814</v>
      </c>
      <c r="FC284">
        <v>39.39785185185185</v>
      </c>
      <c r="FD284">
        <v>40.14322222222222</v>
      </c>
      <c r="FE284">
        <v>1955.1</v>
      </c>
      <c r="FF284">
        <v>39.91407407407408</v>
      </c>
      <c r="FG284">
        <v>0</v>
      </c>
      <c r="FH284">
        <v>1758820125.1</v>
      </c>
      <c r="FI284">
        <v>0</v>
      </c>
      <c r="FJ284">
        <v>1025.068</v>
      </c>
      <c r="FK284">
        <v>-9.678461533566567</v>
      </c>
      <c r="FL284">
        <v>-189.9307695221527</v>
      </c>
      <c r="FM284">
        <v>19926.412</v>
      </c>
      <c r="FN284">
        <v>15</v>
      </c>
      <c r="FO284">
        <v>0</v>
      </c>
      <c r="FP284" t="s">
        <v>441</v>
      </c>
      <c r="FQ284">
        <v>1746989605.5</v>
      </c>
      <c r="FR284">
        <v>1746989593.5</v>
      </c>
      <c r="FS284">
        <v>0</v>
      </c>
      <c r="FT284">
        <v>-0.274</v>
      </c>
      <c r="FU284">
        <v>-0.002</v>
      </c>
      <c r="FV284">
        <v>2.549</v>
      </c>
      <c r="FW284">
        <v>0.129</v>
      </c>
      <c r="FX284">
        <v>420</v>
      </c>
      <c r="FY284">
        <v>17</v>
      </c>
      <c r="FZ284">
        <v>0.02</v>
      </c>
      <c r="GA284">
        <v>0.04</v>
      </c>
      <c r="GB284">
        <v>-71.59885749999999</v>
      </c>
      <c r="GC284">
        <v>1.262178236398121</v>
      </c>
      <c r="GD284">
        <v>0.253136463086119</v>
      </c>
      <c r="GE284">
        <v>0</v>
      </c>
      <c r="GF284">
        <v>1025.619411764706</v>
      </c>
      <c r="GG284">
        <v>-9.879297166391334</v>
      </c>
      <c r="GH284">
        <v>1.001818761278624</v>
      </c>
      <c r="GI284">
        <v>0</v>
      </c>
      <c r="GJ284">
        <v>3.95861575</v>
      </c>
      <c r="GK284">
        <v>-0.6923123076923058</v>
      </c>
      <c r="GL284">
        <v>0.06724742217689458</v>
      </c>
      <c r="GM284">
        <v>0</v>
      </c>
      <c r="GN284">
        <v>0</v>
      </c>
      <c r="GO284">
        <v>3</v>
      </c>
      <c r="GP284" t="s">
        <v>459</v>
      </c>
      <c r="GQ284">
        <v>3.10184</v>
      </c>
      <c r="GR284">
        <v>2.72414</v>
      </c>
      <c r="GS284">
        <v>0.176544</v>
      </c>
      <c r="GT284">
        <v>0.183152</v>
      </c>
      <c r="GU284">
        <v>0.102446</v>
      </c>
      <c r="GV284">
        <v>0.090656</v>
      </c>
      <c r="GW284">
        <v>21540.3</v>
      </c>
      <c r="GX284">
        <v>19427.2</v>
      </c>
      <c r="GY284">
        <v>26720.6</v>
      </c>
      <c r="GZ284">
        <v>24003.3</v>
      </c>
      <c r="HA284">
        <v>38384.1</v>
      </c>
      <c r="HB284">
        <v>32284.6</v>
      </c>
      <c r="HC284">
        <v>46659.1</v>
      </c>
      <c r="HD284">
        <v>37983.4</v>
      </c>
      <c r="HE284">
        <v>1.87602</v>
      </c>
      <c r="HF284">
        <v>1.8733</v>
      </c>
      <c r="HG284">
        <v>0.15692</v>
      </c>
      <c r="HH284">
        <v>0</v>
      </c>
      <c r="HI284">
        <v>27.4414</v>
      </c>
      <c r="HJ284">
        <v>999.9</v>
      </c>
      <c r="HK284">
        <v>39.4</v>
      </c>
      <c r="HL284">
        <v>32</v>
      </c>
      <c r="HM284">
        <v>20.6657</v>
      </c>
      <c r="HN284">
        <v>61.2139</v>
      </c>
      <c r="HO284">
        <v>20.2885</v>
      </c>
      <c r="HP284">
        <v>1</v>
      </c>
      <c r="HQ284">
        <v>0.0891692</v>
      </c>
      <c r="HR284">
        <v>-0.683674</v>
      </c>
      <c r="HS284">
        <v>20.279</v>
      </c>
      <c r="HT284">
        <v>5.2119</v>
      </c>
      <c r="HU284">
        <v>11.98</v>
      </c>
      <c r="HV284">
        <v>4.96315</v>
      </c>
      <c r="HW284">
        <v>3.27433</v>
      </c>
      <c r="HX284">
        <v>9999</v>
      </c>
      <c r="HY284">
        <v>9999</v>
      </c>
      <c r="HZ284">
        <v>9999</v>
      </c>
      <c r="IA284">
        <v>3.5</v>
      </c>
      <c r="IB284">
        <v>1.864</v>
      </c>
      <c r="IC284">
        <v>1.86009</v>
      </c>
      <c r="ID284">
        <v>1.85838</v>
      </c>
      <c r="IE284">
        <v>1.85975</v>
      </c>
      <c r="IF284">
        <v>1.85989</v>
      </c>
      <c r="IG284">
        <v>1.85837</v>
      </c>
      <c r="IH284">
        <v>1.85745</v>
      </c>
      <c r="II284">
        <v>1.85242</v>
      </c>
      <c r="IJ284">
        <v>0</v>
      </c>
      <c r="IK284">
        <v>0</v>
      </c>
      <c r="IL284">
        <v>0</v>
      </c>
      <c r="IM284">
        <v>0</v>
      </c>
      <c r="IN284" t="s">
        <v>443</v>
      </c>
      <c r="IO284" t="s">
        <v>444</v>
      </c>
      <c r="IP284" t="s">
        <v>445</v>
      </c>
      <c r="IQ284" t="s">
        <v>445</v>
      </c>
      <c r="IR284" t="s">
        <v>445</v>
      </c>
      <c r="IS284" t="s">
        <v>445</v>
      </c>
      <c r="IT284">
        <v>0</v>
      </c>
      <c r="IU284">
        <v>100</v>
      </c>
      <c r="IV284">
        <v>100</v>
      </c>
      <c r="IW284">
        <v>-0.93</v>
      </c>
      <c r="IX284">
        <v>0.2835</v>
      </c>
      <c r="IY284">
        <v>-1.085747647868322</v>
      </c>
      <c r="IZ284">
        <v>-0.001141660950335919</v>
      </c>
      <c r="JA284">
        <v>1.556549255047457E-06</v>
      </c>
      <c r="JB284">
        <v>-3.845636065895205E-10</v>
      </c>
      <c r="JC284">
        <v>0.01562767363184709</v>
      </c>
      <c r="JD284">
        <v>0.001629169780553792</v>
      </c>
      <c r="JE284">
        <v>0.0005448488767950686</v>
      </c>
      <c r="JF284">
        <v>-2.599574200195059E-06</v>
      </c>
      <c r="JG284">
        <v>2</v>
      </c>
      <c r="JH284">
        <v>2011</v>
      </c>
      <c r="JI284">
        <v>1</v>
      </c>
      <c r="JJ284">
        <v>26</v>
      </c>
      <c r="JK284">
        <v>197175.4</v>
      </c>
      <c r="JL284">
        <v>197175.6</v>
      </c>
      <c r="JM284">
        <v>2.72095</v>
      </c>
      <c r="JN284">
        <v>2.61108</v>
      </c>
      <c r="JO284">
        <v>1.49658</v>
      </c>
      <c r="JP284">
        <v>2.34375</v>
      </c>
      <c r="JQ284">
        <v>1.54907</v>
      </c>
      <c r="JR284">
        <v>2.47559</v>
      </c>
      <c r="JS284">
        <v>36.2694</v>
      </c>
      <c r="JT284">
        <v>24.1751</v>
      </c>
      <c r="JU284">
        <v>18</v>
      </c>
      <c r="JV284">
        <v>482.536</v>
      </c>
      <c r="JW284">
        <v>495.662</v>
      </c>
      <c r="JX284">
        <v>27.8036</v>
      </c>
      <c r="JY284">
        <v>28.4215</v>
      </c>
      <c r="JZ284">
        <v>30</v>
      </c>
      <c r="KA284">
        <v>28.6117</v>
      </c>
      <c r="KB284">
        <v>28.6054</v>
      </c>
      <c r="KC284">
        <v>54.6324</v>
      </c>
      <c r="KD284">
        <v>11.682</v>
      </c>
      <c r="KE284">
        <v>46.3545</v>
      </c>
      <c r="KF284">
        <v>27.7782</v>
      </c>
      <c r="KG284">
        <v>1242.61</v>
      </c>
      <c r="KH284">
        <v>18.225</v>
      </c>
      <c r="KI284">
        <v>102.017</v>
      </c>
      <c r="KJ284">
        <v>91.5947</v>
      </c>
    </row>
    <row r="285" spans="1:296">
      <c r="A285">
        <v>267</v>
      </c>
      <c r="B285">
        <v>1758820135</v>
      </c>
      <c r="C285">
        <v>6111.400000095367</v>
      </c>
      <c r="D285" t="s">
        <v>981</v>
      </c>
      <c r="E285" t="s">
        <v>982</v>
      </c>
      <c r="F285">
        <v>5</v>
      </c>
      <c r="G285" t="s">
        <v>834</v>
      </c>
      <c r="H285">
        <v>1758820127.214286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1248.027280738462</v>
      </c>
      <c r="AJ285">
        <v>1188.723757575757</v>
      </c>
      <c r="AK285">
        <v>3.301498861431122</v>
      </c>
      <c r="AL285">
        <v>65.12803820686746</v>
      </c>
      <c r="AM285">
        <f>(AO285 - AN285 + DX285*1E3/(8.314*(DZ285+273.15)) * AQ285/DW285 * AP285) * DW285/(100*DK285) * 1000/(1000 - AO285)</f>
        <v>0</v>
      </c>
      <c r="AN285">
        <v>18.28423712465804</v>
      </c>
      <c r="AO285">
        <v>22.08115090909091</v>
      </c>
      <c r="AP285">
        <v>-0.0006201419109875872</v>
      </c>
      <c r="AQ285">
        <v>105.814500391457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439</v>
      </c>
      <c r="AX285" t="s">
        <v>439</v>
      </c>
      <c r="AY285">
        <v>0</v>
      </c>
      <c r="AZ285">
        <v>0</v>
      </c>
      <c r="BA285">
        <f>1-AY285/AZ285</f>
        <v>0</v>
      </c>
      <c r="BB285">
        <v>0</v>
      </c>
      <c r="BC285" t="s">
        <v>439</v>
      </c>
      <c r="BD285" t="s">
        <v>439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439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5.9</v>
      </c>
      <c r="DL285">
        <v>0.5</v>
      </c>
      <c r="DM285" t="s">
        <v>440</v>
      </c>
      <c r="DN285">
        <v>2</v>
      </c>
      <c r="DO285" t="b">
        <v>1</v>
      </c>
      <c r="DP285">
        <v>1758820127.214286</v>
      </c>
      <c r="DQ285">
        <v>1138.668571428571</v>
      </c>
      <c r="DR285">
        <v>1209.990714285714</v>
      </c>
      <c r="DS285">
        <v>22.10818571428572</v>
      </c>
      <c r="DT285">
        <v>18.23387857142857</v>
      </c>
      <c r="DU285">
        <v>1139.601428571429</v>
      </c>
      <c r="DV285">
        <v>21.82450714285714</v>
      </c>
      <c r="DW285">
        <v>500.0250357142857</v>
      </c>
      <c r="DX285">
        <v>91.03541071428572</v>
      </c>
      <c r="DY285">
        <v>0.06622335714285714</v>
      </c>
      <c r="DZ285">
        <v>29.10127142857143</v>
      </c>
      <c r="EA285">
        <v>29.9979</v>
      </c>
      <c r="EB285">
        <v>999.9000000000002</v>
      </c>
      <c r="EC285">
        <v>0</v>
      </c>
      <c r="ED285">
        <v>0</v>
      </c>
      <c r="EE285">
        <v>10003.93</v>
      </c>
      <c r="EF285">
        <v>0</v>
      </c>
      <c r="EG285">
        <v>11.92943928571428</v>
      </c>
      <c r="EH285">
        <v>-71.32158214285714</v>
      </c>
      <c r="EI285">
        <v>1164.411428571429</v>
      </c>
      <c r="EJ285">
        <v>1232.463214285714</v>
      </c>
      <c r="EK285">
        <v>3.874311428571429</v>
      </c>
      <c r="EL285">
        <v>1209.990714285714</v>
      </c>
      <c r="EM285">
        <v>18.23387857142857</v>
      </c>
      <c r="EN285">
        <v>2.012627857142857</v>
      </c>
      <c r="EO285">
        <v>1.659928571428571</v>
      </c>
      <c r="EP285">
        <v>17.54402857142857</v>
      </c>
      <c r="EQ285">
        <v>14.52665357142857</v>
      </c>
      <c r="ER285">
        <v>2000.007142857143</v>
      </c>
      <c r="ES285">
        <v>0.9799939642857141</v>
      </c>
      <c r="ET285">
        <v>0.02000590357142857</v>
      </c>
      <c r="EU285">
        <v>0</v>
      </c>
      <c r="EV285">
        <v>1024.396428571428</v>
      </c>
      <c r="EW285">
        <v>5.00078</v>
      </c>
      <c r="EX285">
        <v>19912.76071428572</v>
      </c>
      <c r="EY285">
        <v>16379.67142857143</v>
      </c>
      <c r="EZ285">
        <v>38.89253571428571</v>
      </c>
      <c r="FA285">
        <v>39.656</v>
      </c>
      <c r="FB285">
        <v>38.97960714285715</v>
      </c>
      <c r="FC285">
        <v>39.41042857142856</v>
      </c>
      <c r="FD285">
        <v>40.13814285714285</v>
      </c>
      <c r="FE285">
        <v>1955.092857142857</v>
      </c>
      <c r="FF285">
        <v>39.91428571428572</v>
      </c>
      <c r="FG285">
        <v>0</v>
      </c>
      <c r="FH285">
        <v>1758820129.9</v>
      </c>
      <c r="FI285">
        <v>0</v>
      </c>
      <c r="FJ285">
        <v>1024.3016</v>
      </c>
      <c r="FK285">
        <v>-10.6161538173078</v>
      </c>
      <c r="FL285">
        <v>-197.2692304438078</v>
      </c>
      <c r="FM285">
        <v>19911.044</v>
      </c>
      <c r="FN285">
        <v>15</v>
      </c>
      <c r="FO285">
        <v>0</v>
      </c>
      <c r="FP285" t="s">
        <v>441</v>
      </c>
      <c r="FQ285">
        <v>1746989605.5</v>
      </c>
      <c r="FR285">
        <v>1746989593.5</v>
      </c>
      <c r="FS285">
        <v>0</v>
      </c>
      <c r="FT285">
        <v>-0.274</v>
      </c>
      <c r="FU285">
        <v>-0.002</v>
      </c>
      <c r="FV285">
        <v>2.549</v>
      </c>
      <c r="FW285">
        <v>0.129</v>
      </c>
      <c r="FX285">
        <v>420</v>
      </c>
      <c r="FY285">
        <v>17</v>
      </c>
      <c r="FZ285">
        <v>0.02</v>
      </c>
      <c r="GA285">
        <v>0.04</v>
      </c>
      <c r="GB285">
        <v>-71.401145</v>
      </c>
      <c r="GC285">
        <v>3.114186866791981</v>
      </c>
      <c r="GD285">
        <v>0.3807091435400529</v>
      </c>
      <c r="GE285">
        <v>0</v>
      </c>
      <c r="GF285">
        <v>1024.829705882353</v>
      </c>
      <c r="GG285">
        <v>-9.427196323511893</v>
      </c>
      <c r="GH285">
        <v>0.9534595993603935</v>
      </c>
      <c r="GI285">
        <v>0</v>
      </c>
      <c r="GJ285">
        <v>3.90182125</v>
      </c>
      <c r="GK285">
        <v>-0.6816881425891221</v>
      </c>
      <c r="GL285">
        <v>0.06615507324413979</v>
      </c>
      <c r="GM285">
        <v>0</v>
      </c>
      <c r="GN285">
        <v>0</v>
      </c>
      <c r="GO285">
        <v>3</v>
      </c>
      <c r="GP285" t="s">
        <v>459</v>
      </c>
      <c r="GQ285">
        <v>3.10152</v>
      </c>
      <c r="GR285">
        <v>2.72449</v>
      </c>
      <c r="GS285">
        <v>0.178081</v>
      </c>
      <c r="GT285">
        <v>0.184634</v>
      </c>
      <c r="GU285">
        <v>0.102378</v>
      </c>
      <c r="GV285">
        <v>0.090859</v>
      </c>
      <c r="GW285">
        <v>21499.9</v>
      </c>
      <c r="GX285">
        <v>19391.8</v>
      </c>
      <c r="GY285">
        <v>26720.4</v>
      </c>
      <c r="GZ285">
        <v>24003.1</v>
      </c>
      <c r="HA285">
        <v>38387</v>
      </c>
      <c r="HB285">
        <v>32277.4</v>
      </c>
      <c r="HC285">
        <v>46658.9</v>
      </c>
      <c r="HD285">
        <v>37983.2</v>
      </c>
      <c r="HE285">
        <v>1.87553</v>
      </c>
      <c r="HF285">
        <v>1.8742</v>
      </c>
      <c r="HG285">
        <v>0.158027</v>
      </c>
      <c r="HH285">
        <v>0</v>
      </c>
      <c r="HI285">
        <v>27.4355</v>
      </c>
      <c r="HJ285">
        <v>999.9</v>
      </c>
      <c r="HK285">
        <v>39.5</v>
      </c>
      <c r="HL285">
        <v>32</v>
      </c>
      <c r="HM285">
        <v>20.7208</v>
      </c>
      <c r="HN285">
        <v>61.3739</v>
      </c>
      <c r="HO285">
        <v>20.5248</v>
      </c>
      <c r="HP285">
        <v>1</v>
      </c>
      <c r="HQ285">
        <v>0.0891667</v>
      </c>
      <c r="HR285">
        <v>-0.339425</v>
      </c>
      <c r="HS285">
        <v>20.2807</v>
      </c>
      <c r="HT285">
        <v>5.2122</v>
      </c>
      <c r="HU285">
        <v>11.9798</v>
      </c>
      <c r="HV285">
        <v>4.96335</v>
      </c>
      <c r="HW285">
        <v>3.27435</v>
      </c>
      <c r="HX285">
        <v>9999</v>
      </c>
      <c r="HY285">
        <v>9999</v>
      </c>
      <c r="HZ285">
        <v>9999</v>
      </c>
      <c r="IA285">
        <v>3.5</v>
      </c>
      <c r="IB285">
        <v>1.86399</v>
      </c>
      <c r="IC285">
        <v>1.86011</v>
      </c>
      <c r="ID285">
        <v>1.85838</v>
      </c>
      <c r="IE285">
        <v>1.85977</v>
      </c>
      <c r="IF285">
        <v>1.85989</v>
      </c>
      <c r="IG285">
        <v>1.85837</v>
      </c>
      <c r="IH285">
        <v>1.85745</v>
      </c>
      <c r="II285">
        <v>1.85241</v>
      </c>
      <c r="IJ285">
        <v>0</v>
      </c>
      <c r="IK285">
        <v>0</v>
      </c>
      <c r="IL285">
        <v>0</v>
      </c>
      <c r="IM285">
        <v>0</v>
      </c>
      <c r="IN285" t="s">
        <v>443</v>
      </c>
      <c r="IO285" t="s">
        <v>444</v>
      </c>
      <c r="IP285" t="s">
        <v>445</v>
      </c>
      <c r="IQ285" t="s">
        <v>445</v>
      </c>
      <c r="IR285" t="s">
        <v>445</v>
      </c>
      <c r="IS285" t="s">
        <v>445</v>
      </c>
      <c r="IT285">
        <v>0</v>
      </c>
      <c r="IU285">
        <v>100</v>
      </c>
      <c r="IV285">
        <v>100</v>
      </c>
      <c r="IW285">
        <v>-0.91</v>
      </c>
      <c r="IX285">
        <v>0.2831</v>
      </c>
      <c r="IY285">
        <v>-1.085747647868322</v>
      </c>
      <c r="IZ285">
        <v>-0.001141660950335919</v>
      </c>
      <c r="JA285">
        <v>1.556549255047457E-06</v>
      </c>
      <c r="JB285">
        <v>-3.845636065895205E-10</v>
      </c>
      <c r="JC285">
        <v>0.01562767363184709</v>
      </c>
      <c r="JD285">
        <v>0.001629169780553792</v>
      </c>
      <c r="JE285">
        <v>0.0005448488767950686</v>
      </c>
      <c r="JF285">
        <v>-2.599574200195059E-06</v>
      </c>
      <c r="JG285">
        <v>2</v>
      </c>
      <c r="JH285">
        <v>2011</v>
      </c>
      <c r="JI285">
        <v>1</v>
      </c>
      <c r="JJ285">
        <v>26</v>
      </c>
      <c r="JK285">
        <v>197175.5</v>
      </c>
      <c r="JL285">
        <v>197175.7</v>
      </c>
      <c r="JM285">
        <v>2.75269</v>
      </c>
      <c r="JN285">
        <v>2.61841</v>
      </c>
      <c r="JO285">
        <v>1.49658</v>
      </c>
      <c r="JP285">
        <v>2.34375</v>
      </c>
      <c r="JQ285">
        <v>1.54907</v>
      </c>
      <c r="JR285">
        <v>2.37061</v>
      </c>
      <c r="JS285">
        <v>36.2694</v>
      </c>
      <c r="JT285">
        <v>24.1663</v>
      </c>
      <c r="JU285">
        <v>18</v>
      </c>
      <c r="JV285">
        <v>482.256</v>
      </c>
      <c r="JW285">
        <v>496.274</v>
      </c>
      <c r="JX285">
        <v>27.8321</v>
      </c>
      <c r="JY285">
        <v>28.4253</v>
      </c>
      <c r="JZ285">
        <v>30</v>
      </c>
      <c r="KA285">
        <v>28.6131</v>
      </c>
      <c r="KB285">
        <v>28.6074</v>
      </c>
      <c r="KC285">
        <v>55.2708</v>
      </c>
      <c r="KD285">
        <v>11.682</v>
      </c>
      <c r="KE285">
        <v>46.3545</v>
      </c>
      <c r="KF285">
        <v>27.8017</v>
      </c>
      <c r="KG285">
        <v>1256.02</v>
      </c>
      <c r="KH285">
        <v>18.2758</v>
      </c>
      <c r="KI285">
        <v>102.017</v>
      </c>
      <c r="KJ285">
        <v>91.5942</v>
      </c>
    </row>
    <row r="286" spans="1:296">
      <c r="A286">
        <v>268</v>
      </c>
      <c r="B286">
        <v>1758820140</v>
      </c>
      <c r="C286">
        <v>6116.400000095367</v>
      </c>
      <c r="D286" t="s">
        <v>983</v>
      </c>
      <c r="E286" t="s">
        <v>984</v>
      </c>
      <c r="F286">
        <v>5</v>
      </c>
      <c r="G286" t="s">
        <v>834</v>
      </c>
      <c r="H286">
        <v>1758820132.5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1264.860258352903</v>
      </c>
      <c r="AJ286">
        <v>1205.345939393939</v>
      </c>
      <c r="AK286">
        <v>3.341972106378218</v>
      </c>
      <c r="AL286">
        <v>65.12803820686746</v>
      </c>
      <c r="AM286">
        <f>(AO286 - AN286 + DX286*1E3/(8.314*(DZ286+273.15)) * AQ286/DW286 * AP286) * DW286/(100*DK286) * 1000/(1000 - AO286)</f>
        <v>0</v>
      </c>
      <c r="AN286">
        <v>18.31196140817132</v>
      </c>
      <c r="AO286">
        <v>22.06288787878788</v>
      </c>
      <c r="AP286">
        <v>-0.0005122299211109723</v>
      </c>
      <c r="AQ286">
        <v>105.814500391457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439</v>
      </c>
      <c r="AX286" t="s">
        <v>439</v>
      </c>
      <c r="AY286">
        <v>0</v>
      </c>
      <c r="AZ286">
        <v>0</v>
      </c>
      <c r="BA286">
        <f>1-AY286/AZ286</f>
        <v>0</v>
      </c>
      <c r="BB286">
        <v>0</v>
      </c>
      <c r="BC286" t="s">
        <v>439</v>
      </c>
      <c r="BD286" t="s">
        <v>439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439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5.9</v>
      </c>
      <c r="DL286">
        <v>0.5</v>
      </c>
      <c r="DM286" t="s">
        <v>440</v>
      </c>
      <c r="DN286">
        <v>2</v>
      </c>
      <c r="DO286" t="b">
        <v>1</v>
      </c>
      <c r="DP286">
        <v>1758820132.5</v>
      </c>
      <c r="DQ286">
        <v>1155.993333333333</v>
      </c>
      <c r="DR286">
        <v>1227.124814814815</v>
      </c>
      <c r="DS286">
        <v>22.08929259259259</v>
      </c>
      <c r="DT286">
        <v>18.27499259259259</v>
      </c>
      <c r="DU286">
        <v>1156.90962962963</v>
      </c>
      <c r="DV286">
        <v>21.80601111111111</v>
      </c>
      <c r="DW286">
        <v>499.9463333333334</v>
      </c>
      <c r="DX286">
        <v>91.03357777777777</v>
      </c>
      <c r="DY286">
        <v>0.06644764074074073</v>
      </c>
      <c r="DZ286">
        <v>29.10512962962963</v>
      </c>
      <c r="EA286">
        <v>30.0075037037037</v>
      </c>
      <c r="EB286">
        <v>999.9000000000001</v>
      </c>
      <c r="EC286">
        <v>0</v>
      </c>
      <c r="ED286">
        <v>0</v>
      </c>
      <c r="EE286">
        <v>9992.572222222223</v>
      </c>
      <c r="EF286">
        <v>0</v>
      </c>
      <c r="EG286">
        <v>11.92525185185185</v>
      </c>
      <c r="EH286">
        <v>-71.13157407407408</v>
      </c>
      <c r="EI286">
        <v>1182.104074074074</v>
      </c>
      <c r="EJ286">
        <v>1249.968148148148</v>
      </c>
      <c r="EK286">
        <v>3.814298148148148</v>
      </c>
      <c r="EL286">
        <v>1227.124814814815</v>
      </c>
      <c r="EM286">
        <v>18.27499259259259</v>
      </c>
      <c r="EN286">
        <v>2.010867407407407</v>
      </c>
      <c r="EO286">
        <v>1.663638148148148</v>
      </c>
      <c r="EP286">
        <v>17.53016666666667</v>
      </c>
      <c r="EQ286">
        <v>14.56121851851852</v>
      </c>
      <c r="ER286">
        <v>1999.996296296296</v>
      </c>
      <c r="ES286">
        <v>0.9799933333333333</v>
      </c>
      <c r="ET286">
        <v>0.02000650740740741</v>
      </c>
      <c r="EU286">
        <v>0</v>
      </c>
      <c r="EV286">
        <v>1023.383703703704</v>
      </c>
      <c r="EW286">
        <v>5.00078</v>
      </c>
      <c r="EX286">
        <v>19894.69259259259</v>
      </c>
      <c r="EY286">
        <v>16379.57777777778</v>
      </c>
      <c r="EZ286">
        <v>38.90014814814814</v>
      </c>
      <c r="FA286">
        <v>39.65951851851851</v>
      </c>
      <c r="FB286">
        <v>38.95807407407407</v>
      </c>
      <c r="FC286">
        <v>39.40251851851852</v>
      </c>
      <c r="FD286">
        <v>40.10388888888888</v>
      </c>
      <c r="FE286">
        <v>1955.080740740741</v>
      </c>
      <c r="FF286">
        <v>39.91555555555556</v>
      </c>
      <c r="FG286">
        <v>0</v>
      </c>
      <c r="FH286">
        <v>1758820135.3</v>
      </c>
      <c r="FI286">
        <v>0</v>
      </c>
      <c r="FJ286">
        <v>1023.328076923077</v>
      </c>
      <c r="FK286">
        <v>-11.47931625400038</v>
      </c>
      <c r="FL286">
        <v>-211.4769231546737</v>
      </c>
      <c r="FM286">
        <v>19893.56538461538</v>
      </c>
      <c r="FN286">
        <v>15</v>
      </c>
      <c r="FO286">
        <v>0</v>
      </c>
      <c r="FP286" t="s">
        <v>441</v>
      </c>
      <c r="FQ286">
        <v>1746989605.5</v>
      </c>
      <c r="FR286">
        <v>1746989593.5</v>
      </c>
      <c r="FS286">
        <v>0</v>
      </c>
      <c r="FT286">
        <v>-0.274</v>
      </c>
      <c r="FU286">
        <v>-0.002</v>
      </c>
      <c r="FV286">
        <v>2.549</v>
      </c>
      <c r="FW286">
        <v>0.129</v>
      </c>
      <c r="FX286">
        <v>420</v>
      </c>
      <c r="FY286">
        <v>17</v>
      </c>
      <c r="FZ286">
        <v>0.02</v>
      </c>
      <c r="GA286">
        <v>0.04</v>
      </c>
      <c r="GB286">
        <v>-71.32617560975609</v>
      </c>
      <c r="GC286">
        <v>2.503434146341406</v>
      </c>
      <c r="GD286">
        <v>0.3699706460211563</v>
      </c>
      <c r="GE286">
        <v>0</v>
      </c>
      <c r="GF286">
        <v>1023.97</v>
      </c>
      <c r="GG286">
        <v>-11.16546982533245</v>
      </c>
      <c r="GH286">
        <v>1.129869851953287</v>
      </c>
      <c r="GI286">
        <v>0</v>
      </c>
      <c r="GJ286">
        <v>3.854768780487804</v>
      </c>
      <c r="GK286">
        <v>-0.6879351219512163</v>
      </c>
      <c r="GL286">
        <v>0.06837556414161072</v>
      </c>
      <c r="GM286">
        <v>0</v>
      </c>
      <c r="GN286">
        <v>0</v>
      </c>
      <c r="GO286">
        <v>3</v>
      </c>
      <c r="GP286" t="s">
        <v>459</v>
      </c>
      <c r="GQ286">
        <v>3.10154</v>
      </c>
      <c r="GR286">
        <v>2.72507</v>
      </c>
      <c r="GS286">
        <v>0.179619</v>
      </c>
      <c r="GT286">
        <v>0.186174</v>
      </c>
      <c r="GU286">
        <v>0.102311</v>
      </c>
      <c r="GV286">
        <v>0.0909459</v>
      </c>
      <c r="GW286">
        <v>21459.7</v>
      </c>
      <c r="GX286">
        <v>19355</v>
      </c>
      <c r="GY286">
        <v>26720.4</v>
      </c>
      <c r="GZ286">
        <v>24002.9</v>
      </c>
      <c r="HA286">
        <v>38389.9</v>
      </c>
      <c r="HB286">
        <v>32274.3</v>
      </c>
      <c r="HC286">
        <v>46658.7</v>
      </c>
      <c r="HD286">
        <v>37983</v>
      </c>
      <c r="HE286">
        <v>1.87523</v>
      </c>
      <c r="HF286">
        <v>1.87423</v>
      </c>
      <c r="HG286">
        <v>0.159308</v>
      </c>
      <c r="HH286">
        <v>0</v>
      </c>
      <c r="HI286">
        <v>27.4309</v>
      </c>
      <c r="HJ286">
        <v>999.9</v>
      </c>
      <c r="HK286">
        <v>39.5</v>
      </c>
      <c r="HL286">
        <v>32</v>
      </c>
      <c r="HM286">
        <v>20.7202</v>
      </c>
      <c r="HN286">
        <v>60.9939</v>
      </c>
      <c r="HO286">
        <v>20.4407</v>
      </c>
      <c r="HP286">
        <v>1</v>
      </c>
      <c r="HQ286">
        <v>0.08936479999999999</v>
      </c>
      <c r="HR286">
        <v>-0.270215</v>
      </c>
      <c r="HS286">
        <v>20.2808</v>
      </c>
      <c r="HT286">
        <v>5.21205</v>
      </c>
      <c r="HU286">
        <v>11.98</v>
      </c>
      <c r="HV286">
        <v>4.96335</v>
      </c>
      <c r="HW286">
        <v>3.27415</v>
      </c>
      <c r="HX286">
        <v>9999</v>
      </c>
      <c r="HY286">
        <v>9999</v>
      </c>
      <c r="HZ286">
        <v>9999</v>
      </c>
      <c r="IA286">
        <v>3.5</v>
      </c>
      <c r="IB286">
        <v>1.864</v>
      </c>
      <c r="IC286">
        <v>1.86009</v>
      </c>
      <c r="ID286">
        <v>1.85838</v>
      </c>
      <c r="IE286">
        <v>1.85975</v>
      </c>
      <c r="IF286">
        <v>1.85989</v>
      </c>
      <c r="IG286">
        <v>1.85837</v>
      </c>
      <c r="IH286">
        <v>1.85745</v>
      </c>
      <c r="II286">
        <v>1.85242</v>
      </c>
      <c r="IJ286">
        <v>0</v>
      </c>
      <c r="IK286">
        <v>0</v>
      </c>
      <c r="IL286">
        <v>0</v>
      </c>
      <c r="IM286">
        <v>0</v>
      </c>
      <c r="IN286" t="s">
        <v>443</v>
      </c>
      <c r="IO286" t="s">
        <v>444</v>
      </c>
      <c r="IP286" t="s">
        <v>445</v>
      </c>
      <c r="IQ286" t="s">
        <v>445</v>
      </c>
      <c r="IR286" t="s">
        <v>445</v>
      </c>
      <c r="IS286" t="s">
        <v>445</v>
      </c>
      <c r="IT286">
        <v>0</v>
      </c>
      <c r="IU286">
        <v>100</v>
      </c>
      <c r="IV286">
        <v>100</v>
      </c>
      <c r="IW286">
        <v>-0.9</v>
      </c>
      <c r="IX286">
        <v>0.2827</v>
      </c>
      <c r="IY286">
        <v>-1.085747647868322</v>
      </c>
      <c r="IZ286">
        <v>-0.001141660950335919</v>
      </c>
      <c r="JA286">
        <v>1.556549255047457E-06</v>
      </c>
      <c r="JB286">
        <v>-3.845636065895205E-10</v>
      </c>
      <c r="JC286">
        <v>0.01562767363184709</v>
      </c>
      <c r="JD286">
        <v>0.001629169780553792</v>
      </c>
      <c r="JE286">
        <v>0.0005448488767950686</v>
      </c>
      <c r="JF286">
        <v>-2.599574200195059E-06</v>
      </c>
      <c r="JG286">
        <v>2</v>
      </c>
      <c r="JH286">
        <v>2011</v>
      </c>
      <c r="JI286">
        <v>1</v>
      </c>
      <c r="JJ286">
        <v>26</v>
      </c>
      <c r="JK286">
        <v>197175.6</v>
      </c>
      <c r="JL286">
        <v>197175.8</v>
      </c>
      <c r="JM286">
        <v>2.78076</v>
      </c>
      <c r="JN286">
        <v>2.60864</v>
      </c>
      <c r="JO286">
        <v>1.49658</v>
      </c>
      <c r="JP286">
        <v>2.34375</v>
      </c>
      <c r="JQ286">
        <v>1.54907</v>
      </c>
      <c r="JR286">
        <v>2.5</v>
      </c>
      <c r="JS286">
        <v>36.2694</v>
      </c>
      <c r="JT286">
        <v>24.1751</v>
      </c>
      <c r="JU286">
        <v>18</v>
      </c>
      <c r="JV286">
        <v>482.1</v>
      </c>
      <c r="JW286">
        <v>496.3</v>
      </c>
      <c r="JX286">
        <v>27.8324</v>
      </c>
      <c r="JY286">
        <v>28.4277</v>
      </c>
      <c r="JZ286">
        <v>30.0002</v>
      </c>
      <c r="KA286">
        <v>28.6154</v>
      </c>
      <c r="KB286">
        <v>28.6085</v>
      </c>
      <c r="KC286">
        <v>55.8255</v>
      </c>
      <c r="KD286">
        <v>11.682</v>
      </c>
      <c r="KE286">
        <v>46.7474</v>
      </c>
      <c r="KF286">
        <v>27.7792</v>
      </c>
      <c r="KG286">
        <v>1276.06</v>
      </c>
      <c r="KH286">
        <v>18.3393</v>
      </c>
      <c r="KI286">
        <v>102.016</v>
      </c>
      <c r="KJ286">
        <v>91.59350000000001</v>
      </c>
    </row>
    <row r="287" spans="1:296">
      <c r="A287">
        <v>269</v>
      </c>
      <c r="B287">
        <v>1758820145</v>
      </c>
      <c r="C287">
        <v>6121.400000095367</v>
      </c>
      <c r="D287" t="s">
        <v>985</v>
      </c>
      <c r="E287" t="s">
        <v>986</v>
      </c>
      <c r="F287">
        <v>5</v>
      </c>
      <c r="G287" t="s">
        <v>834</v>
      </c>
      <c r="H287">
        <v>1758820137.214286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1282.008404814283</v>
      </c>
      <c r="AJ287">
        <v>1222.192424242424</v>
      </c>
      <c r="AK287">
        <v>3.353884788054376</v>
      </c>
      <c r="AL287">
        <v>65.12803820686746</v>
      </c>
      <c r="AM287">
        <f>(AO287 - AN287 + DX287*1E3/(8.314*(DZ287+273.15)) * AQ287/DW287 * AP287) * DW287/(100*DK287) * 1000/(1000 - AO287)</f>
        <v>0</v>
      </c>
      <c r="AN287">
        <v>18.36699372658504</v>
      </c>
      <c r="AO287">
        <v>22.04285333333332</v>
      </c>
      <c r="AP287">
        <v>-0.0003137377211488742</v>
      </c>
      <c r="AQ287">
        <v>105.814500391457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439</v>
      </c>
      <c r="AX287" t="s">
        <v>439</v>
      </c>
      <c r="AY287">
        <v>0</v>
      </c>
      <c r="AZ287">
        <v>0</v>
      </c>
      <c r="BA287">
        <f>1-AY287/AZ287</f>
        <v>0</v>
      </c>
      <c r="BB287">
        <v>0</v>
      </c>
      <c r="BC287" t="s">
        <v>439</v>
      </c>
      <c r="BD287" t="s">
        <v>439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439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5.9</v>
      </c>
      <c r="DL287">
        <v>0.5</v>
      </c>
      <c r="DM287" t="s">
        <v>440</v>
      </c>
      <c r="DN287">
        <v>2</v>
      </c>
      <c r="DO287" t="b">
        <v>1</v>
      </c>
      <c r="DP287">
        <v>1758820137.214286</v>
      </c>
      <c r="DQ287">
        <v>1171.369285714286</v>
      </c>
      <c r="DR287">
        <v>1242.596071428572</v>
      </c>
      <c r="DS287">
        <v>22.07135714285714</v>
      </c>
      <c r="DT287">
        <v>18.31220714285714</v>
      </c>
      <c r="DU287">
        <v>1172.271785714286</v>
      </c>
      <c r="DV287">
        <v>21.78846428571428</v>
      </c>
      <c r="DW287">
        <v>500.0187142857143</v>
      </c>
      <c r="DX287">
        <v>91.03203928571429</v>
      </c>
      <c r="DY287">
        <v>0.06647465714285715</v>
      </c>
      <c r="DZ287">
        <v>29.11103571428571</v>
      </c>
      <c r="EA287">
        <v>30.02407500000001</v>
      </c>
      <c r="EB287">
        <v>999.9000000000002</v>
      </c>
      <c r="EC287">
        <v>0</v>
      </c>
      <c r="ED287">
        <v>0</v>
      </c>
      <c r="EE287">
        <v>9997.216785714283</v>
      </c>
      <c r="EF287">
        <v>0</v>
      </c>
      <c r="EG287">
        <v>11.923275</v>
      </c>
      <c r="EH287">
        <v>-71.22670357142857</v>
      </c>
      <c r="EI287">
        <v>1197.805357142857</v>
      </c>
      <c r="EJ287">
        <v>1265.775357142857</v>
      </c>
      <c r="EK287">
        <v>3.759148214285715</v>
      </c>
      <c r="EL287">
        <v>1242.596071428572</v>
      </c>
      <c r="EM287">
        <v>18.31220714285714</v>
      </c>
      <c r="EN287">
        <v>2.009201071428571</v>
      </c>
      <c r="EO287">
        <v>1.6669975</v>
      </c>
      <c r="EP287">
        <v>17.51702857142857</v>
      </c>
      <c r="EQ287">
        <v>14.59244642857143</v>
      </c>
      <c r="ER287">
        <v>2000.000357142857</v>
      </c>
      <c r="ES287">
        <v>0.9799939642857142</v>
      </c>
      <c r="ET287">
        <v>0.02000589285714286</v>
      </c>
      <c r="EU287">
        <v>0</v>
      </c>
      <c r="EV287">
        <v>1022.523928571429</v>
      </c>
      <c r="EW287">
        <v>5.00078</v>
      </c>
      <c r="EX287">
        <v>19877.93214285715</v>
      </c>
      <c r="EY287">
        <v>16379.61428571429</v>
      </c>
      <c r="EZ287">
        <v>38.90821428571428</v>
      </c>
      <c r="FA287">
        <v>39.66275</v>
      </c>
      <c r="FB287">
        <v>38.96414285714286</v>
      </c>
      <c r="FC287">
        <v>39.39932142857141</v>
      </c>
      <c r="FD287">
        <v>40.11142857142857</v>
      </c>
      <c r="FE287">
        <v>1955.086071428571</v>
      </c>
      <c r="FF287">
        <v>39.91428571428572</v>
      </c>
      <c r="FG287">
        <v>0</v>
      </c>
      <c r="FH287">
        <v>1758820140.1</v>
      </c>
      <c r="FI287">
        <v>0</v>
      </c>
      <c r="FJ287">
        <v>1022.43</v>
      </c>
      <c r="FK287">
        <v>-11.61367520688364</v>
      </c>
      <c r="FL287">
        <v>-219.6273503890405</v>
      </c>
      <c r="FM287">
        <v>19876.58076923077</v>
      </c>
      <c r="FN287">
        <v>15</v>
      </c>
      <c r="FO287">
        <v>0</v>
      </c>
      <c r="FP287" t="s">
        <v>441</v>
      </c>
      <c r="FQ287">
        <v>1746989605.5</v>
      </c>
      <c r="FR287">
        <v>1746989593.5</v>
      </c>
      <c r="FS287">
        <v>0</v>
      </c>
      <c r="FT287">
        <v>-0.274</v>
      </c>
      <c r="FU287">
        <v>-0.002</v>
      </c>
      <c r="FV287">
        <v>2.549</v>
      </c>
      <c r="FW287">
        <v>0.129</v>
      </c>
      <c r="FX287">
        <v>420</v>
      </c>
      <c r="FY287">
        <v>17</v>
      </c>
      <c r="FZ287">
        <v>0.02</v>
      </c>
      <c r="GA287">
        <v>0.04</v>
      </c>
      <c r="GB287">
        <v>-71.26070975609755</v>
      </c>
      <c r="GC287">
        <v>-0.4059365853658969</v>
      </c>
      <c r="GD287">
        <v>0.3010203589297323</v>
      </c>
      <c r="GE287">
        <v>1</v>
      </c>
      <c r="GF287">
        <v>1023.090882352941</v>
      </c>
      <c r="GG287">
        <v>-11.00763940773218</v>
      </c>
      <c r="GH287">
        <v>1.112081693061048</v>
      </c>
      <c r="GI287">
        <v>0</v>
      </c>
      <c r="GJ287">
        <v>3.794836341463415</v>
      </c>
      <c r="GK287">
        <v>-0.6808885714285624</v>
      </c>
      <c r="GL287">
        <v>0.06768932955345028</v>
      </c>
      <c r="GM287">
        <v>0</v>
      </c>
      <c r="GN287">
        <v>1</v>
      </c>
      <c r="GO287">
        <v>3</v>
      </c>
      <c r="GP287" t="s">
        <v>448</v>
      </c>
      <c r="GQ287">
        <v>3.10161</v>
      </c>
      <c r="GR287">
        <v>2.72423</v>
      </c>
      <c r="GS287">
        <v>0.181166</v>
      </c>
      <c r="GT287">
        <v>0.18769</v>
      </c>
      <c r="GU287">
        <v>0.102247</v>
      </c>
      <c r="GV287">
        <v>0.0911199</v>
      </c>
      <c r="GW287">
        <v>21419</v>
      </c>
      <c r="GX287">
        <v>19318.7</v>
      </c>
      <c r="GY287">
        <v>26720.1</v>
      </c>
      <c r="GZ287">
        <v>24002.6</v>
      </c>
      <c r="HA287">
        <v>38392.7</v>
      </c>
      <c r="HB287">
        <v>32267.7</v>
      </c>
      <c r="HC287">
        <v>46658.4</v>
      </c>
      <c r="HD287">
        <v>37982.4</v>
      </c>
      <c r="HE287">
        <v>1.87563</v>
      </c>
      <c r="HF287">
        <v>1.8738</v>
      </c>
      <c r="HG287">
        <v>0.161435</v>
      </c>
      <c r="HH287">
        <v>0</v>
      </c>
      <c r="HI287">
        <v>27.4285</v>
      </c>
      <c r="HJ287">
        <v>999.9</v>
      </c>
      <c r="HK287">
        <v>39.6</v>
      </c>
      <c r="HL287">
        <v>32</v>
      </c>
      <c r="HM287">
        <v>20.773</v>
      </c>
      <c r="HN287">
        <v>60.8239</v>
      </c>
      <c r="HO287">
        <v>20.5449</v>
      </c>
      <c r="HP287">
        <v>1</v>
      </c>
      <c r="HQ287">
        <v>0.0897104</v>
      </c>
      <c r="HR287">
        <v>-0.111607</v>
      </c>
      <c r="HS287">
        <v>20.2812</v>
      </c>
      <c r="HT287">
        <v>5.2122</v>
      </c>
      <c r="HU287">
        <v>11.9797</v>
      </c>
      <c r="HV287">
        <v>4.96325</v>
      </c>
      <c r="HW287">
        <v>3.27425</v>
      </c>
      <c r="HX287">
        <v>9999</v>
      </c>
      <c r="HY287">
        <v>9999</v>
      </c>
      <c r="HZ287">
        <v>9999</v>
      </c>
      <c r="IA287">
        <v>3.5</v>
      </c>
      <c r="IB287">
        <v>1.864</v>
      </c>
      <c r="IC287">
        <v>1.86007</v>
      </c>
      <c r="ID287">
        <v>1.85838</v>
      </c>
      <c r="IE287">
        <v>1.85977</v>
      </c>
      <c r="IF287">
        <v>1.85989</v>
      </c>
      <c r="IG287">
        <v>1.85837</v>
      </c>
      <c r="IH287">
        <v>1.85746</v>
      </c>
      <c r="II287">
        <v>1.85242</v>
      </c>
      <c r="IJ287">
        <v>0</v>
      </c>
      <c r="IK287">
        <v>0</v>
      </c>
      <c r="IL287">
        <v>0</v>
      </c>
      <c r="IM287">
        <v>0</v>
      </c>
      <c r="IN287" t="s">
        <v>443</v>
      </c>
      <c r="IO287" t="s">
        <v>444</v>
      </c>
      <c r="IP287" t="s">
        <v>445</v>
      </c>
      <c r="IQ287" t="s">
        <v>445</v>
      </c>
      <c r="IR287" t="s">
        <v>445</v>
      </c>
      <c r="IS287" t="s">
        <v>445</v>
      </c>
      <c r="IT287">
        <v>0</v>
      </c>
      <c r="IU287">
        <v>100</v>
      </c>
      <c r="IV287">
        <v>100</v>
      </c>
      <c r="IW287">
        <v>-0.88</v>
      </c>
      <c r="IX287">
        <v>0.2823</v>
      </c>
      <c r="IY287">
        <v>-1.085747647868322</v>
      </c>
      <c r="IZ287">
        <v>-0.001141660950335919</v>
      </c>
      <c r="JA287">
        <v>1.556549255047457E-06</v>
      </c>
      <c r="JB287">
        <v>-3.845636065895205E-10</v>
      </c>
      <c r="JC287">
        <v>0.01562767363184709</v>
      </c>
      <c r="JD287">
        <v>0.001629169780553792</v>
      </c>
      <c r="JE287">
        <v>0.0005448488767950686</v>
      </c>
      <c r="JF287">
        <v>-2.599574200195059E-06</v>
      </c>
      <c r="JG287">
        <v>2</v>
      </c>
      <c r="JH287">
        <v>2011</v>
      </c>
      <c r="JI287">
        <v>1</v>
      </c>
      <c r="JJ287">
        <v>26</v>
      </c>
      <c r="JK287">
        <v>197175.7</v>
      </c>
      <c r="JL287">
        <v>197175.9</v>
      </c>
      <c r="JM287">
        <v>2.81128</v>
      </c>
      <c r="JN287">
        <v>2.61353</v>
      </c>
      <c r="JO287">
        <v>1.49658</v>
      </c>
      <c r="JP287">
        <v>2.34375</v>
      </c>
      <c r="JQ287">
        <v>1.54907</v>
      </c>
      <c r="JR287">
        <v>2.37305</v>
      </c>
      <c r="JS287">
        <v>36.2694</v>
      </c>
      <c r="JT287">
        <v>24.1663</v>
      </c>
      <c r="JU287">
        <v>18</v>
      </c>
      <c r="JV287">
        <v>482.349</v>
      </c>
      <c r="JW287">
        <v>496.035</v>
      </c>
      <c r="JX287">
        <v>27.8078</v>
      </c>
      <c r="JY287">
        <v>28.4314</v>
      </c>
      <c r="JZ287">
        <v>30.0003</v>
      </c>
      <c r="KA287">
        <v>28.6176</v>
      </c>
      <c r="KB287">
        <v>28.6104</v>
      </c>
      <c r="KC287">
        <v>56.4531</v>
      </c>
      <c r="KD287">
        <v>11.682</v>
      </c>
      <c r="KE287">
        <v>47.1316</v>
      </c>
      <c r="KF287">
        <v>27.7292</v>
      </c>
      <c r="KG287">
        <v>1289.42</v>
      </c>
      <c r="KH287">
        <v>18.4051</v>
      </c>
      <c r="KI287">
        <v>102.015</v>
      </c>
      <c r="KJ287">
        <v>91.59220000000001</v>
      </c>
    </row>
    <row r="288" spans="1:296">
      <c r="A288">
        <v>270</v>
      </c>
      <c r="B288">
        <v>1758820150</v>
      </c>
      <c r="C288">
        <v>6126.400000095367</v>
      </c>
      <c r="D288" t="s">
        <v>987</v>
      </c>
      <c r="E288" t="s">
        <v>988</v>
      </c>
      <c r="F288">
        <v>5</v>
      </c>
      <c r="G288" t="s">
        <v>834</v>
      </c>
      <c r="H288">
        <v>1758820142.5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1299.083669006023</v>
      </c>
      <c r="AJ288">
        <v>1239.239454545455</v>
      </c>
      <c r="AK288">
        <v>3.409197612248551</v>
      </c>
      <c r="AL288">
        <v>65.12803820686746</v>
      </c>
      <c r="AM288">
        <f>(AO288 - AN288 + DX288*1E3/(8.314*(DZ288+273.15)) * AQ288/DW288 * AP288) * DW288/(100*DK288) * 1000/(1000 - AO288)</f>
        <v>0</v>
      </c>
      <c r="AN288">
        <v>18.43337888771861</v>
      </c>
      <c r="AO288">
        <v>22.03027151515151</v>
      </c>
      <c r="AP288">
        <v>-0.0001364950698372375</v>
      </c>
      <c r="AQ288">
        <v>105.814500391457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439</v>
      </c>
      <c r="AX288" t="s">
        <v>439</v>
      </c>
      <c r="AY288">
        <v>0</v>
      </c>
      <c r="AZ288">
        <v>0</v>
      </c>
      <c r="BA288">
        <f>1-AY288/AZ288</f>
        <v>0</v>
      </c>
      <c r="BB288">
        <v>0</v>
      </c>
      <c r="BC288" t="s">
        <v>439</v>
      </c>
      <c r="BD288" t="s">
        <v>439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439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5.9</v>
      </c>
      <c r="DL288">
        <v>0.5</v>
      </c>
      <c r="DM288" t="s">
        <v>440</v>
      </c>
      <c r="DN288">
        <v>2</v>
      </c>
      <c r="DO288" t="b">
        <v>1</v>
      </c>
      <c r="DP288">
        <v>1758820142.5</v>
      </c>
      <c r="DQ288">
        <v>1188.715555555556</v>
      </c>
      <c r="DR288">
        <v>1260.197777777778</v>
      </c>
      <c r="DS288">
        <v>22.05192962962963</v>
      </c>
      <c r="DT288">
        <v>18.36325555555556</v>
      </c>
      <c r="DU288">
        <v>1189.602962962963</v>
      </c>
      <c r="DV288">
        <v>21.76945185185185</v>
      </c>
      <c r="DW288">
        <v>500.0434074074074</v>
      </c>
      <c r="DX288">
        <v>91.02958888888888</v>
      </c>
      <c r="DY288">
        <v>0.0663950037037037</v>
      </c>
      <c r="DZ288">
        <v>29.11606296296296</v>
      </c>
      <c r="EA288">
        <v>30.04535185185185</v>
      </c>
      <c r="EB288">
        <v>999.9000000000001</v>
      </c>
      <c r="EC288">
        <v>0</v>
      </c>
      <c r="ED288">
        <v>0</v>
      </c>
      <c r="EE288">
        <v>10010.01037037037</v>
      </c>
      <c r="EF288">
        <v>0</v>
      </c>
      <c r="EG288">
        <v>11.9165</v>
      </c>
      <c r="EH288">
        <v>-71.48242592592592</v>
      </c>
      <c r="EI288">
        <v>1215.518518518518</v>
      </c>
      <c r="EJ288">
        <v>1283.772222222222</v>
      </c>
      <c r="EK288">
        <v>3.688668148148148</v>
      </c>
      <c r="EL288">
        <v>1260.197777777778</v>
      </c>
      <c r="EM288">
        <v>18.36325555555556</v>
      </c>
      <c r="EN288">
        <v>2.007378148148148</v>
      </c>
      <c r="EO288">
        <v>1.67159962962963</v>
      </c>
      <c r="EP288">
        <v>17.50265185185185</v>
      </c>
      <c r="EQ288">
        <v>14.63513333333334</v>
      </c>
      <c r="ER288">
        <v>1999.983703703704</v>
      </c>
      <c r="ES288">
        <v>0.9799952222222219</v>
      </c>
      <c r="ET288">
        <v>0.02000468888888889</v>
      </c>
      <c r="EU288">
        <v>0</v>
      </c>
      <c r="EV288">
        <v>1021.466666666667</v>
      </c>
      <c r="EW288">
        <v>5.00078</v>
      </c>
      <c r="EX288">
        <v>19859.01481481481</v>
      </c>
      <c r="EY288">
        <v>16379.47777777778</v>
      </c>
      <c r="EZ288">
        <v>38.87481481481481</v>
      </c>
      <c r="FA288">
        <v>39.66644444444444</v>
      </c>
      <c r="FB288">
        <v>38.986</v>
      </c>
      <c r="FC288">
        <v>39.38866666666667</v>
      </c>
      <c r="FD288">
        <v>40.07148148148148</v>
      </c>
      <c r="FE288">
        <v>1955.072592592593</v>
      </c>
      <c r="FF288">
        <v>39.91111111111112</v>
      </c>
      <c r="FG288">
        <v>0</v>
      </c>
      <c r="FH288">
        <v>1758820144.9</v>
      </c>
      <c r="FI288">
        <v>0</v>
      </c>
      <c r="FJ288">
        <v>1021.474615384615</v>
      </c>
      <c r="FK288">
        <v>-10.21401710602271</v>
      </c>
      <c r="FL288">
        <v>-211.0769230177633</v>
      </c>
      <c r="FM288">
        <v>19859.50769230769</v>
      </c>
      <c r="FN288">
        <v>15</v>
      </c>
      <c r="FO288">
        <v>0</v>
      </c>
      <c r="FP288" t="s">
        <v>441</v>
      </c>
      <c r="FQ288">
        <v>1746989605.5</v>
      </c>
      <c r="FR288">
        <v>1746989593.5</v>
      </c>
      <c r="FS288">
        <v>0</v>
      </c>
      <c r="FT288">
        <v>-0.274</v>
      </c>
      <c r="FU288">
        <v>-0.002</v>
      </c>
      <c r="FV288">
        <v>2.549</v>
      </c>
      <c r="FW288">
        <v>0.129</v>
      </c>
      <c r="FX288">
        <v>420</v>
      </c>
      <c r="FY288">
        <v>17</v>
      </c>
      <c r="FZ288">
        <v>0.02</v>
      </c>
      <c r="GA288">
        <v>0.04</v>
      </c>
      <c r="GB288">
        <v>-71.32785</v>
      </c>
      <c r="GC288">
        <v>-2.877464915572326</v>
      </c>
      <c r="GD288">
        <v>0.3006753423545075</v>
      </c>
      <c r="GE288">
        <v>0</v>
      </c>
      <c r="GF288">
        <v>1022.098529411765</v>
      </c>
      <c r="GG288">
        <v>-11.55217723784168</v>
      </c>
      <c r="GH288">
        <v>1.166563914572195</v>
      </c>
      <c r="GI288">
        <v>0</v>
      </c>
      <c r="GJ288">
        <v>3.723608749999999</v>
      </c>
      <c r="GK288">
        <v>-0.8050368855534692</v>
      </c>
      <c r="GL288">
        <v>0.07808244848195718</v>
      </c>
      <c r="GM288">
        <v>0</v>
      </c>
      <c r="GN288">
        <v>0</v>
      </c>
      <c r="GO288">
        <v>3</v>
      </c>
      <c r="GP288" t="s">
        <v>459</v>
      </c>
      <c r="GQ288">
        <v>3.10199</v>
      </c>
      <c r="GR288">
        <v>2.72397</v>
      </c>
      <c r="GS288">
        <v>0.182715</v>
      </c>
      <c r="GT288">
        <v>0.189195</v>
      </c>
      <c r="GU288">
        <v>0.102211</v>
      </c>
      <c r="GV288">
        <v>0.0914184</v>
      </c>
      <c r="GW288">
        <v>21378.3</v>
      </c>
      <c r="GX288">
        <v>19282.8</v>
      </c>
      <c r="GY288">
        <v>26719.8</v>
      </c>
      <c r="GZ288">
        <v>24002.4</v>
      </c>
      <c r="HA288">
        <v>38394.2</v>
      </c>
      <c r="HB288">
        <v>32257</v>
      </c>
      <c r="HC288">
        <v>46658</v>
      </c>
      <c r="HD288">
        <v>37982.2</v>
      </c>
      <c r="HE288">
        <v>1.87593</v>
      </c>
      <c r="HF288">
        <v>1.8737</v>
      </c>
      <c r="HG288">
        <v>0.162736</v>
      </c>
      <c r="HH288">
        <v>0</v>
      </c>
      <c r="HI288">
        <v>27.4269</v>
      </c>
      <c r="HJ288">
        <v>999.9</v>
      </c>
      <c r="HK288">
        <v>39.6</v>
      </c>
      <c r="HL288">
        <v>32</v>
      </c>
      <c r="HM288">
        <v>20.7732</v>
      </c>
      <c r="HN288">
        <v>60.8039</v>
      </c>
      <c r="HO288">
        <v>20.3766</v>
      </c>
      <c r="HP288">
        <v>1</v>
      </c>
      <c r="HQ288">
        <v>0.0898984</v>
      </c>
      <c r="HR288">
        <v>0.0300218</v>
      </c>
      <c r="HS288">
        <v>20.2812</v>
      </c>
      <c r="HT288">
        <v>5.21205</v>
      </c>
      <c r="HU288">
        <v>11.9798</v>
      </c>
      <c r="HV288">
        <v>4.9634</v>
      </c>
      <c r="HW288">
        <v>3.27445</v>
      </c>
      <c r="HX288">
        <v>9999</v>
      </c>
      <c r="HY288">
        <v>9999</v>
      </c>
      <c r="HZ288">
        <v>9999</v>
      </c>
      <c r="IA288">
        <v>3.5</v>
      </c>
      <c r="IB288">
        <v>1.86399</v>
      </c>
      <c r="IC288">
        <v>1.86008</v>
      </c>
      <c r="ID288">
        <v>1.85838</v>
      </c>
      <c r="IE288">
        <v>1.85976</v>
      </c>
      <c r="IF288">
        <v>1.85989</v>
      </c>
      <c r="IG288">
        <v>1.85837</v>
      </c>
      <c r="IH288">
        <v>1.85745</v>
      </c>
      <c r="II288">
        <v>1.85242</v>
      </c>
      <c r="IJ288">
        <v>0</v>
      </c>
      <c r="IK288">
        <v>0</v>
      </c>
      <c r="IL288">
        <v>0</v>
      </c>
      <c r="IM288">
        <v>0</v>
      </c>
      <c r="IN288" t="s">
        <v>443</v>
      </c>
      <c r="IO288" t="s">
        <v>444</v>
      </c>
      <c r="IP288" t="s">
        <v>445</v>
      </c>
      <c r="IQ288" t="s">
        <v>445</v>
      </c>
      <c r="IR288" t="s">
        <v>445</v>
      </c>
      <c r="IS288" t="s">
        <v>445</v>
      </c>
      <c r="IT288">
        <v>0</v>
      </c>
      <c r="IU288">
        <v>100</v>
      </c>
      <c r="IV288">
        <v>100</v>
      </c>
      <c r="IW288">
        <v>-0.86</v>
      </c>
      <c r="IX288">
        <v>0.282</v>
      </c>
      <c r="IY288">
        <v>-1.085747647868322</v>
      </c>
      <c r="IZ288">
        <v>-0.001141660950335919</v>
      </c>
      <c r="JA288">
        <v>1.556549255047457E-06</v>
      </c>
      <c r="JB288">
        <v>-3.845636065895205E-10</v>
      </c>
      <c r="JC288">
        <v>0.01562767363184709</v>
      </c>
      <c r="JD288">
        <v>0.001629169780553792</v>
      </c>
      <c r="JE288">
        <v>0.0005448488767950686</v>
      </c>
      <c r="JF288">
        <v>-2.599574200195059E-06</v>
      </c>
      <c r="JG288">
        <v>2</v>
      </c>
      <c r="JH288">
        <v>2011</v>
      </c>
      <c r="JI288">
        <v>1</v>
      </c>
      <c r="JJ288">
        <v>26</v>
      </c>
      <c r="JK288">
        <v>197175.7</v>
      </c>
      <c r="JL288">
        <v>197175.9</v>
      </c>
      <c r="JM288">
        <v>2.8418</v>
      </c>
      <c r="JN288">
        <v>2.61719</v>
      </c>
      <c r="JO288">
        <v>1.49658</v>
      </c>
      <c r="JP288">
        <v>2.34375</v>
      </c>
      <c r="JQ288">
        <v>1.54907</v>
      </c>
      <c r="JR288">
        <v>2.36816</v>
      </c>
      <c r="JS288">
        <v>36.2694</v>
      </c>
      <c r="JT288">
        <v>24.1751</v>
      </c>
      <c r="JU288">
        <v>18</v>
      </c>
      <c r="JV288">
        <v>482.542</v>
      </c>
      <c r="JW288">
        <v>495.989</v>
      </c>
      <c r="JX288">
        <v>27.7546</v>
      </c>
      <c r="JY288">
        <v>28.4343</v>
      </c>
      <c r="JZ288">
        <v>30.0002</v>
      </c>
      <c r="KA288">
        <v>28.6201</v>
      </c>
      <c r="KB288">
        <v>28.6128</v>
      </c>
      <c r="KC288">
        <v>57.0105</v>
      </c>
      <c r="KD288">
        <v>11.682</v>
      </c>
      <c r="KE288">
        <v>47.5338</v>
      </c>
      <c r="KF288">
        <v>27.6622</v>
      </c>
      <c r="KG288">
        <v>1309.45</v>
      </c>
      <c r="KH288">
        <v>18.4671</v>
      </c>
      <c r="KI288">
        <v>102.015</v>
      </c>
      <c r="KJ288">
        <v>91.5915</v>
      </c>
    </row>
    <row r="289" spans="1:296">
      <c r="A289">
        <v>271</v>
      </c>
      <c r="B289">
        <v>1758820155</v>
      </c>
      <c r="C289">
        <v>6131.400000095367</v>
      </c>
      <c r="D289" t="s">
        <v>989</v>
      </c>
      <c r="E289" t="s">
        <v>990</v>
      </c>
      <c r="F289">
        <v>5</v>
      </c>
      <c r="G289" t="s">
        <v>834</v>
      </c>
      <c r="H289">
        <v>1758820147.214286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1316.377704433375</v>
      </c>
      <c r="AJ289">
        <v>1256.259878787879</v>
      </c>
      <c r="AK289">
        <v>3.398327956904534</v>
      </c>
      <c r="AL289">
        <v>65.12803820686746</v>
      </c>
      <c r="AM289">
        <f>(AO289 - AN289 + DX289*1E3/(8.314*(DZ289+273.15)) * AQ289/DW289 * AP289) * DW289/(100*DK289) * 1000/(1000 - AO289)</f>
        <v>0</v>
      </c>
      <c r="AN289">
        <v>18.47802377512206</v>
      </c>
      <c r="AO289">
        <v>22.02355515151514</v>
      </c>
      <c r="AP289">
        <v>-0.0001250501106301543</v>
      </c>
      <c r="AQ289">
        <v>105.814500391457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439</v>
      </c>
      <c r="AX289" t="s">
        <v>439</v>
      </c>
      <c r="AY289">
        <v>0</v>
      </c>
      <c r="AZ289">
        <v>0</v>
      </c>
      <c r="BA289">
        <f>1-AY289/AZ289</f>
        <v>0</v>
      </c>
      <c r="BB289">
        <v>0</v>
      </c>
      <c r="BC289" t="s">
        <v>439</v>
      </c>
      <c r="BD289" t="s">
        <v>439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439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5.9</v>
      </c>
      <c r="DL289">
        <v>0.5</v>
      </c>
      <c r="DM289" t="s">
        <v>440</v>
      </c>
      <c r="DN289">
        <v>2</v>
      </c>
      <c r="DO289" t="b">
        <v>1</v>
      </c>
      <c r="DP289">
        <v>1758820147.214286</v>
      </c>
      <c r="DQ289">
        <v>1204.364642857143</v>
      </c>
      <c r="DR289">
        <v>1276.021071428571</v>
      </c>
      <c r="DS289">
        <v>22.03811428571428</v>
      </c>
      <c r="DT289">
        <v>18.41482857142857</v>
      </c>
      <c r="DU289">
        <v>1205.238571428572</v>
      </c>
      <c r="DV289">
        <v>21.75593214285715</v>
      </c>
      <c r="DW289">
        <v>500.0951428571429</v>
      </c>
      <c r="DX289">
        <v>91.02872142857142</v>
      </c>
      <c r="DY289">
        <v>0.06603542857142858</v>
      </c>
      <c r="DZ289">
        <v>29.11923571428571</v>
      </c>
      <c r="EA289">
        <v>30.06498214285714</v>
      </c>
      <c r="EB289">
        <v>999.9000000000002</v>
      </c>
      <c r="EC289">
        <v>0</v>
      </c>
      <c r="ED289">
        <v>0</v>
      </c>
      <c r="EE289">
        <v>10011.37642857143</v>
      </c>
      <c r="EF289">
        <v>0</v>
      </c>
      <c r="EG289">
        <v>11.92902857142857</v>
      </c>
      <c r="EH289">
        <v>-71.65569642857143</v>
      </c>
      <c r="EI289">
        <v>1231.503928571429</v>
      </c>
      <c r="EJ289">
        <v>1299.959285714286</v>
      </c>
      <c r="EK289">
        <v>3.623286428571428</v>
      </c>
      <c r="EL289">
        <v>1276.021071428571</v>
      </c>
      <c r="EM289">
        <v>18.41482857142857</v>
      </c>
      <c r="EN289">
        <v>2.006101428571429</v>
      </c>
      <c r="EO289">
        <v>1.676278571428571</v>
      </c>
      <c r="EP289">
        <v>17.49257142857143</v>
      </c>
      <c r="EQ289">
        <v>14.67843214285714</v>
      </c>
      <c r="ER289">
        <v>1999.9775</v>
      </c>
      <c r="ES289">
        <v>0.9799962857142858</v>
      </c>
      <c r="ET289">
        <v>0.02000366071428572</v>
      </c>
      <c r="EU289">
        <v>0</v>
      </c>
      <c r="EV289">
        <v>1020.715</v>
      </c>
      <c r="EW289">
        <v>5.00078</v>
      </c>
      <c r="EX289">
        <v>19842.92857142857</v>
      </c>
      <c r="EY289">
        <v>16379.43571428572</v>
      </c>
      <c r="EZ289">
        <v>38.86592857142858</v>
      </c>
      <c r="FA289">
        <v>39.67603571428571</v>
      </c>
      <c r="FB289">
        <v>38.98646428571429</v>
      </c>
      <c r="FC289">
        <v>39.38378571428571</v>
      </c>
      <c r="FD289">
        <v>40.03989285714285</v>
      </c>
      <c r="FE289">
        <v>1955.068928571429</v>
      </c>
      <c r="FF289">
        <v>39.90857142857144</v>
      </c>
      <c r="FG289">
        <v>0</v>
      </c>
      <c r="FH289">
        <v>1758820149.7</v>
      </c>
      <c r="FI289">
        <v>0</v>
      </c>
      <c r="FJ289">
        <v>1020.706153846154</v>
      </c>
      <c r="FK289">
        <v>-10.0499145399581</v>
      </c>
      <c r="FL289">
        <v>-195.7743590408489</v>
      </c>
      <c r="FM289">
        <v>19843.1923076923</v>
      </c>
      <c r="FN289">
        <v>15</v>
      </c>
      <c r="FO289">
        <v>0</v>
      </c>
      <c r="FP289" t="s">
        <v>441</v>
      </c>
      <c r="FQ289">
        <v>1746989605.5</v>
      </c>
      <c r="FR289">
        <v>1746989593.5</v>
      </c>
      <c r="FS289">
        <v>0</v>
      </c>
      <c r="FT289">
        <v>-0.274</v>
      </c>
      <c r="FU289">
        <v>-0.002</v>
      </c>
      <c r="FV289">
        <v>2.549</v>
      </c>
      <c r="FW289">
        <v>0.129</v>
      </c>
      <c r="FX289">
        <v>420</v>
      </c>
      <c r="FY289">
        <v>17</v>
      </c>
      <c r="FZ289">
        <v>0.02</v>
      </c>
      <c r="GA289">
        <v>0.04</v>
      </c>
      <c r="GB289">
        <v>-71.55877</v>
      </c>
      <c r="GC289">
        <v>-2.213034146341443</v>
      </c>
      <c r="GD289">
        <v>0.2300832449353931</v>
      </c>
      <c r="GE289">
        <v>0</v>
      </c>
      <c r="GF289">
        <v>1021.095</v>
      </c>
      <c r="GG289">
        <v>-9.762108489499331</v>
      </c>
      <c r="GH289">
        <v>0.9905798955216985</v>
      </c>
      <c r="GI289">
        <v>0</v>
      </c>
      <c r="GJ289">
        <v>3.6575885</v>
      </c>
      <c r="GK289">
        <v>-0.8416752720450241</v>
      </c>
      <c r="GL289">
        <v>0.08148886094276939</v>
      </c>
      <c r="GM289">
        <v>0</v>
      </c>
      <c r="GN289">
        <v>0</v>
      </c>
      <c r="GO289">
        <v>3</v>
      </c>
      <c r="GP289" t="s">
        <v>459</v>
      </c>
      <c r="GQ289">
        <v>3.10145</v>
      </c>
      <c r="GR289">
        <v>2.72383</v>
      </c>
      <c r="GS289">
        <v>0.184252</v>
      </c>
      <c r="GT289">
        <v>0.190708</v>
      </c>
      <c r="GU289">
        <v>0.102186</v>
      </c>
      <c r="GV289">
        <v>0.0915598</v>
      </c>
      <c r="GW289">
        <v>21337.8</v>
      </c>
      <c r="GX289">
        <v>19246.6</v>
      </c>
      <c r="GY289">
        <v>26719.5</v>
      </c>
      <c r="GZ289">
        <v>24002.2</v>
      </c>
      <c r="HA289">
        <v>38394.9</v>
      </c>
      <c r="HB289">
        <v>32251.7</v>
      </c>
      <c r="HC289">
        <v>46657.4</v>
      </c>
      <c r="HD289">
        <v>37981.7</v>
      </c>
      <c r="HE289">
        <v>1.8749</v>
      </c>
      <c r="HF289">
        <v>1.87465</v>
      </c>
      <c r="HG289">
        <v>0.163</v>
      </c>
      <c r="HH289">
        <v>0</v>
      </c>
      <c r="HI289">
        <v>27.4269</v>
      </c>
      <c r="HJ289">
        <v>999.9</v>
      </c>
      <c r="HK289">
        <v>39.6</v>
      </c>
      <c r="HL289">
        <v>32</v>
      </c>
      <c r="HM289">
        <v>20.7732</v>
      </c>
      <c r="HN289">
        <v>61.1439</v>
      </c>
      <c r="HO289">
        <v>20.4688</v>
      </c>
      <c r="HP289">
        <v>1</v>
      </c>
      <c r="HQ289">
        <v>0.0905564</v>
      </c>
      <c r="HR289">
        <v>0.152922</v>
      </c>
      <c r="HS289">
        <v>20.281</v>
      </c>
      <c r="HT289">
        <v>5.21295</v>
      </c>
      <c r="HU289">
        <v>11.98</v>
      </c>
      <c r="HV289">
        <v>4.96335</v>
      </c>
      <c r="HW289">
        <v>3.27455</v>
      </c>
      <c r="HX289">
        <v>9999</v>
      </c>
      <c r="HY289">
        <v>9999</v>
      </c>
      <c r="HZ289">
        <v>9999</v>
      </c>
      <c r="IA289">
        <v>3.5</v>
      </c>
      <c r="IB289">
        <v>1.86399</v>
      </c>
      <c r="IC289">
        <v>1.86008</v>
      </c>
      <c r="ID289">
        <v>1.85839</v>
      </c>
      <c r="IE289">
        <v>1.85976</v>
      </c>
      <c r="IF289">
        <v>1.85988</v>
      </c>
      <c r="IG289">
        <v>1.85837</v>
      </c>
      <c r="IH289">
        <v>1.85746</v>
      </c>
      <c r="II289">
        <v>1.85242</v>
      </c>
      <c r="IJ289">
        <v>0</v>
      </c>
      <c r="IK289">
        <v>0</v>
      </c>
      <c r="IL289">
        <v>0</v>
      </c>
      <c r="IM289">
        <v>0</v>
      </c>
      <c r="IN289" t="s">
        <v>443</v>
      </c>
      <c r="IO289" t="s">
        <v>444</v>
      </c>
      <c r="IP289" t="s">
        <v>445</v>
      </c>
      <c r="IQ289" t="s">
        <v>445</v>
      </c>
      <c r="IR289" t="s">
        <v>445</v>
      </c>
      <c r="IS289" t="s">
        <v>445</v>
      </c>
      <c r="IT289">
        <v>0</v>
      </c>
      <c r="IU289">
        <v>100</v>
      </c>
      <c r="IV289">
        <v>100</v>
      </c>
      <c r="IW289">
        <v>-0.85</v>
      </c>
      <c r="IX289">
        <v>0.2819</v>
      </c>
      <c r="IY289">
        <v>-1.085747647868322</v>
      </c>
      <c r="IZ289">
        <v>-0.001141660950335919</v>
      </c>
      <c r="JA289">
        <v>1.556549255047457E-06</v>
      </c>
      <c r="JB289">
        <v>-3.845636065895205E-10</v>
      </c>
      <c r="JC289">
        <v>0.01562767363184709</v>
      </c>
      <c r="JD289">
        <v>0.001629169780553792</v>
      </c>
      <c r="JE289">
        <v>0.0005448488767950686</v>
      </c>
      <c r="JF289">
        <v>-2.599574200195059E-06</v>
      </c>
      <c r="JG289">
        <v>2</v>
      </c>
      <c r="JH289">
        <v>2011</v>
      </c>
      <c r="JI289">
        <v>1</v>
      </c>
      <c r="JJ289">
        <v>26</v>
      </c>
      <c r="JK289">
        <v>197175.8</v>
      </c>
      <c r="JL289">
        <v>197176</v>
      </c>
      <c r="JM289">
        <v>2.86987</v>
      </c>
      <c r="JN289">
        <v>2.60986</v>
      </c>
      <c r="JO289">
        <v>1.49658</v>
      </c>
      <c r="JP289">
        <v>2.34375</v>
      </c>
      <c r="JQ289">
        <v>1.54907</v>
      </c>
      <c r="JR289">
        <v>2.3938</v>
      </c>
      <c r="JS289">
        <v>36.2694</v>
      </c>
      <c r="JT289">
        <v>24.1663</v>
      </c>
      <c r="JU289">
        <v>18</v>
      </c>
      <c r="JV289">
        <v>481.962</v>
      </c>
      <c r="JW289">
        <v>496.638</v>
      </c>
      <c r="JX289">
        <v>27.6828</v>
      </c>
      <c r="JY289">
        <v>28.4374</v>
      </c>
      <c r="JZ289">
        <v>30.0006</v>
      </c>
      <c r="KA289">
        <v>28.6222</v>
      </c>
      <c r="KB289">
        <v>28.6151</v>
      </c>
      <c r="KC289">
        <v>57.6334</v>
      </c>
      <c r="KD289">
        <v>11.682</v>
      </c>
      <c r="KE289">
        <v>47.5338</v>
      </c>
      <c r="KF289">
        <v>27.5772</v>
      </c>
      <c r="KG289">
        <v>1322.83</v>
      </c>
      <c r="KH289">
        <v>18.5328</v>
      </c>
      <c r="KI289">
        <v>102.013</v>
      </c>
      <c r="KJ289">
        <v>91.59059999999999</v>
      </c>
    </row>
    <row r="290" spans="1:296">
      <c r="A290">
        <v>272</v>
      </c>
      <c r="B290">
        <v>1758820160</v>
      </c>
      <c r="C290">
        <v>6136.400000095367</v>
      </c>
      <c r="D290" t="s">
        <v>991</v>
      </c>
      <c r="E290" t="s">
        <v>992</v>
      </c>
      <c r="F290">
        <v>5</v>
      </c>
      <c r="G290" t="s">
        <v>834</v>
      </c>
      <c r="H290">
        <v>1758820152.5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1333.537350290362</v>
      </c>
      <c r="AJ290">
        <v>1273.363878787879</v>
      </c>
      <c r="AK290">
        <v>3.417030170758931</v>
      </c>
      <c r="AL290">
        <v>65.12803820686746</v>
      </c>
      <c r="AM290">
        <f>(AO290 - AN290 + DX290*1E3/(8.314*(DZ290+273.15)) * AQ290/DW290 * AP290) * DW290/(100*DK290) * 1000/(1000 - AO290)</f>
        <v>0</v>
      </c>
      <c r="AN290">
        <v>18.53308238157911</v>
      </c>
      <c r="AO290">
        <v>22.01327090909091</v>
      </c>
      <c r="AP290">
        <v>-0.0001098213059848517</v>
      </c>
      <c r="AQ290">
        <v>105.814500391457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439</v>
      </c>
      <c r="AX290" t="s">
        <v>439</v>
      </c>
      <c r="AY290">
        <v>0</v>
      </c>
      <c r="AZ290">
        <v>0</v>
      </c>
      <c r="BA290">
        <f>1-AY290/AZ290</f>
        <v>0</v>
      </c>
      <c r="BB290">
        <v>0</v>
      </c>
      <c r="BC290" t="s">
        <v>439</v>
      </c>
      <c r="BD290" t="s">
        <v>439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439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5.9</v>
      </c>
      <c r="DL290">
        <v>0.5</v>
      </c>
      <c r="DM290" t="s">
        <v>440</v>
      </c>
      <c r="DN290">
        <v>2</v>
      </c>
      <c r="DO290" t="b">
        <v>1</v>
      </c>
      <c r="DP290">
        <v>1758820152.5</v>
      </c>
      <c r="DQ290">
        <v>1221.963703703704</v>
      </c>
      <c r="DR290">
        <v>1293.755555555556</v>
      </c>
      <c r="DS290">
        <v>22.02634444444445</v>
      </c>
      <c r="DT290">
        <v>18.47477037037037</v>
      </c>
      <c r="DU290">
        <v>1222.821851851852</v>
      </c>
      <c r="DV290">
        <v>21.74440370370371</v>
      </c>
      <c r="DW290">
        <v>500.0032222222223</v>
      </c>
      <c r="DX290">
        <v>91.02751481481482</v>
      </c>
      <c r="DY290">
        <v>0.06583458148148148</v>
      </c>
      <c r="DZ290">
        <v>29.12010740740741</v>
      </c>
      <c r="EA290">
        <v>30.08131851851852</v>
      </c>
      <c r="EB290">
        <v>999.9000000000001</v>
      </c>
      <c r="EC290">
        <v>0</v>
      </c>
      <c r="ED290">
        <v>0</v>
      </c>
      <c r="EE290">
        <v>10010.07481481482</v>
      </c>
      <c r="EF290">
        <v>0</v>
      </c>
      <c r="EG290">
        <v>11.93331111111111</v>
      </c>
      <c r="EH290">
        <v>-71.79126296296296</v>
      </c>
      <c r="EI290">
        <v>1249.484074074074</v>
      </c>
      <c r="EJ290">
        <v>1318.107407407407</v>
      </c>
      <c r="EK290">
        <v>3.551576666666667</v>
      </c>
      <c r="EL290">
        <v>1293.755555555556</v>
      </c>
      <c r="EM290">
        <v>18.47477037037037</v>
      </c>
      <c r="EN290">
        <v>2.005002962962963</v>
      </c>
      <c r="EO290">
        <v>1.681711851851852</v>
      </c>
      <c r="EP290">
        <v>17.4839</v>
      </c>
      <c r="EQ290">
        <v>14.72860740740741</v>
      </c>
      <c r="ER290">
        <v>1999.967777777777</v>
      </c>
      <c r="ES290">
        <v>0.979997</v>
      </c>
      <c r="ET290">
        <v>0.02000298518518519</v>
      </c>
      <c r="EU290">
        <v>0</v>
      </c>
      <c r="EV290">
        <v>1019.815555555556</v>
      </c>
      <c r="EW290">
        <v>5.00078</v>
      </c>
      <c r="EX290">
        <v>19826.32222222222</v>
      </c>
      <c r="EY290">
        <v>16379.35555555556</v>
      </c>
      <c r="EZ290">
        <v>38.84940740740741</v>
      </c>
      <c r="FA290">
        <v>39.68477777777777</v>
      </c>
      <c r="FB290">
        <v>38.96962962962962</v>
      </c>
      <c r="FC290">
        <v>39.3841111111111</v>
      </c>
      <c r="FD290">
        <v>40.02977777777777</v>
      </c>
      <c r="FE290">
        <v>1955.061111111111</v>
      </c>
      <c r="FF290">
        <v>39.90666666666667</v>
      </c>
      <c r="FG290">
        <v>0</v>
      </c>
      <c r="FH290">
        <v>1758820155.1</v>
      </c>
      <c r="FI290">
        <v>0</v>
      </c>
      <c r="FJ290">
        <v>1019.766</v>
      </c>
      <c r="FK290">
        <v>-8.600000043403162</v>
      </c>
      <c r="FL290">
        <v>-180.4769232019019</v>
      </c>
      <c r="FM290">
        <v>19825.328</v>
      </c>
      <c r="FN290">
        <v>15</v>
      </c>
      <c r="FO290">
        <v>0</v>
      </c>
      <c r="FP290" t="s">
        <v>441</v>
      </c>
      <c r="FQ290">
        <v>1746989605.5</v>
      </c>
      <c r="FR290">
        <v>1746989593.5</v>
      </c>
      <c r="FS290">
        <v>0</v>
      </c>
      <c r="FT290">
        <v>-0.274</v>
      </c>
      <c r="FU290">
        <v>-0.002</v>
      </c>
      <c r="FV290">
        <v>2.549</v>
      </c>
      <c r="FW290">
        <v>0.129</v>
      </c>
      <c r="FX290">
        <v>420</v>
      </c>
      <c r="FY290">
        <v>17</v>
      </c>
      <c r="FZ290">
        <v>0.02</v>
      </c>
      <c r="GA290">
        <v>0.04</v>
      </c>
      <c r="GB290">
        <v>-71.70529024390243</v>
      </c>
      <c r="GC290">
        <v>-1.635447386759598</v>
      </c>
      <c r="GD290">
        <v>0.1708795236771678</v>
      </c>
      <c r="GE290">
        <v>0</v>
      </c>
      <c r="GF290">
        <v>1020.430588235294</v>
      </c>
      <c r="GG290">
        <v>-10.15034377133303</v>
      </c>
      <c r="GH290">
        <v>1.026768033762123</v>
      </c>
      <c r="GI290">
        <v>0</v>
      </c>
      <c r="GJ290">
        <v>3.600645121951219</v>
      </c>
      <c r="GK290">
        <v>-0.8249287108013922</v>
      </c>
      <c r="GL290">
        <v>0.08183994889258689</v>
      </c>
      <c r="GM290">
        <v>0</v>
      </c>
      <c r="GN290">
        <v>0</v>
      </c>
      <c r="GO290">
        <v>3</v>
      </c>
      <c r="GP290" t="s">
        <v>459</v>
      </c>
      <c r="GQ290">
        <v>3.10167</v>
      </c>
      <c r="GR290">
        <v>2.72395</v>
      </c>
      <c r="GS290">
        <v>0.185781</v>
      </c>
      <c r="GT290">
        <v>0.192188</v>
      </c>
      <c r="GU290">
        <v>0.102149</v>
      </c>
      <c r="GV290">
        <v>0.0917306</v>
      </c>
      <c r="GW290">
        <v>21297.7</v>
      </c>
      <c r="GX290">
        <v>19211.2</v>
      </c>
      <c r="GY290">
        <v>26719.4</v>
      </c>
      <c r="GZ290">
        <v>24001.9</v>
      </c>
      <c r="HA290">
        <v>38396.5</v>
      </c>
      <c r="HB290">
        <v>32245.3</v>
      </c>
      <c r="HC290">
        <v>46657.1</v>
      </c>
      <c r="HD290">
        <v>37981.2</v>
      </c>
      <c r="HE290">
        <v>1.87507</v>
      </c>
      <c r="HF290">
        <v>1.87442</v>
      </c>
      <c r="HG290">
        <v>0.163674</v>
      </c>
      <c r="HH290">
        <v>0</v>
      </c>
      <c r="HI290">
        <v>27.4269</v>
      </c>
      <c r="HJ290">
        <v>999.9</v>
      </c>
      <c r="HK290">
        <v>39.7</v>
      </c>
      <c r="HL290">
        <v>32</v>
      </c>
      <c r="HM290">
        <v>20.8267</v>
      </c>
      <c r="HN290">
        <v>60.8539</v>
      </c>
      <c r="HO290">
        <v>20.3285</v>
      </c>
      <c r="HP290">
        <v>1</v>
      </c>
      <c r="HQ290">
        <v>0.0912144</v>
      </c>
      <c r="HR290">
        <v>0.289842</v>
      </c>
      <c r="HS290">
        <v>20.2807</v>
      </c>
      <c r="HT290">
        <v>5.21295</v>
      </c>
      <c r="HU290">
        <v>11.98</v>
      </c>
      <c r="HV290">
        <v>4.9634</v>
      </c>
      <c r="HW290">
        <v>3.2746</v>
      </c>
      <c r="HX290">
        <v>9999</v>
      </c>
      <c r="HY290">
        <v>9999</v>
      </c>
      <c r="HZ290">
        <v>9999</v>
      </c>
      <c r="IA290">
        <v>3.5</v>
      </c>
      <c r="IB290">
        <v>1.86399</v>
      </c>
      <c r="IC290">
        <v>1.86008</v>
      </c>
      <c r="ID290">
        <v>1.85838</v>
      </c>
      <c r="IE290">
        <v>1.85974</v>
      </c>
      <c r="IF290">
        <v>1.85988</v>
      </c>
      <c r="IG290">
        <v>1.85837</v>
      </c>
      <c r="IH290">
        <v>1.85745</v>
      </c>
      <c r="II290">
        <v>1.85242</v>
      </c>
      <c r="IJ290">
        <v>0</v>
      </c>
      <c r="IK290">
        <v>0</v>
      </c>
      <c r="IL290">
        <v>0</v>
      </c>
      <c r="IM290">
        <v>0</v>
      </c>
      <c r="IN290" t="s">
        <v>443</v>
      </c>
      <c r="IO290" t="s">
        <v>444</v>
      </c>
      <c r="IP290" t="s">
        <v>445</v>
      </c>
      <c r="IQ290" t="s">
        <v>445</v>
      </c>
      <c r="IR290" t="s">
        <v>445</v>
      </c>
      <c r="IS290" t="s">
        <v>445</v>
      </c>
      <c r="IT290">
        <v>0</v>
      </c>
      <c r="IU290">
        <v>100</v>
      </c>
      <c r="IV290">
        <v>100</v>
      </c>
      <c r="IW290">
        <v>-0.84</v>
      </c>
      <c r="IX290">
        <v>0.2817</v>
      </c>
      <c r="IY290">
        <v>-1.085747647868322</v>
      </c>
      <c r="IZ290">
        <v>-0.001141660950335919</v>
      </c>
      <c r="JA290">
        <v>1.556549255047457E-06</v>
      </c>
      <c r="JB290">
        <v>-3.845636065895205E-10</v>
      </c>
      <c r="JC290">
        <v>0.01562767363184709</v>
      </c>
      <c r="JD290">
        <v>0.001629169780553792</v>
      </c>
      <c r="JE290">
        <v>0.0005448488767950686</v>
      </c>
      <c r="JF290">
        <v>-2.599574200195059E-06</v>
      </c>
      <c r="JG290">
        <v>2</v>
      </c>
      <c r="JH290">
        <v>2011</v>
      </c>
      <c r="JI290">
        <v>1</v>
      </c>
      <c r="JJ290">
        <v>26</v>
      </c>
      <c r="JK290">
        <v>197175.9</v>
      </c>
      <c r="JL290">
        <v>197176.1</v>
      </c>
      <c r="JM290">
        <v>2.89917</v>
      </c>
      <c r="JN290">
        <v>2.61597</v>
      </c>
      <c r="JO290">
        <v>1.49658</v>
      </c>
      <c r="JP290">
        <v>2.34497</v>
      </c>
      <c r="JQ290">
        <v>1.54907</v>
      </c>
      <c r="JR290">
        <v>2.38159</v>
      </c>
      <c r="JS290">
        <v>36.2694</v>
      </c>
      <c r="JT290">
        <v>24.1751</v>
      </c>
      <c r="JU290">
        <v>18</v>
      </c>
      <c r="JV290">
        <v>482.081</v>
      </c>
      <c r="JW290">
        <v>496.504</v>
      </c>
      <c r="JX290">
        <v>27.5968</v>
      </c>
      <c r="JY290">
        <v>28.4404</v>
      </c>
      <c r="JZ290">
        <v>30.0008</v>
      </c>
      <c r="KA290">
        <v>28.6246</v>
      </c>
      <c r="KB290">
        <v>28.617</v>
      </c>
      <c r="KC290">
        <v>58.1805</v>
      </c>
      <c r="KD290">
        <v>11.682</v>
      </c>
      <c r="KE290">
        <v>47.9295</v>
      </c>
      <c r="KF290">
        <v>27.4835</v>
      </c>
      <c r="KG290">
        <v>1342.87</v>
      </c>
      <c r="KH290">
        <v>18.605</v>
      </c>
      <c r="KI290">
        <v>102.013</v>
      </c>
      <c r="KJ290">
        <v>91.5894</v>
      </c>
    </row>
    <row r="291" spans="1:296">
      <c r="A291">
        <v>273</v>
      </c>
      <c r="B291">
        <v>1758820165</v>
      </c>
      <c r="C291">
        <v>6141.400000095367</v>
      </c>
      <c r="D291" t="s">
        <v>993</v>
      </c>
      <c r="E291" t="s">
        <v>994</v>
      </c>
      <c r="F291">
        <v>5</v>
      </c>
      <c r="G291" t="s">
        <v>834</v>
      </c>
      <c r="H291">
        <v>1758820157.214286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1350.495865148069</v>
      </c>
      <c r="AJ291">
        <v>1290.416848484849</v>
      </c>
      <c r="AK291">
        <v>3.40757734028923</v>
      </c>
      <c r="AL291">
        <v>65.12803820686746</v>
      </c>
      <c r="AM291">
        <f>(AO291 - AN291 + DX291*1E3/(8.314*(DZ291+273.15)) * AQ291/DW291 * AP291) * DW291/(100*DK291) * 1000/(1000 - AO291)</f>
        <v>0</v>
      </c>
      <c r="AN291">
        <v>18.59260399630432</v>
      </c>
      <c r="AO291">
        <v>22.0024206060606</v>
      </c>
      <c r="AP291">
        <v>-8.999348775142458E-05</v>
      </c>
      <c r="AQ291">
        <v>105.814500391457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439</v>
      </c>
      <c r="AX291" t="s">
        <v>439</v>
      </c>
      <c r="AY291">
        <v>0</v>
      </c>
      <c r="AZ291">
        <v>0</v>
      </c>
      <c r="BA291">
        <f>1-AY291/AZ291</f>
        <v>0</v>
      </c>
      <c r="BB291">
        <v>0</v>
      </c>
      <c r="BC291" t="s">
        <v>439</v>
      </c>
      <c r="BD291" t="s">
        <v>439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439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5.9</v>
      </c>
      <c r="DL291">
        <v>0.5</v>
      </c>
      <c r="DM291" t="s">
        <v>440</v>
      </c>
      <c r="DN291">
        <v>2</v>
      </c>
      <c r="DO291" t="b">
        <v>1</v>
      </c>
      <c r="DP291">
        <v>1758820157.214286</v>
      </c>
      <c r="DQ291">
        <v>1237.703571428571</v>
      </c>
      <c r="DR291">
        <v>1309.551785714286</v>
      </c>
      <c r="DS291">
        <v>22.01756071428572</v>
      </c>
      <c r="DT291">
        <v>18.52636071428572</v>
      </c>
      <c r="DU291">
        <v>1238.546785714286</v>
      </c>
      <c r="DV291">
        <v>21.73580357142857</v>
      </c>
      <c r="DW291">
        <v>500.0141785714286</v>
      </c>
      <c r="DX291">
        <v>91.02733571428568</v>
      </c>
      <c r="DY291">
        <v>0.06570028928571429</v>
      </c>
      <c r="DZ291">
        <v>29.117</v>
      </c>
      <c r="EA291">
        <v>30.092925</v>
      </c>
      <c r="EB291">
        <v>999.9000000000002</v>
      </c>
      <c r="EC291">
        <v>0</v>
      </c>
      <c r="ED291">
        <v>0</v>
      </c>
      <c r="EE291">
        <v>10013.9775</v>
      </c>
      <c r="EF291">
        <v>0</v>
      </c>
      <c r="EG291">
        <v>11.94382142857143</v>
      </c>
      <c r="EH291">
        <v>-71.84739285714285</v>
      </c>
      <c r="EI291">
        <v>1265.5675</v>
      </c>
      <c r="EJ291">
        <v>1334.271785714286</v>
      </c>
      <c r="EK291">
        <v>3.491209642857143</v>
      </c>
      <c r="EL291">
        <v>1309.551785714286</v>
      </c>
      <c r="EM291">
        <v>18.52636071428572</v>
      </c>
      <c r="EN291">
        <v>2.004199642857143</v>
      </c>
      <c r="EO291">
        <v>1.686404642857143</v>
      </c>
      <c r="EP291">
        <v>17.47754642857143</v>
      </c>
      <c r="EQ291">
        <v>14.77180714285714</v>
      </c>
      <c r="ER291">
        <v>1999.970357142858</v>
      </c>
      <c r="ES291">
        <v>0.9799955714285711</v>
      </c>
      <c r="ET291">
        <v>0.02000435000000001</v>
      </c>
      <c r="EU291">
        <v>0</v>
      </c>
      <c r="EV291">
        <v>1019.076071428571</v>
      </c>
      <c r="EW291">
        <v>5.00078</v>
      </c>
      <c r="EX291">
        <v>19812.58214285714</v>
      </c>
      <c r="EY291">
        <v>16379.37142857142</v>
      </c>
      <c r="EZ291">
        <v>38.87707142857143</v>
      </c>
      <c r="FA291">
        <v>39.69160714285714</v>
      </c>
      <c r="FB291">
        <v>38.94392857142856</v>
      </c>
      <c r="FC291">
        <v>39.39046428571428</v>
      </c>
      <c r="FD291">
        <v>40.07785714285713</v>
      </c>
      <c r="FE291">
        <v>1955.060357142857</v>
      </c>
      <c r="FF291">
        <v>39.91000000000001</v>
      </c>
      <c r="FG291">
        <v>0</v>
      </c>
      <c r="FH291">
        <v>1758820159.9</v>
      </c>
      <c r="FI291">
        <v>0</v>
      </c>
      <c r="FJ291">
        <v>1019.046</v>
      </c>
      <c r="FK291">
        <v>-9.03076923373089</v>
      </c>
      <c r="FL291">
        <v>-168.1846149639875</v>
      </c>
      <c r="FM291">
        <v>19811.316</v>
      </c>
      <c r="FN291">
        <v>15</v>
      </c>
      <c r="FO291">
        <v>0</v>
      </c>
      <c r="FP291" t="s">
        <v>441</v>
      </c>
      <c r="FQ291">
        <v>1746989605.5</v>
      </c>
      <c r="FR291">
        <v>1746989593.5</v>
      </c>
      <c r="FS291">
        <v>0</v>
      </c>
      <c r="FT291">
        <v>-0.274</v>
      </c>
      <c r="FU291">
        <v>-0.002</v>
      </c>
      <c r="FV291">
        <v>2.549</v>
      </c>
      <c r="FW291">
        <v>0.129</v>
      </c>
      <c r="FX291">
        <v>420</v>
      </c>
      <c r="FY291">
        <v>17</v>
      </c>
      <c r="FZ291">
        <v>0.02</v>
      </c>
      <c r="GA291">
        <v>0.04</v>
      </c>
      <c r="GB291">
        <v>-71.78491463414635</v>
      </c>
      <c r="GC291">
        <v>-0.8375038327525852</v>
      </c>
      <c r="GD291">
        <v>0.1199919175346686</v>
      </c>
      <c r="GE291">
        <v>0</v>
      </c>
      <c r="GF291">
        <v>1019.536764705882</v>
      </c>
      <c r="GG291">
        <v>-8.796485879695361</v>
      </c>
      <c r="GH291">
        <v>0.9036094959147357</v>
      </c>
      <c r="GI291">
        <v>0</v>
      </c>
      <c r="GJ291">
        <v>3.533002682926829</v>
      </c>
      <c r="GK291">
        <v>-0.7781454355400644</v>
      </c>
      <c r="GL291">
        <v>0.07717583442782575</v>
      </c>
      <c r="GM291">
        <v>0</v>
      </c>
      <c r="GN291">
        <v>0</v>
      </c>
      <c r="GO291">
        <v>3</v>
      </c>
      <c r="GP291" t="s">
        <v>459</v>
      </c>
      <c r="GQ291">
        <v>3.10163</v>
      </c>
      <c r="GR291">
        <v>2.72409</v>
      </c>
      <c r="GS291">
        <v>0.187302</v>
      </c>
      <c r="GT291">
        <v>0.193676</v>
      </c>
      <c r="GU291">
        <v>0.102113</v>
      </c>
      <c r="GV291">
        <v>0.0919083</v>
      </c>
      <c r="GW291">
        <v>21257.8</v>
      </c>
      <c r="GX291">
        <v>19175.8</v>
      </c>
      <c r="GY291">
        <v>26719.2</v>
      </c>
      <c r="GZ291">
        <v>24001.8</v>
      </c>
      <c r="HA291">
        <v>38397.9</v>
      </c>
      <c r="HB291">
        <v>32238.6</v>
      </c>
      <c r="HC291">
        <v>46656.7</v>
      </c>
      <c r="HD291">
        <v>37980.6</v>
      </c>
      <c r="HE291">
        <v>1.8749</v>
      </c>
      <c r="HF291">
        <v>1.87453</v>
      </c>
      <c r="HG291">
        <v>0.163987</v>
      </c>
      <c r="HH291">
        <v>0</v>
      </c>
      <c r="HI291">
        <v>27.4293</v>
      </c>
      <c r="HJ291">
        <v>999.9</v>
      </c>
      <c r="HK291">
        <v>39.8</v>
      </c>
      <c r="HL291">
        <v>32</v>
      </c>
      <c r="HM291">
        <v>20.8771</v>
      </c>
      <c r="HN291">
        <v>60.8639</v>
      </c>
      <c r="HO291">
        <v>20.4527</v>
      </c>
      <c r="HP291">
        <v>1</v>
      </c>
      <c r="HQ291">
        <v>0.0915498</v>
      </c>
      <c r="HR291">
        <v>0.396868</v>
      </c>
      <c r="HS291">
        <v>20.2801</v>
      </c>
      <c r="HT291">
        <v>5.21145</v>
      </c>
      <c r="HU291">
        <v>11.9798</v>
      </c>
      <c r="HV291">
        <v>4.96325</v>
      </c>
      <c r="HW291">
        <v>3.2743</v>
      </c>
      <c r="HX291">
        <v>9999</v>
      </c>
      <c r="HY291">
        <v>9999</v>
      </c>
      <c r="HZ291">
        <v>9999</v>
      </c>
      <c r="IA291">
        <v>3.5</v>
      </c>
      <c r="IB291">
        <v>1.864</v>
      </c>
      <c r="IC291">
        <v>1.86009</v>
      </c>
      <c r="ID291">
        <v>1.85837</v>
      </c>
      <c r="IE291">
        <v>1.85975</v>
      </c>
      <c r="IF291">
        <v>1.85988</v>
      </c>
      <c r="IG291">
        <v>1.85837</v>
      </c>
      <c r="IH291">
        <v>1.85745</v>
      </c>
      <c r="II291">
        <v>1.85242</v>
      </c>
      <c r="IJ291">
        <v>0</v>
      </c>
      <c r="IK291">
        <v>0</v>
      </c>
      <c r="IL291">
        <v>0</v>
      </c>
      <c r="IM291">
        <v>0</v>
      </c>
      <c r="IN291" t="s">
        <v>443</v>
      </c>
      <c r="IO291" t="s">
        <v>444</v>
      </c>
      <c r="IP291" t="s">
        <v>445</v>
      </c>
      <c r="IQ291" t="s">
        <v>445</v>
      </c>
      <c r="IR291" t="s">
        <v>445</v>
      </c>
      <c r="IS291" t="s">
        <v>445</v>
      </c>
      <c r="IT291">
        <v>0</v>
      </c>
      <c r="IU291">
        <v>100</v>
      </c>
      <c r="IV291">
        <v>100</v>
      </c>
      <c r="IW291">
        <v>-0.82</v>
      </c>
      <c r="IX291">
        <v>0.2814</v>
      </c>
      <c r="IY291">
        <v>-1.085747647868322</v>
      </c>
      <c r="IZ291">
        <v>-0.001141660950335919</v>
      </c>
      <c r="JA291">
        <v>1.556549255047457E-06</v>
      </c>
      <c r="JB291">
        <v>-3.845636065895205E-10</v>
      </c>
      <c r="JC291">
        <v>0.01562767363184709</v>
      </c>
      <c r="JD291">
        <v>0.001629169780553792</v>
      </c>
      <c r="JE291">
        <v>0.0005448488767950686</v>
      </c>
      <c r="JF291">
        <v>-2.599574200195059E-06</v>
      </c>
      <c r="JG291">
        <v>2</v>
      </c>
      <c r="JH291">
        <v>2011</v>
      </c>
      <c r="JI291">
        <v>1</v>
      </c>
      <c r="JJ291">
        <v>26</v>
      </c>
      <c r="JK291">
        <v>197176</v>
      </c>
      <c r="JL291">
        <v>197176.2</v>
      </c>
      <c r="JM291">
        <v>2.92847</v>
      </c>
      <c r="JN291">
        <v>2.60864</v>
      </c>
      <c r="JO291">
        <v>1.49658</v>
      </c>
      <c r="JP291">
        <v>2.34497</v>
      </c>
      <c r="JQ291">
        <v>1.54907</v>
      </c>
      <c r="JR291">
        <v>2.40479</v>
      </c>
      <c r="JS291">
        <v>36.2694</v>
      </c>
      <c r="JT291">
        <v>24.1751</v>
      </c>
      <c r="JU291">
        <v>18</v>
      </c>
      <c r="JV291">
        <v>481.994</v>
      </c>
      <c r="JW291">
        <v>496.592</v>
      </c>
      <c r="JX291">
        <v>27.4993</v>
      </c>
      <c r="JY291">
        <v>28.4435</v>
      </c>
      <c r="JZ291">
        <v>30.0006</v>
      </c>
      <c r="KA291">
        <v>28.6265</v>
      </c>
      <c r="KB291">
        <v>28.6195</v>
      </c>
      <c r="KC291">
        <v>58.8012</v>
      </c>
      <c r="KD291">
        <v>11.682</v>
      </c>
      <c r="KE291">
        <v>48.3258</v>
      </c>
      <c r="KF291">
        <v>27.3814</v>
      </c>
      <c r="KG291">
        <v>1356.23</v>
      </c>
      <c r="KH291">
        <v>18.6846</v>
      </c>
      <c r="KI291">
        <v>102.012</v>
      </c>
      <c r="KJ291">
        <v>91.58839999999999</v>
      </c>
    </row>
    <row r="292" spans="1:296">
      <c r="A292">
        <v>274</v>
      </c>
      <c r="B292">
        <v>1758820170</v>
      </c>
      <c r="C292">
        <v>6146.400000095367</v>
      </c>
      <c r="D292" t="s">
        <v>995</v>
      </c>
      <c r="E292" t="s">
        <v>996</v>
      </c>
      <c r="F292">
        <v>5</v>
      </c>
      <c r="G292" t="s">
        <v>834</v>
      </c>
      <c r="H292">
        <v>1758820162.5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1367.850147894124</v>
      </c>
      <c r="AJ292">
        <v>1307.530848484848</v>
      </c>
      <c r="AK292">
        <v>3.424559566695105</v>
      </c>
      <c r="AL292">
        <v>65.12803820686746</v>
      </c>
      <c r="AM292">
        <f>(AO292 - AN292 + DX292*1E3/(8.314*(DZ292+273.15)) * AQ292/DW292 * AP292) * DW292/(100*DK292) * 1000/(1000 - AO292)</f>
        <v>0</v>
      </c>
      <c r="AN292">
        <v>18.64008321246989</v>
      </c>
      <c r="AO292">
        <v>21.98514181818182</v>
      </c>
      <c r="AP292">
        <v>-0.0001322712582785995</v>
      </c>
      <c r="AQ292">
        <v>105.814500391457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439</v>
      </c>
      <c r="AX292" t="s">
        <v>439</v>
      </c>
      <c r="AY292">
        <v>0</v>
      </c>
      <c r="AZ292">
        <v>0</v>
      </c>
      <c r="BA292">
        <f>1-AY292/AZ292</f>
        <v>0</v>
      </c>
      <c r="BB292">
        <v>0</v>
      </c>
      <c r="BC292" t="s">
        <v>439</v>
      </c>
      <c r="BD292" t="s">
        <v>439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439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5.9</v>
      </c>
      <c r="DL292">
        <v>0.5</v>
      </c>
      <c r="DM292" t="s">
        <v>440</v>
      </c>
      <c r="DN292">
        <v>2</v>
      </c>
      <c r="DO292" t="b">
        <v>1</v>
      </c>
      <c r="DP292">
        <v>1758820162.5</v>
      </c>
      <c r="DQ292">
        <v>1255.364814814815</v>
      </c>
      <c r="DR292">
        <v>1327.284074074074</v>
      </c>
      <c r="DS292">
        <v>22.00501851851852</v>
      </c>
      <c r="DT292">
        <v>18.58074814814815</v>
      </c>
      <c r="DU292">
        <v>1256.191851851852</v>
      </c>
      <c r="DV292">
        <v>21.72351851851852</v>
      </c>
      <c r="DW292">
        <v>499.9857407407407</v>
      </c>
      <c r="DX292">
        <v>91.02798518518517</v>
      </c>
      <c r="DY292">
        <v>0.06576391851851852</v>
      </c>
      <c r="DZ292">
        <v>29.11087407407408</v>
      </c>
      <c r="EA292">
        <v>30.09717777777778</v>
      </c>
      <c r="EB292">
        <v>999.9000000000001</v>
      </c>
      <c r="EC292">
        <v>0</v>
      </c>
      <c r="ED292">
        <v>0</v>
      </c>
      <c r="EE292">
        <v>10012.93925925926</v>
      </c>
      <c r="EF292">
        <v>0</v>
      </c>
      <c r="EG292">
        <v>11.94455185185185</v>
      </c>
      <c r="EH292">
        <v>-71.9190111111111</v>
      </c>
      <c r="EI292">
        <v>1283.61</v>
      </c>
      <c r="EJ292">
        <v>1352.414074074074</v>
      </c>
      <c r="EK292">
        <v>3.424268518518519</v>
      </c>
      <c r="EL292">
        <v>1327.284074074074</v>
      </c>
      <c r="EM292">
        <v>18.58074814814815</v>
      </c>
      <c r="EN292">
        <v>2.003071481481481</v>
      </c>
      <c r="EO292">
        <v>1.691367407407407</v>
      </c>
      <c r="EP292">
        <v>17.46862962962963</v>
      </c>
      <c r="EQ292">
        <v>14.81739259259259</v>
      </c>
      <c r="ER292">
        <v>1999.96962962963</v>
      </c>
      <c r="ES292">
        <v>0.9799957407407407</v>
      </c>
      <c r="ET292">
        <v>0.02000419259259259</v>
      </c>
      <c r="EU292">
        <v>0</v>
      </c>
      <c r="EV292">
        <v>1018.218148148148</v>
      </c>
      <c r="EW292">
        <v>5.00078</v>
      </c>
      <c r="EX292">
        <v>19797.81481481481</v>
      </c>
      <c r="EY292">
        <v>16379.36296296296</v>
      </c>
      <c r="EZ292">
        <v>38.87481481481481</v>
      </c>
      <c r="FA292">
        <v>39.69407407407407</v>
      </c>
      <c r="FB292">
        <v>38.96040740740741</v>
      </c>
      <c r="FC292">
        <v>39.39785185185184</v>
      </c>
      <c r="FD292">
        <v>40.12940740740741</v>
      </c>
      <c r="FE292">
        <v>1955.06</v>
      </c>
      <c r="FF292">
        <v>39.90962962962963</v>
      </c>
      <c r="FG292">
        <v>0</v>
      </c>
      <c r="FH292">
        <v>1758820165.3</v>
      </c>
      <c r="FI292">
        <v>0</v>
      </c>
      <c r="FJ292">
        <v>1018.228846153846</v>
      </c>
      <c r="FK292">
        <v>-9.286495744500195</v>
      </c>
      <c r="FL292">
        <v>-164.3145299544511</v>
      </c>
      <c r="FM292">
        <v>19797.03846153846</v>
      </c>
      <c r="FN292">
        <v>15</v>
      </c>
      <c r="FO292">
        <v>0</v>
      </c>
      <c r="FP292" t="s">
        <v>441</v>
      </c>
      <c r="FQ292">
        <v>1746989605.5</v>
      </c>
      <c r="FR292">
        <v>1746989593.5</v>
      </c>
      <c r="FS292">
        <v>0</v>
      </c>
      <c r="FT292">
        <v>-0.274</v>
      </c>
      <c r="FU292">
        <v>-0.002</v>
      </c>
      <c r="FV292">
        <v>2.549</v>
      </c>
      <c r="FW292">
        <v>0.129</v>
      </c>
      <c r="FX292">
        <v>420</v>
      </c>
      <c r="FY292">
        <v>17</v>
      </c>
      <c r="FZ292">
        <v>0.02</v>
      </c>
      <c r="GA292">
        <v>0.04</v>
      </c>
      <c r="GB292">
        <v>-71.8944125</v>
      </c>
      <c r="GC292">
        <v>-0.6844153846152041</v>
      </c>
      <c r="GD292">
        <v>0.1031679194020611</v>
      </c>
      <c r="GE292">
        <v>0</v>
      </c>
      <c r="GF292">
        <v>1018.705</v>
      </c>
      <c r="GG292">
        <v>-9.216959521765936</v>
      </c>
      <c r="GH292">
        <v>0.9366719872851518</v>
      </c>
      <c r="GI292">
        <v>0</v>
      </c>
      <c r="GJ292">
        <v>3.459359999999999</v>
      </c>
      <c r="GK292">
        <v>-0.7595578986866856</v>
      </c>
      <c r="GL292">
        <v>0.07328780000791399</v>
      </c>
      <c r="GM292">
        <v>0</v>
      </c>
      <c r="GN292">
        <v>0</v>
      </c>
      <c r="GO292">
        <v>3</v>
      </c>
      <c r="GP292" t="s">
        <v>459</v>
      </c>
      <c r="GQ292">
        <v>3.1016</v>
      </c>
      <c r="GR292">
        <v>2.72425</v>
      </c>
      <c r="GS292">
        <v>0.188813</v>
      </c>
      <c r="GT292">
        <v>0.195154</v>
      </c>
      <c r="GU292">
        <v>0.102059</v>
      </c>
      <c r="GV292">
        <v>0.09212330000000001</v>
      </c>
      <c r="GW292">
        <v>21217.9</v>
      </c>
      <c r="GX292">
        <v>19140.6</v>
      </c>
      <c r="GY292">
        <v>26718.8</v>
      </c>
      <c r="GZ292">
        <v>24001.7</v>
      </c>
      <c r="HA292">
        <v>38400.1</v>
      </c>
      <c r="HB292">
        <v>32231.1</v>
      </c>
      <c r="HC292">
        <v>46656.3</v>
      </c>
      <c r="HD292">
        <v>37980.6</v>
      </c>
      <c r="HE292">
        <v>1.87462</v>
      </c>
      <c r="HF292">
        <v>1.87472</v>
      </c>
      <c r="HG292">
        <v>0.163168</v>
      </c>
      <c r="HH292">
        <v>0</v>
      </c>
      <c r="HI292">
        <v>27.4311</v>
      </c>
      <c r="HJ292">
        <v>999.9</v>
      </c>
      <c r="HK292">
        <v>39.8</v>
      </c>
      <c r="HL292">
        <v>32</v>
      </c>
      <c r="HM292">
        <v>20.8775</v>
      </c>
      <c r="HN292">
        <v>61.2039</v>
      </c>
      <c r="HO292">
        <v>20.4567</v>
      </c>
      <c r="HP292">
        <v>1</v>
      </c>
      <c r="HQ292">
        <v>0.09200709999999999</v>
      </c>
      <c r="HR292">
        <v>0.487072</v>
      </c>
      <c r="HS292">
        <v>20.2797</v>
      </c>
      <c r="HT292">
        <v>5.21235</v>
      </c>
      <c r="HU292">
        <v>11.9798</v>
      </c>
      <c r="HV292">
        <v>4.96315</v>
      </c>
      <c r="HW292">
        <v>3.2743</v>
      </c>
      <c r="HX292">
        <v>9999</v>
      </c>
      <c r="HY292">
        <v>9999</v>
      </c>
      <c r="HZ292">
        <v>9999</v>
      </c>
      <c r="IA292">
        <v>3.5</v>
      </c>
      <c r="IB292">
        <v>1.86398</v>
      </c>
      <c r="IC292">
        <v>1.86009</v>
      </c>
      <c r="ID292">
        <v>1.85837</v>
      </c>
      <c r="IE292">
        <v>1.85974</v>
      </c>
      <c r="IF292">
        <v>1.85989</v>
      </c>
      <c r="IG292">
        <v>1.85837</v>
      </c>
      <c r="IH292">
        <v>1.85745</v>
      </c>
      <c r="II292">
        <v>1.85242</v>
      </c>
      <c r="IJ292">
        <v>0</v>
      </c>
      <c r="IK292">
        <v>0</v>
      </c>
      <c r="IL292">
        <v>0</v>
      </c>
      <c r="IM292">
        <v>0</v>
      </c>
      <c r="IN292" t="s">
        <v>443</v>
      </c>
      <c r="IO292" t="s">
        <v>444</v>
      </c>
      <c r="IP292" t="s">
        <v>445</v>
      </c>
      <c r="IQ292" t="s">
        <v>445</v>
      </c>
      <c r="IR292" t="s">
        <v>445</v>
      </c>
      <c r="IS292" t="s">
        <v>445</v>
      </c>
      <c r="IT292">
        <v>0</v>
      </c>
      <c r="IU292">
        <v>100</v>
      </c>
      <c r="IV292">
        <v>100</v>
      </c>
      <c r="IW292">
        <v>-0.8</v>
      </c>
      <c r="IX292">
        <v>0.2811</v>
      </c>
      <c r="IY292">
        <v>-1.085747647868322</v>
      </c>
      <c r="IZ292">
        <v>-0.001141660950335919</v>
      </c>
      <c r="JA292">
        <v>1.556549255047457E-06</v>
      </c>
      <c r="JB292">
        <v>-3.845636065895205E-10</v>
      </c>
      <c r="JC292">
        <v>0.01562767363184709</v>
      </c>
      <c r="JD292">
        <v>0.001629169780553792</v>
      </c>
      <c r="JE292">
        <v>0.0005448488767950686</v>
      </c>
      <c r="JF292">
        <v>-2.599574200195059E-06</v>
      </c>
      <c r="JG292">
        <v>2</v>
      </c>
      <c r="JH292">
        <v>2011</v>
      </c>
      <c r="JI292">
        <v>1</v>
      </c>
      <c r="JJ292">
        <v>26</v>
      </c>
      <c r="JK292">
        <v>197176.1</v>
      </c>
      <c r="JL292">
        <v>197176.3</v>
      </c>
      <c r="JM292">
        <v>2.95776</v>
      </c>
      <c r="JN292">
        <v>2.61597</v>
      </c>
      <c r="JO292">
        <v>1.49658</v>
      </c>
      <c r="JP292">
        <v>2.34375</v>
      </c>
      <c r="JQ292">
        <v>1.54907</v>
      </c>
      <c r="JR292">
        <v>2.3938</v>
      </c>
      <c r="JS292">
        <v>36.2694</v>
      </c>
      <c r="JT292">
        <v>24.1751</v>
      </c>
      <c r="JU292">
        <v>18</v>
      </c>
      <c r="JV292">
        <v>481.853</v>
      </c>
      <c r="JW292">
        <v>496.739</v>
      </c>
      <c r="JX292">
        <v>27.3893</v>
      </c>
      <c r="JY292">
        <v>28.4465</v>
      </c>
      <c r="JZ292">
        <v>30.0005</v>
      </c>
      <c r="KA292">
        <v>28.6289</v>
      </c>
      <c r="KB292">
        <v>28.6213</v>
      </c>
      <c r="KC292">
        <v>59.3415</v>
      </c>
      <c r="KD292">
        <v>11.682</v>
      </c>
      <c r="KE292">
        <v>48.7242</v>
      </c>
      <c r="KF292">
        <v>27.2857</v>
      </c>
      <c r="KG292">
        <v>1376.27</v>
      </c>
      <c r="KH292">
        <v>18.766</v>
      </c>
      <c r="KI292">
        <v>102.011</v>
      </c>
      <c r="KJ292">
        <v>91.5883</v>
      </c>
    </row>
    <row r="293" spans="1:296">
      <c r="A293">
        <v>275</v>
      </c>
      <c r="B293">
        <v>1758820175</v>
      </c>
      <c r="C293">
        <v>6151.400000095367</v>
      </c>
      <c r="D293" t="s">
        <v>997</v>
      </c>
      <c r="E293" t="s">
        <v>998</v>
      </c>
      <c r="F293">
        <v>5</v>
      </c>
      <c r="G293" t="s">
        <v>834</v>
      </c>
      <c r="H293">
        <v>1758820167.214286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1384.940751500643</v>
      </c>
      <c r="AJ293">
        <v>1324.635393939393</v>
      </c>
      <c r="AK293">
        <v>3.42001121126534</v>
      </c>
      <c r="AL293">
        <v>65.12803820686746</v>
      </c>
      <c r="AM293">
        <f>(AO293 - AN293 + DX293*1E3/(8.314*(DZ293+273.15)) * AQ293/DW293 * AP293) * DW293/(100*DK293) * 1000/(1000 - AO293)</f>
        <v>0</v>
      </c>
      <c r="AN293">
        <v>18.69230162893654</v>
      </c>
      <c r="AO293">
        <v>21.97012848484848</v>
      </c>
      <c r="AP293">
        <v>-0.0001173604718668525</v>
      </c>
      <c r="AQ293">
        <v>105.814500391457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439</v>
      </c>
      <c r="AX293" t="s">
        <v>439</v>
      </c>
      <c r="AY293">
        <v>0</v>
      </c>
      <c r="AZ293">
        <v>0</v>
      </c>
      <c r="BA293">
        <f>1-AY293/AZ293</f>
        <v>0</v>
      </c>
      <c r="BB293">
        <v>0</v>
      </c>
      <c r="BC293" t="s">
        <v>439</v>
      </c>
      <c r="BD293" t="s">
        <v>439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439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5.9</v>
      </c>
      <c r="DL293">
        <v>0.5</v>
      </c>
      <c r="DM293" t="s">
        <v>440</v>
      </c>
      <c r="DN293">
        <v>2</v>
      </c>
      <c r="DO293" t="b">
        <v>1</v>
      </c>
      <c r="DP293">
        <v>1758820167.214286</v>
      </c>
      <c r="DQ293">
        <v>1271.135714285714</v>
      </c>
      <c r="DR293">
        <v>1343.064285714286</v>
      </c>
      <c r="DS293">
        <v>21.99209642857143</v>
      </c>
      <c r="DT293">
        <v>18.63030357142857</v>
      </c>
      <c r="DU293">
        <v>1271.9475</v>
      </c>
      <c r="DV293">
        <v>21.710875</v>
      </c>
      <c r="DW293">
        <v>500.0043928571428</v>
      </c>
      <c r="DX293">
        <v>91.02892142857142</v>
      </c>
      <c r="DY293">
        <v>0.06604454642857142</v>
      </c>
      <c r="DZ293">
        <v>29.10149642857143</v>
      </c>
      <c r="EA293">
        <v>30.09614285714285</v>
      </c>
      <c r="EB293">
        <v>999.9000000000002</v>
      </c>
      <c r="EC293">
        <v>0</v>
      </c>
      <c r="ED293">
        <v>0</v>
      </c>
      <c r="EE293">
        <v>10001.78714285714</v>
      </c>
      <c r="EF293">
        <v>0</v>
      </c>
      <c r="EG293">
        <v>11.95570357142857</v>
      </c>
      <c r="EH293">
        <v>-71.92795714285714</v>
      </c>
      <c r="EI293">
        <v>1299.719642857143</v>
      </c>
      <c r="EJ293">
        <v>1368.561785714286</v>
      </c>
      <c r="EK293">
        <v>3.3617925</v>
      </c>
      <c r="EL293">
        <v>1343.064285714286</v>
      </c>
      <c r="EM293">
        <v>18.63030357142857</v>
      </c>
      <c r="EN293">
        <v>2.001916428571428</v>
      </c>
      <c r="EO293">
        <v>1.695896428571429</v>
      </c>
      <c r="EP293">
        <v>17.45949285714286</v>
      </c>
      <c r="EQ293">
        <v>14.858875</v>
      </c>
      <c r="ER293">
        <v>1999.986071428572</v>
      </c>
      <c r="ES293">
        <v>0.9799945714285715</v>
      </c>
      <c r="ET293">
        <v>0.02000531428571429</v>
      </c>
      <c r="EU293">
        <v>0</v>
      </c>
      <c r="EV293">
        <v>1017.482857142857</v>
      </c>
      <c r="EW293">
        <v>5.00078</v>
      </c>
      <c r="EX293">
        <v>19785.26071428571</v>
      </c>
      <c r="EY293">
        <v>16379.49285714286</v>
      </c>
      <c r="EZ293">
        <v>38.8770357142857</v>
      </c>
      <c r="FA293">
        <v>39.70507142857142</v>
      </c>
      <c r="FB293">
        <v>38.97525</v>
      </c>
      <c r="FC293">
        <v>39.39707142857143</v>
      </c>
      <c r="FD293">
        <v>40.13592857142856</v>
      </c>
      <c r="FE293">
        <v>1955.073214285714</v>
      </c>
      <c r="FF293">
        <v>39.91285714285715</v>
      </c>
      <c r="FG293">
        <v>0</v>
      </c>
      <c r="FH293">
        <v>1758820170.1</v>
      </c>
      <c r="FI293">
        <v>0</v>
      </c>
      <c r="FJ293">
        <v>1017.525769230769</v>
      </c>
      <c r="FK293">
        <v>-9.080000011949489</v>
      </c>
      <c r="FL293">
        <v>-155.0564102436366</v>
      </c>
      <c r="FM293">
        <v>19784.23076923077</v>
      </c>
      <c r="FN293">
        <v>15</v>
      </c>
      <c r="FO293">
        <v>0</v>
      </c>
      <c r="FP293" t="s">
        <v>441</v>
      </c>
      <c r="FQ293">
        <v>1746989605.5</v>
      </c>
      <c r="FR293">
        <v>1746989593.5</v>
      </c>
      <c r="FS293">
        <v>0</v>
      </c>
      <c r="FT293">
        <v>-0.274</v>
      </c>
      <c r="FU293">
        <v>-0.002</v>
      </c>
      <c r="FV293">
        <v>2.549</v>
      </c>
      <c r="FW293">
        <v>0.129</v>
      </c>
      <c r="FX293">
        <v>420</v>
      </c>
      <c r="FY293">
        <v>17</v>
      </c>
      <c r="FZ293">
        <v>0.02</v>
      </c>
      <c r="GA293">
        <v>0.04</v>
      </c>
      <c r="GB293">
        <v>-71.9348725</v>
      </c>
      <c r="GC293">
        <v>-0.4478645403375847</v>
      </c>
      <c r="GD293">
        <v>0.09217549020075878</v>
      </c>
      <c r="GE293">
        <v>1</v>
      </c>
      <c r="GF293">
        <v>1018.139705882353</v>
      </c>
      <c r="GG293">
        <v>-9.55095493461697</v>
      </c>
      <c r="GH293">
        <v>0.969358445492555</v>
      </c>
      <c r="GI293">
        <v>0</v>
      </c>
      <c r="GJ293">
        <v>3.4080535</v>
      </c>
      <c r="GK293">
        <v>-0.7863030393996271</v>
      </c>
      <c r="GL293">
        <v>0.07576945454964024</v>
      </c>
      <c r="GM293">
        <v>0</v>
      </c>
      <c r="GN293">
        <v>1</v>
      </c>
      <c r="GO293">
        <v>3</v>
      </c>
      <c r="GP293" t="s">
        <v>448</v>
      </c>
      <c r="GQ293">
        <v>3.1015</v>
      </c>
      <c r="GR293">
        <v>2.72468</v>
      </c>
      <c r="GS293">
        <v>0.190317</v>
      </c>
      <c r="GT293">
        <v>0.196595</v>
      </c>
      <c r="GU293">
        <v>0.10201</v>
      </c>
      <c r="GV293">
        <v>0.0923528</v>
      </c>
      <c r="GW293">
        <v>21178.7</v>
      </c>
      <c r="GX293">
        <v>19106.2</v>
      </c>
      <c r="GY293">
        <v>26718.9</v>
      </c>
      <c r="GZ293">
        <v>24001.6</v>
      </c>
      <c r="HA293">
        <v>38402.3</v>
      </c>
      <c r="HB293">
        <v>32222.9</v>
      </c>
      <c r="HC293">
        <v>46656.1</v>
      </c>
      <c r="HD293">
        <v>37980.4</v>
      </c>
      <c r="HE293">
        <v>1.87445</v>
      </c>
      <c r="HF293">
        <v>1.87512</v>
      </c>
      <c r="HG293">
        <v>0.163242</v>
      </c>
      <c r="HH293">
        <v>0</v>
      </c>
      <c r="HI293">
        <v>27.4335</v>
      </c>
      <c r="HJ293">
        <v>999.9</v>
      </c>
      <c r="HK293">
        <v>39.9</v>
      </c>
      <c r="HL293">
        <v>32</v>
      </c>
      <c r="HM293">
        <v>20.9279</v>
      </c>
      <c r="HN293">
        <v>60.6439</v>
      </c>
      <c r="HO293">
        <v>20.5569</v>
      </c>
      <c r="HP293">
        <v>1</v>
      </c>
      <c r="HQ293">
        <v>0.0923349</v>
      </c>
      <c r="HR293">
        <v>0.5743</v>
      </c>
      <c r="HS293">
        <v>20.2795</v>
      </c>
      <c r="HT293">
        <v>5.21085</v>
      </c>
      <c r="HU293">
        <v>11.98</v>
      </c>
      <c r="HV293">
        <v>4.96315</v>
      </c>
      <c r="HW293">
        <v>3.27433</v>
      </c>
      <c r="HX293">
        <v>9999</v>
      </c>
      <c r="HY293">
        <v>9999</v>
      </c>
      <c r="HZ293">
        <v>9999</v>
      </c>
      <c r="IA293">
        <v>3.5</v>
      </c>
      <c r="IB293">
        <v>1.864</v>
      </c>
      <c r="IC293">
        <v>1.86009</v>
      </c>
      <c r="ID293">
        <v>1.85837</v>
      </c>
      <c r="IE293">
        <v>1.85975</v>
      </c>
      <c r="IF293">
        <v>1.85989</v>
      </c>
      <c r="IG293">
        <v>1.85837</v>
      </c>
      <c r="IH293">
        <v>1.85745</v>
      </c>
      <c r="II293">
        <v>1.85241</v>
      </c>
      <c r="IJ293">
        <v>0</v>
      </c>
      <c r="IK293">
        <v>0</v>
      </c>
      <c r="IL293">
        <v>0</v>
      </c>
      <c r="IM293">
        <v>0</v>
      </c>
      <c r="IN293" t="s">
        <v>443</v>
      </c>
      <c r="IO293" t="s">
        <v>444</v>
      </c>
      <c r="IP293" t="s">
        <v>445</v>
      </c>
      <c r="IQ293" t="s">
        <v>445</v>
      </c>
      <c r="IR293" t="s">
        <v>445</v>
      </c>
      <c r="IS293" t="s">
        <v>445</v>
      </c>
      <c r="IT293">
        <v>0</v>
      </c>
      <c r="IU293">
        <v>100</v>
      </c>
      <c r="IV293">
        <v>100</v>
      </c>
      <c r="IW293">
        <v>-0.79</v>
      </c>
      <c r="IX293">
        <v>0.2807</v>
      </c>
      <c r="IY293">
        <v>-1.085747647868322</v>
      </c>
      <c r="IZ293">
        <v>-0.001141660950335919</v>
      </c>
      <c r="JA293">
        <v>1.556549255047457E-06</v>
      </c>
      <c r="JB293">
        <v>-3.845636065895205E-10</v>
      </c>
      <c r="JC293">
        <v>0.01562767363184709</v>
      </c>
      <c r="JD293">
        <v>0.001629169780553792</v>
      </c>
      <c r="JE293">
        <v>0.0005448488767950686</v>
      </c>
      <c r="JF293">
        <v>-2.599574200195059E-06</v>
      </c>
      <c r="JG293">
        <v>2</v>
      </c>
      <c r="JH293">
        <v>2011</v>
      </c>
      <c r="JI293">
        <v>1</v>
      </c>
      <c r="JJ293">
        <v>26</v>
      </c>
      <c r="JK293">
        <v>197176.2</v>
      </c>
      <c r="JL293">
        <v>197176.4</v>
      </c>
      <c r="JM293">
        <v>2.98584</v>
      </c>
      <c r="JN293">
        <v>2.60864</v>
      </c>
      <c r="JO293">
        <v>1.49658</v>
      </c>
      <c r="JP293">
        <v>2.34375</v>
      </c>
      <c r="JQ293">
        <v>1.54907</v>
      </c>
      <c r="JR293">
        <v>2.39624</v>
      </c>
      <c r="JS293">
        <v>36.2694</v>
      </c>
      <c r="JT293">
        <v>24.1663</v>
      </c>
      <c r="JU293">
        <v>18</v>
      </c>
      <c r="JV293">
        <v>481.77</v>
      </c>
      <c r="JW293">
        <v>497.02</v>
      </c>
      <c r="JX293">
        <v>27.2941</v>
      </c>
      <c r="JY293">
        <v>28.4496</v>
      </c>
      <c r="JZ293">
        <v>30.0005</v>
      </c>
      <c r="KA293">
        <v>28.6313</v>
      </c>
      <c r="KB293">
        <v>28.6231</v>
      </c>
      <c r="KC293">
        <v>59.9621</v>
      </c>
      <c r="KD293">
        <v>11.3813</v>
      </c>
      <c r="KE293">
        <v>49.1058</v>
      </c>
      <c r="KF293">
        <v>27.1949</v>
      </c>
      <c r="KG293">
        <v>1389.67</v>
      </c>
      <c r="KH293">
        <v>18.8561</v>
      </c>
      <c r="KI293">
        <v>102.011</v>
      </c>
      <c r="KJ293">
        <v>91.5879</v>
      </c>
    </row>
    <row r="294" spans="1:296">
      <c r="A294">
        <v>276</v>
      </c>
      <c r="B294">
        <v>1758820180</v>
      </c>
      <c r="C294">
        <v>6156.400000095367</v>
      </c>
      <c r="D294" t="s">
        <v>999</v>
      </c>
      <c r="E294" t="s">
        <v>1000</v>
      </c>
      <c r="F294">
        <v>5</v>
      </c>
      <c r="G294" t="s">
        <v>834</v>
      </c>
      <c r="H294">
        <v>1758820172.5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1401.963305092603</v>
      </c>
      <c r="AJ294">
        <v>1341.667696969697</v>
      </c>
      <c r="AK294">
        <v>3.405347643889797</v>
      </c>
      <c r="AL294">
        <v>65.12803820686746</v>
      </c>
      <c r="AM294">
        <f>(AO294 - AN294 + DX294*1E3/(8.314*(DZ294+273.15)) * AQ294/DW294 * AP294) * DW294/(100*DK294) * 1000/(1000 - AO294)</f>
        <v>0</v>
      </c>
      <c r="AN294">
        <v>18.77289397428975</v>
      </c>
      <c r="AO294">
        <v>21.96158787878787</v>
      </c>
      <c r="AP294">
        <v>-3.929232483321559E-05</v>
      </c>
      <c r="AQ294">
        <v>105.814500391457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439</v>
      </c>
      <c r="AX294" t="s">
        <v>439</v>
      </c>
      <c r="AY294">
        <v>0</v>
      </c>
      <c r="AZ294">
        <v>0</v>
      </c>
      <c r="BA294">
        <f>1-AY294/AZ294</f>
        <v>0</v>
      </c>
      <c r="BB294">
        <v>0</v>
      </c>
      <c r="BC294" t="s">
        <v>439</v>
      </c>
      <c r="BD294" t="s">
        <v>439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439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5.9</v>
      </c>
      <c r="DL294">
        <v>0.5</v>
      </c>
      <c r="DM294" t="s">
        <v>440</v>
      </c>
      <c r="DN294">
        <v>2</v>
      </c>
      <c r="DO294" t="b">
        <v>1</v>
      </c>
      <c r="DP294">
        <v>1758820172.5</v>
      </c>
      <c r="DQ294">
        <v>1288.82</v>
      </c>
      <c r="DR294">
        <v>1360.767407407408</v>
      </c>
      <c r="DS294">
        <v>21.97718518518518</v>
      </c>
      <c r="DT294">
        <v>18.69368148148148</v>
      </c>
      <c r="DU294">
        <v>1289.614074074074</v>
      </c>
      <c r="DV294">
        <v>21.69627777777778</v>
      </c>
      <c r="DW294">
        <v>500.0436296296296</v>
      </c>
      <c r="DX294">
        <v>91.03145925925926</v>
      </c>
      <c r="DY294">
        <v>0.06608463333333334</v>
      </c>
      <c r="DZ294">
        <v>29.0882037037037</v>
      </c>
      <c r="EA294">
        <v>30.09412222222223</v>
      </c>
      <c r="EB294">
        <v>999.9000000000001</v>
      </c>
      <c r="EC294">
        <v>0</v>
      </c>
      <c r="ED294">
        <v>0</v>
      </c>
      <c r="EE294">
        <v>10004.03296296296</v>
      </c>
      <c r="EF294">
        <v>0</v>
      </c>
      <c r="EG294">
        <v>11.95495555555556</v>
      </c>
      <c r="EH294">
        <v>-71.94737407407408</v>
      </c>
      <c r="EI294">
        <v>1317.781481481482</v>
      </c>
      <c r="EJ294">
        <v>1386.691851851852</v>
      </c>
      <c r="EK294">
        <v>3.283502222222222</v>
      </c>
      <c r="EL294">
        <v>1360.767407407408</v>
      </c>
      <c r="EM294">
        <v>18.69368148148148</v>
      </c>
      <c r="EN294">
        <v>2.000615555555556</v>
      </c>
      <c r="EO294">
        <v>1.701712592592593</v>
      </c>
      <c r="EP294">
        <v>17.44920740740741</v>
      </c>
      <c r="EQ294">
        <v>14.912</v>
      </c>
      <c r="ER294">
        <v>1999.995925925926</v>
      </c>
      <c r="ES294">
        <v>0.9799968148148147</v>
      </c>
      <c r="ET294">
        <v>0.02000314444444444</v>
      </c>
      <c r="EU294">
        <v>0</v>
      </c>
      <c r="EV294">
        <v>1016.722222222222</v>
      </c>
      <c r="EW294">
        <v>5.00078</v>
      </c>
      <c r="EX294">
        <v>19771.13333333333</v>
      </c>
      <c r="EY294">
        <v>16379.57777777778</v>
      </c>
      <c r="EZ294">
        <v>38.86788888888889</v>
      </c>
      <c r="FA294">
        <v>39.71266666666666</v>
      </c>
      <c r="FB294">
        <v>38.98592592592593</v>
      </c>
      <c r="FC294">
        <v>39.38407407407407</v>
      </c>
      <c r="FD294">
        <v>40.09470370370369</v>
      </c>
      <c r="FE294">
        <v>1955.087777777778</v>
      </c>
      <c r="FF294">
        <v>39.90814814814816</v>
      </c>
      <c r="FG294">
        <v>0</v>
      </c>
      <c r="FH294">
        <v>1758820174.9</v>
      </c>
      <c r="FI294">
        <v>0</v>
      </c>
      <c r="FJ294">
        <v>1016.769615384615</v>
      </c>
      <c r="FK294">
        <v>-8.632136750666641</v>
      </c>
      <c r="FL294">
        <v>-156.6529914808882</v>
      </c>
      <c r="FM294">
        <v>19771.66538461539</v>
      </c>
      <c r="FN294">
        <v>15</v>
      </c>
      <c r="FO294">
        <v>0</v>
      </c>
      <c r="FP294" t="s">
        <v>441</v>
      </c>
      <c r="FQ294">
        <v>1746989605.5</v>
      </c>
      <c r="FR294">
        <v>1746989593.5</v>
      </c>
      <c r="FS294">
        <v>0</v>
      </c>
      <c r="FT294">
        <v>-0.274</v>
      </c>
      <c r="FU294">
        <v>-0.002</v>
      </c>
      <c r="FV294">
        <v>2.549</v>
      </c>
      <c r="FW294">
        <v>0.129</v>
      </c>
      <c r="FX294">
        <v>420</v>
      </c>
      <c r="FY294">
        <v>17</v>
      </c>
      <c r="FZ294">
        <v>0.02</v>
      </c>
      <c r="GA294">
        <v>0.04</v>
      </c>
      <c r="GB294">
        <v>-71.91481219512195</v>
      </c>
      <c r="GC294">
        <v>-0.07765505226487324</v>
      </c>
      <c r="GD294">
        <v>0.09892120834803478</v>
      </c>
      <c r="GE294">
        <v>1</v>
      </c>
      <c r="GF294">
        <v>1017.321764705882</v>
      </c>
      <c r="GG294">
        <v>-8.945454552410123</v>
      </c>
      <c r="GH294">
        <v>0.9154859544919106</v>
      </c>
      <c r="GI294">
        <v>0</v>
      </c>
      <c r="GJ294">
        <v>3.333524634146341</v>
      </c>
      <c r="GK294">
        <v>-0.8780473170731804</v>
      </c>
      <c r="GL294">
        <v>0.08688964983964656</v>
      </c>
      <c r="GM294">
        <v>0</v>
      </c>
      <c r="GN294">
        <v>1</v>
      </c>
      <c r="GO294">
        <v>3</v>
      </c>
      <c r="GP294" t="s">
        <v>448</v>
      </c>
      <c r="GQ294">
        <v>3.10185</v>
      </c>
      <c r="GR294">
        <v>2.7239</v>
      </c>
      <c r="GS294">
        <v>0.1918</v>
      </c>
      <c r="GT294">
        <v>0.19805</v>
      </c>
      <c r="GU294">
        <v>0.101989</v>
      </c>
      <c r="GV294">
        <v>0.0926686</v>
      </c>
      <c r="GW294">
        <v>21139.6</v>
      </c>
      <c r="GX294">
        <v>19071.4</v>
      </c>
      <c r="GY294">
        <v>26718.5</v>
      </c>
      <c r="GZ294">
        <v>24001.3</v>
      </c>
      <c r="HA294">
        <v>38402.9</v>
      </c>
      <c r="HB294">
        <v>32211.2</v>
      </c>
      <c r="HC294">
        <v>46655.6</v>
      </c>
      <c r="HD294">
        <v>37979.8</v>
      </c>
      <c r="HE294">
        <v>1.87495</v>
      </c>
      <c r="HF294">
        <v>1.87465</v>
      </c>
      <c r="HG294">
        <v>0.162721</v>
      </c>
      <c r="HH294">
        <v>0</v>
      </c>
      <c r="HI294">
        <v>27.4353</v>
      </c>
      <c r="HJ294">
        <v>999.9</v>
      </c>
      <c r="HK294">
        <v>40</v>
      </c>
      <c r="HL294">
        <v>32</v>
      </c>
      <c r="HM294">
        <v>20.981</v>
      </c>
      <c r="HN294">
        <v>60.8639</v>
      </c>
      <c r="HO294">
        <v>20.2083</v>
      </c>
      <c r="HP294">
        <v>1</v>
      </c>
      <c r="HQ294">
        <v>0.0925788</v>
      </c>
      <c r="HR294">
        <v>0.599238</v>
      </c>
      <c r="HS294">
        <v>20.2793</v>
      </c>
      <c r="HT294">
        <v>5.21115</v>
      </c>
      <c r="HU294">
        <v>11.9797</v>
      </c>
      <c r="HV294">
        <v>4.96345</v>
      </c>
      <c r="HW294">
        <v>3.27433</v>
      </c>
      <c r="HX294">
        <v>9999</v>
      </c>
      <c r="HY294">
        <v>9999</v>
      </c>
      <c r="HZ294">
        <v>9999</v>
      </c>
      <c r="IA294">
        <v>3.5</v>
      </c>
      <c r="IB294">
        <v>1.86398</v>
      </c>
      <c r="IC294">
        <v>1.8601</v>
      </c>
      <c r="ID294">
        <v>1.85837</v>
      </c>
      <c r="IE294">
        <v>1.85974</v>
      </c>
      <c r="IF294">
        <v>1.85989</v>
      </c>
      <c r="IG294">
        <v>1.85837</v>
      </c>
      <c r="IH294">
        <v>1.85745</v>
      </c>
      <c r="II294">
        <v>1.85242</v>
      </c>
      <c r="IJ294">
        <v>0</v>
      </c>
      <c r="IK294">
        <v>0</v>
      </c>
      <c r="IL294">
        <v>0</v>
      </c>
      <c r="IM294">
        <v>0</v>
      </c>
      <c r="IN294" t="s">
        <v>443</v>
      </c>
      <c r="IO294" t="s">
        <v>444</v>
      </c>
      <c r="IP294" t="s">
        <v>445</v>
      </c>
      <c r="IQ294" t="s">
        <v>445</v>
      </c>
      <c r="IR294" t="s">
        <v>445</v>
      </c>
      <c r="IS294" t="s">
        <v>445</v>
      </c>
      <c r="IT294">
        <v>0</v>
      </c>
      <c r="IU294">
        <v>100</v>
      </c>
      <c r="IV294">
        <v>100</v>
      </c>
      <c r="IW294">
        <v>-0.77</v>
      </c>
      <c r="IX294">
        <v>0.2806</v>
      </c>
      <c r="IY294">
        <v>-1.085747647868322</v>
      </c>
      <c r="IZ294">
        <v>-0.001141660950335919</v>
      </c>
      <c r="JA294">
        <v>1.556549255047457E-06</v>
      </c>
      <c r="JB294">
        <v>-3.845636065895205E-10</v>
      </c>
      <c r="JC294">
        <v>0.01562767363184709</v>
      </c>
      <c r="JD294">
        <v>0.001629169780553792</v>
      </c>
      <c r="JE294">
        <v>0.0005448488767950686</v>
      </c>
      <c r="JF294">
        <v>-2.599574200195059E-06</v>
      </c>
      <c r="JG294">
        <v>2</v>
      </c>
      <c r="JH294">
        <v>2011</v>
      </c>
      <c r="JI294">
        <v>1</v>
      </c>
      <c r="JJ294">
        <v>26</v>
      </c>
      <c r="JK294">
        <v>197176.2</v>
      </c>
      <c r="JL294">
        <v>197176.4</v>
      </c>
      <c r="JM294">
        <v>3.01636</v>
      </c>
      <c r="JN294">
        <v>2.61475</v>
      </c>
      <c r="JO294">
        <v>1.49658</v>
      </c>
      <c r="JP294">
        <v>2.34497</v>
      </c>
      <c r="JQ294">
        <v>1.54907</v>
      </c>
      <c r="JR294">
        <v>2.37061</v>
      </c>
      <c r="JS294">
        <v>36.2694</v>
      </c>
      <c r="JT294">
        <v>24.1751</v>
      </c>
      <c r="JU294">
        <v>18</v>
      </c>
      <c r="JV294">
        <v>482.079</v>
      </c>
      <c r="JW294">
        <v>496.726</v>
      </c>
      <c r="JX294">
        <v>27.193</v>
      </c>
      <c r="JY294">
        <v>28.4526</v>
      </c>
      <c r="JZ294">
        <v>30.0004</v>
      </c>
      <c r="KA294">
        <v>28.6338</v>
      </c>
      <c r="KB294">
        <v>28.6255</v>
      </c>
      <c r="KC294">
        <v>60.5049</v>
      </c>
      <c r="KD294">
        <v>11.0688</v>
      </c>
      <c r="KE294">
        <v>49.5002</v>
      </c>
      <c r="KF294">
        <v>27.0997</v>
      </c>
      <c r="KG294">
        <v>1409.71</v>
      </c>
      <c r="KH294">
        <v>18.9377</v>
      </c>
      <c r="KI294">
        <v>102.009</v>
      </c>
      <c r="KJ294">
        <v>91.5864</v>
      </c>
    </row>
    <row r="295" spans="1:296">
      <c r="A295">
        <v>277</v>
      </c>
      <c r="B295">
        <v>1758820185</v>
      </c>
      <c r="C295">
        <v>6161.400000095367</v>
      </c>
      <c r="D295" t="s">
        <v>1001</v>
      </c>
      <c r="E295" t="s">
        <v>1002</v>
      </c>
      <c r="F295">
        <v>5</v>
      </c>
      <c r="G295" t="s">
        <v>834</v>
      </c>
      <c r="H295">
        <v>1758820177.214286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1419.386173845227</v>
      </c>
      <c r="AJ295">
        <v>1358.962484848484</v>
      </c>
      <c r="AK295">
        <v>3.457334519232911</v>
      </c>
      <c r="AL295">
        <v>65.12803820686746</v>
      </c>
      <c r="AM295">
        <f>(AO295 - AN295 + DX295*1E3/(8.314*(DZ295+273.15)) * AQ295/DW295 * AP295) * DW295/(100*DK295) * 1000/(1000 - AO295)</f>
        <v>0</v>
      </c>
      <c r="AN295">
        <v>18.88925851804089</v>
      </c>
      <c r="AO295">
        <v>21.97230181818182</v>
      </c>
      <c r="AP295">
        <v>8.163000103591662E-05</v>
      </c>
      <c r="AQ295">
        <v>105.814500391457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439</v>
      </c>
      <c r="AX295" t="s">
        <v>439</v>
      </c>
      <c r="AY295">
        <v>0</v>
      </c>
      <c r="AZ295">
        <v>0</v>
      </c>
      <c r="BA295">
        <f>1-AY295/AZ295</f>
        <v>0</v>
      </c>
      <c r="BB295">
        <v>0</v>
      </c>
      <c r="BC295" t="s">
        <v>439</v>
      </c>
      <c r="BD295" t="s">
        <v>439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439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5.9</v>
      </c>
      <c r="DL295">
        <v>0.5</v>
      </c>
      <c r="DM295" t="s">
        <v>440</v>
      </c>
      <c r="DN295">
        <v>2</v>
      </c>
      <c r="DO295" t="b">
        <v>1</v>
      </c>
      <c r="DP295">
        <v>1758820177.214286</v>
      </c>
      <c r="DQ295">
        <v>1304.6225</v>
      </c>
      <c r="DR295">
        <v>1376.545714285714</v>
      </c>
      <c r="DS295">
        <v>21.96968571428571</v>
      </c>
      <c r="DT295">
        <v>18.77056428571428</v>
      </c>
      <c r="DU295">
        <v>1305.400357142857</v>
      </c>
      <c r="DV295">
        <v>21.68894285714285</v>
      </c>
      <c r="DW295">
        <v>500.0015357142857</v>
      </c>
      <c r="DX295">
        <v>91.03232142857142</v>
      </c>
      <c r="DY295">
        <v>0.06614681785714285</v>
      </c>
      <c r="DZ295">
        <v>29.07389285714286</v>
      </c>
      <c r="EA295">
        <v>30.08871071428571</v>
      </c>
      <c r="EB295">
        <v>999.9000000000002</v>
      </c>
      <c r="EC295">
        <v>0</v>
      </c>
      <c r="ED295">
        <v>0</v>
      </c>
      <c r="EE295">
        <v>9999.537142857142</v>
      </c>
      <c r="EF295">
        <v>0</v>
      </c>
      <c r="EG295">
        <v>11.94816071428571</v>
      </c>
      <c r="EH295">
        <v>-71.92294285714286</v>
      </c>
      <c r="EI295">
        <v>1333.928571428571</v>
      </c>
      <c r="EJ295">
        <v>1402.881071428572</v>
      </c>
      <c r="EK295">
        <v>3.199125714285715</v>
      </c>
      <c r="EL295">
        <v>1376.545714285714</v>
      </c>
      <c r="EM295">
        <v>18.77056428571428</v>
      </c>
      <c r="EN295">
        <v>1.999952142857143</v>
      </c>
      <c r="EO295">
        <v>1.708727857142857</v>
      </c>
      <c r="EP295">
        <v>17.44396428571428</v>
      </c>
      <c r="EQ295">
        <v>14.97581428571429</v>
      </c>
      <c r="ER295">
        <v>2000.023571428572</v>
      </c>
      <c r="ES295">
        <v>0.9799970357142859</v>
      </c>
      <c r="ET295">
        <v>0.02000292142857143</v>
      </c>
      <c r="EU295">
        <v>0</v>
      </c>
      <c r="EV295">
        <v>1016.088214285714</v>
      </c>
      <c r="EW295">
        <v>5.00078</v>
      </c>
      <c r="EX295">
        <v>19758.80357142857</v>
      </c>
      <c r="EY295">
        <v>16379.80714285714</v>
      </c>
      <c r="EZ295">
        <v>38.86817857142857</v>
      </c>
      <c r="FA295">
        <v>39.71399999999999</v>
      </c>
      <c r="FB295">
        <v>39.00875</v>
      </c>
      <c r="FC295">
        <v>39.37707142857143</v>
      </c>
      <c r="FD295">
        <v>40.04667857142856</v>
      </c>
      <c r="FE295">
        <v>1955.115</v>
      </c>
      <c r="FF295">
        <v>39.90857142857144</v>
      </c>
      <c r="FG295">
        <v>0</v>
      </c>
      <c r="FH295">
        <v>1758820179.7</v>
      </c>
      <c r="FI295">
        <v>0</v>
      </c>
      <c r="FJ295">
        <v>1016.127307692308</v>
      </c>
      <c r="FK295">
        <v>-7.603760694672373</v>
      </c>
      <c r="FL295">
        <v>-158.4615385545703</v>
      </c>
      <c r="FM295">
        <v>19759</v>
      </c>
      <c r="FN295">
        <v>15</v>
      </c>
      <c r="FO295">
        <v>0</v>
      </c>
      <c r="FP295" t="s">
        <v>441</v>
      </c>
      <c r="FQ295">
        <v>1746989605.5</v>
      </c>
      <c r="FR295">
        <v>1746989593.5</v>
      </c>
      <c r="FS295">
        <v>0</v>
      </c>
      <c r="FT295">
        <v>-0.274</v>
      </c>
      <c r="FU295">
        <v>-0.002</v>
      </c>
      <c r="FV295">
        <v>2.549</v>
      </c>
      <c r="FW295">
        <v>0.129</v>
      </c>
      <c r="FX295">
        <v>420</v>
      </c>
      <c r="FY295">
        <v>17</v>
      </c>
      <c r="FZ295">
        <v>0.02</v>
      </c>
      <c r="GA295">
        <v>0.04</v>
      </c>
      <c r="GB295">
        <v>-71.94637073170732</v>
      </c>
      <c r="GC295">
        <v>0.3073588850175817</v>
      </c>
      <c r="GD295">
        <v>0.08381096105013729</v>
      </c>
      <c r="GE295">
        <v>1</v>
      </c>
      <c r="GF295">
        <v>1016.557352941176</v>
      </c>
      <c r="GG295">
        <v>-8.125439272268718</v>
      </c>
      <c r="GH295">
        <v>0.8240584960087984</v>
      </c>
      <c r="GI295">
        <v>0</v>
      </c>
      <c r="GJ295">
        <v>3.252600243902439</v>
      </c>
      <c r="GK295">
        <v>-1.042591567944243</v>
      </c>
      <c r="GL295">
        <v>0.1032948141566063</v>
      </c>
      <c r="GM295">
        <v>0</v>
      </c>
      <c r="GN295">
        <v>1</v>
      </c>
      <c r="GO295">
        <v>3</v>
      </c>
      <c r="GP295" t="s">
        <v>448</v>
      </c>
      <c r="GQ295">
        <v>3.10147</v>
      </c>
      <c r="GR295">
        <v>2.72447</v>
      </c>
      <c r="GS295">
        <v>0.193292</v>
      </c>
      <c r="GT295">
        <v>0.199484</v>
      </c>
      <c r="GU295">
        <v>0.102029</v>
      </c>
      <c r="GV295">
        <v>0.0930602</v>
      </c>
      <c r="GW295">
        <v>21100.4</v>
      </c>
      <c r="GX295">
        <v>19037.1</v>
      </c>
      <c r="GY295">
        <v>26718.3</v>
      </c>
      <c r="GZ295">
        <v>24001.1</v>
      </c>
      <c r="HA295">
        <v>38401.3</v>
      </c>
      <c r="HB295">
        <v>32197.1</v>
      </c>
      <c r="HC295">
        <v>46655.5</v>
      </c>
      <c r="HD295">
        <v>37979.4</v>
      </c>
      <c r="HE295">
        <v>1.87375</v>
      </c>
      <c r="HF295">
        <v>1.87577</v>
      </c>
      <c r="HG295">
        <v>0.161547</v>
      </c>
      <c r="HH295">
        <v>0</v>
      </c>
      <c r="HI295">
        <v>27.4362</v>
      </c>
      <c r="HJ295">
        <v>999.9</v>
      </c>
      <c r="HK295">
        <v>40</v>
      </c>
      <c r="HL295">
        <v>32</v>
      </c>
      <c r="HM295">
        <v>20.9803</v>
      </c>
      <c r="HN295">
        <v>60.5739</v>
      </c>
      <c r="HO295">
        <v>20.5208</v>
      </c>
      <c r="HP295">
        <v>1</v>
      </c>
      <c r="HQ295">
        <v>0.0930386</v>
      </c>
      <c r="HR295">
        <v>0.692889</v>
      </c>
      <c r="HS295">
        <v>20.2791</v>
      </c>
      <c r="HT295">
        <v>5.21145</v>
      </c>
      <c r="HU295">
        <v>11.98</v>
      </c>
      <c r="HV295">
        <v>4.9632</v>
      </c>
      <c r="HW295">
        <v>3.27428</v>
      </c>
      <c r="HX295">
        <v>9999</v>
      </c>
      <c r="HY295">
        <v>9999</v>
      </c>
      <c r="HZ295">
        <v>9999</v>
      </c>
      <c r="IA295">
        <v>3.5</v>
      </c>
      <c r="IB295">
        <v>1.86398</v>
      </c>
      <c r="IC295">
        <v>1.8601</v>
      </c>
      <c r="ID295">
        <v>1.85837</v>
      </c>
      <c r="IE295">
        <v>1.85974</v>
      </c>
      <c r="IF295">
        <v>1.85988</v>
      </c>
      <c r="IG295">
        <v>1.85837</v>
      </c>
      <c r="IH295">
        <v>1.85745</v>
      </c>
      <c r="II295">
        <v>1.85242</v>
      </c>
      <c r="IJ295">
        <v>0</v>
      </c>
      <c r="IK295">
        <v>0</v>
      </c>
      <c r="IL295">
        <v>0</v>
      </c>
      <c r="IM295">
        <v>0</v>
      </c>
      <c r="IN295" t="s">
        <v>443</v>
      </c>
      <c r="IO295" t="s">
        <v>444</v>
      </c>
      <c r="IP295" t="s">
        <v>445</v>
      </c>
      <c r="IQ295" t="s">
        <v>445</v>
      </c>
      <c r="IR295" t="s">
        <v>445</v>
      </c>
      <c r="IS295" t="s">
        <v>445</v>
      </c>
      <c r="IT295">
        <v>0</v>
      </c>
      <c r="IU295">
        <v>100</v>
      </c>
      <c r="IV295">
        <v>100</v>
      </c>
      <c r="IW295">
        <v>-0.76</v>
      </c>
      <c r="IX295">
        <v>0.2809</v>
      </c>
      <c r="IY295">
        <v>-1.085747647868322</v>
      </c>
      <c r="IZ295">
        <v>-0.001141660950335919</v>
      </c>
      <c r="JA295">
        <v>1.556549255047457E-06</v>
      </c>
      <c r="JB295">
        <v>-3.845636065895205E-10</v>
      </c>
      <c r="JC295">
        <v>0.01562767363184709</v>
      </c>
      <c r="JD295">
        <v>0.001629169780553792</v>
      </c>
      <c r="JE295">
        <v>0.0005448488767950686</v>
      </c>
      <c r="JF295">
        <v>-2.599574200195059E-06</v>
      </c>
      <c r="JG295">
        <v>2</v>
      </c>
      <c r="JH295">
        <v>2011</v>
      </c>
      <c r="JI295">
        <v>1</v>
      </c>
      <c r="JJ295">
        <v>26</v>
      </c>
      <c r="JK295">
        <v>197176.3</v>
      </c>
      <c r="JL295">
        <v>197176.5</v>
      </c>
      <c r="JM295">
        <v>3.04443</v>
      </c>
      <c r="JN295">
        <v>2.61108</v>
      </c>
      <c r="JO295">
        <v>1.49658</v>
      </c>
      <c r="JP295">
        <v>2.34375</v>
      </c>
      <c r="JQ295">
        <v>1.54907</v>
      </c>
      <c r="JR295">
        <v>2.39624</v>
      </c>
      <c r="JS295">
        <v>36.2694</v>
      </c>
      <c r="JT295">
        <v>24.1751</v>
      </c>
      <c r="JU295">
        <v>18</v>
      </c>
      <c r="JV295">
        <v>481.401</v>
      </c>
      <c r="JW295">
        <v>497.492</v>
      </c>
      <c r="JX295">
        <v>27.1052</v>
      </c>
      <c r="JY295">
        <v>28.4557</v>
      </c>
      <c r="JZ295">
        <v>30.0005</v>
      </c>
      <c r="KA295">
        <v>28.6362</v>
      </c>
      <c r="KB295">
        <v>28.628</v>
      </c>
      <c r="KC295">
        <v>61.1209</v>
      </c>
      <c r="KD295">
        <v>11.0688</v>
      </c>
      <c r="KE295">
        <v>49.8969</v>
      </c>
      <c r="KF295">
        <v>27.0211</v>
      </c>
      <c r="KG295">
        <v>1423.11</v>
      </c>
      <c r="KH295">
        <v>19.0024</v>
      </c>
      <c r="KI295">
        <v>102.009</v>
      </c>
      <c r="KJ295">
        <v>91.5855</v>
      </c>
    </row>
    <row r="296" spans="1:296">
      <c r="A296">
        <v>278</v>
      </c>
      <c r="B296">
        <v>1758820190</v>
      </c>
      <c r="C296">
        <v>6166.400000095367</v>
      </c>
      <c r="D296" t="s">
        <v>1003</v>
      </c>
      <c r="E296" t="s">
        <v>1004</v>
      </c>
      <c r="F296">
        <v>5</v>
      </c>
      <c r="G296" t="s">
        <v>834</v>
      </c>
      <c r="H296">
        <v>1758820182.5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1436.570269028982</v>
      </c>
      <c r="AJ296">
        <v>1376.248545454545</v>
      </c>
      <c r="AK296">
        <v>3.450310547056422</v>
      </c>
      <c r="AL296">
        <v>65.12803820686746</v>
      </c>
      <c r="AM296">
        <f>(AO296 - AN296 + DX296*1E3/(8.314*(DZ296+273.15)) * AQ296/DW296 * AP296) * DW296/(100*DK296) * 1000/(1000 - AO296)</f>
        <v>0</v>
      </c>
      <c r="AN296">
        <v>18.9723371660712</v>
      </c>
      <c r="AO296">
        <v>21.98746242424241</v>
      </c>
      <c r="AP296">
        <v>7.22490264033004E-05</v>
      </c>
      <c r="AQ296">
        <v>105.814500391457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439</v>
      </c>
      <c r="AX296" t="s">
        <v>439</v>
      </c>
      <c r="AY296">
        <v>0</v>
      </c>
      <c r="AZ296">
        <v>0</v>
      </c>
      <c r="BA296">
        <f>1-AY296/AZ296</f>
        <v>0</v>
      </c>
      <c r="BB296">
        <v>0</v>
      </c>
      <c r="BC296" t="s">
        <v>439</v>
      </c>
      <c r="BD296" t="s">
        <v>439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439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5.9</v>
      </c>
      <c r="DL296">
        <v>0.5</v>
      </c>
      <c r="DM296" t="s">
        <v>440</v>
      </c>
      <c r="DN296">
        <v>2</v>
      </c>
      <c r="DO296" t="b">
        <v>1</v>
      </c>
      <c r="DP296">
        <v>1758820182.5</v>
      </c>
      <c r="DQ296">
        <v>1322.38962962963</v>
      </c>
      <c r="DR296">
        <v>1394.264074074074</v>
      </c>
      <c r="DS296">
        <v>21.97121111111111</v>
      </c>
      <c r="DT296">
        <v>18.86747037037037</v>
      </c>
      <c r="DU296">
        <v>1323.151111111111</v>
      </c>
      <c r="DV296">
        <v>21.69042962962963</v>
      </c>
      <c r="DW296">
        <v>500.0814074074075</v>
      </c>
      <c r="DX296">
        <v>91.03302222222221</v>
      </c>
      <c r="DY296">
        <v>0.06590471481481482</v>
      </c>
      <c r="DZ296">
        <v>29.05549629629629</v>
      </c>
      <c r="EA296">
        <v>30.08113333333333</v>
      </c>
      <c r="EB296">
        <v>999.9000000000001</v>
      </c>
      <c r="EC296">
        <v>0</v>
      </c>
      <c r="ED296">
        <v>0</v>
      </c>
      <c r="EE296">
        <v>10011.71888888889</v>
      </c>
      <c r="EF296">
        <v>0</v>
      </c>
      <c r="EG296">
        <v>11.94201111111111</v>
      </c>
      <c r="EH296">
        <v>-71.87308148148148</v>
      </c>
      <c r="EI296">
        <v>1352.097407407407</v>
      </c>
      <c r="EJ296">
        <v>1421.078518518519</v>
      </c>
      <c r="EK296">
        <v>3.103747407407408</v>
      </c>
      <c r="EL296">
        <v>1394.264074074074</v>
      </c>
      <c r="EM296">
        <v>18.86747037037037</v>
      </c>
      <c r="EN296">
        <v>2.000105925925926</v>
      </c>
      <c r="EO296">
        <v>1.717561851851852</v>
      </c>
      <c r="EP296">
        <v>17.44518518518518</v>
      </c>
      <c r="EQ296">
        <v>15.05592592592593</v>
      </c>
      <c r="ER296">
        <v>2000.03</v>
      </c>
      <c r="ES296">
        <v>0.9799973703703705</v>
      </c>
      <c r="ET296">
        <v>0.02000258518518519</v>
      </c>
      <c r="EU296">
        <v>0</v>
      </c>
      <c r="EV296">
        <v>1015.365925925926</v>
      </c>
      <c r="EW296">
        <v>5.00078</v>
      </c>
      <c r="EX296">
        <v>19744.24444444444</v>
      </c>
      <c r="EY296">
        <v>16379.85925925926</v>
      </c>
      <c r="EZ296">
        <v>38.86096296296297</v>
      </c>
      <c r="FA296">
        <v>39.70333333333333</v>
      </c>
      <c r="FB296">
        <v>39.03685185185185</v>
      </c>
      <c r="FC296">
        <v>39.36555555555555</v>
      </c>
      <c r="FD296">
        <v>40.01144444444444</v>
      </c>
      <c r="FE296">
        <v>1955.121851851852</v>
      </c>
      <c r="FF296">
        <v>39.90814814814815</v>
      </c>
      <c r="FG296">
        <v>0</v>
      </c>
      <c r="FH296">
        <v>1758820185.1</v>
      </c>
      <c r="FI296">
        <v>0</v>
      </c>
      <c r="FJ296">
        <v>1015.3136</v>
      </c>
      <c r="FK296">
        <v>-8.526923083853093</v>
      </c>
      <c r="FL296">
        <v>-165.6615387233501</v>
      </c>
      <c r="FM296">
        <v>19743.476</v>
      </c>
      <c r="FN296">
        <v>15</v>
      </c>
      <c r="FO296">
        <v>0</v>
      </c>
      <c r="FP296" t="s">
        <v>441</v>
      </c>
      <c r="FQ296">
        <v>1746989605.5</v>
      </c>
      <c r="FR296">
        <v>1746989593.5</v>
      </c>
      <c r="FS296">
        <v>0</v>
      </c>
      <c r="FT296">
        <v>-0.274</v>
      </c>
      <c r="FU296">
        <v>-0.002</v>
      </c>
      <c r="FV296">
        <v>2.549</v>
      </c>
      <c r="FW296">
        <v>0.129</v>
      </c>
      <c r="FX296">
        <v>420</v>
      </c>
      <c r="FY296">
        <v>17</v>
      </c>
      <c r="FZ296">
        <v>0.02</v>
      </c>
      <c r="GA296">
        <v>0.04</v>
      </c>
      <c r="GB296">
        <v>-71.892535</v>
      </c>
      <c r="GC296">
        <v>0.454761726078993</v>
      </c>
      <c r="GD296">
        <v>0.0915712142269621</v>
      </c>
      <c r="GE296">
        <v>1</v>
      </c>
      <c r="GF296">
        <v>1015.784117647059</v>
      </c>
      <c r="GG296">
        <v>-8.130175708390528</v>
      </c>
      <c r="GH296">
        <v>0.824593010653123</v>
      </c>
      <c r="GI296">
        <v>0</v>
      </c>
      <c r="GJ296">
        <v>3.1543435</v>
      </c>
      <c r="GK296">
        <v>-1.099400825515953</v>
      </c>
      <c r="GL296">
        <v>0.1061177989205864</v>
      </c>
      <c r="GM296">
        <v>0</v>
      </c>
      <c r="GN296">
        <v>1</v>
      </c>
      <c r="GO296">
        <v>3</v>
      </c>
      <c r="GP296" t="s">
        <v>448</v>
      </c>
      <c r="GQ296">
        <v>3.10167</v>
      </c>
      <c r="GR296">
        <v>2.72371</v>
      </c>
      <c r="GS296">
        <v>0.194766</v>
      </c>
      <c r="GT296">
        <v>0.200922</v>
      </c>
      <c r="GU296">
        <v>0.102073</v>
      </c>
      <c r="GV296">
        <v>0.09331200000000001</v>
      </c>
      <c r="GW296">
        <v>21062</v>
      </c>
      <c r="GX296">
        <v>19002.9</v>
      </c>
      <c r="GY296">
        <v>26718.5</v>
      </c>
      <c r="GZ296">
        <v>24001.1</v>
      </c>
      <c r="HA296">
        <v>38399.4</v>
      </c>
      <c r="HB296">
        <v>32188</v>
      </c>
      <c r="HC296">
        <v>46655.3</v>
      </c>
      <c r="HD296">
        <v>37979.1</v>
      </c>
      <c r="HE296">
        <v>1.87427</v>
      </c>
      <c r="HF296">
        <v>1.8754</v>
      </c>
      <c r="HG296">
        <v>0.16138</v>
      </c>
      <c r="HH296">
        <v>0</v>
      </c>
      <c r="HI296">
        <v>27.4362</v>
      </c>
      <c r="HJ296">
        <v>999.9</v>
      </c>
      <c r="HK296">
        <v>40.1</v>
      </c>
      <c r="HL296">
        <v>32</v>
      </c>
      <c r="HM296">
        <v>21.0346</v>
      </c>
      <c r="HN296">
        <v>60.8539</v>
      </c>
      <c r="HO296">
        <v>20.4768</v>
      </c>
      <c r="HP296">
        <v>1</v>
      </c>
      <c r="HQ296">
        <v>0.0932038</v>
      </c>
      <c r="HR296">
        <v>0.703573</v>
      </c>
      <c r="HS296">
        <v>20.2785</v>
      </c>
      <c r="HT296">
        <v>5.20995</v>
      </c>
      <c r="HU296">
        <v>11.98</v>
      </c>
      <c r="HV296">
        <v>4.96305</v>
      </c>
      <c r="HW296">
        <v>3.2741</v>
      </c>
      <c r="HX296">
        <v>9999</v>
      </c>
      <c r="HY296">
        <v>9999</v>
      </c>
      <c r="HZ296">
        <v>9999</v>
      </c>
      <c r="IA296">
        <v>3.5</v>
      </c>
      <c r="IB296">
        <v>1.86398</v>
      </c>
      <c r="IC296">
        <v>1.86009</v>
      </c>
      <c r="ID296">
        <v>1.85837</v>
      </c>
      <c r="IE296">
        <v>1.85974</v>
      </c>
      <c r="IF296">
        <v>1.85988</v>
      </c>
      <c r="IG296">
        <v>1.85837</v>
      </c>
      <c r="IH296">
        <v>1.85745</v>
      </c>
      <c r="II296">
        <v>1.85242</v>
      </c>
      <c r="IJ296">
        <v>0</v>
      </c>
      <c r="IK296">
        <v>0</v>
      </c>
      <c r="IL296">
        <v>0</v>
      </c>
      <c r="IM296">
        <v>0</v>
      </c>
      <c r="IN296" t="s">
        <v>443</v>
      </c>
      <c r="IO296" t="s">
        <v>444</v>
      </c>
      <c r="IP296" t="s">
        <v>445</v>
      </c>
      <c r="IQ296" t="s">
        <v>445</v>
      </c>
      <c r="IR296" t="s">
        <v>445</v>
      </c>
      <c r="IS296" t="s">
        <v>445</v>
      </c>
      <c r="IT296">
        <v>0</v>
      </c>
      <c r="IU296">
        <v>100</v>
      </c>
      <c r="IV296">
        <v>100</v>
      </c>
      <c r="IW296">
        <v>-0.74</v>
      </c>
      <c r="IX296">
        <v>0.2811</v>
      </c>
      <c r="IY296">
        <v>-1.085747647868322</v>
      </c>
      <c r="IZ296">
        <v>-0.001141660950335919</v>
      </c>
      <c r="JA296">
        <v>1.556549255047457E-06</v>
      </c>
      <c r="JB296">
        <v>-3.845636065895205E-10</v>
      </c>
      <c r="JC296">
        <v>0.01562767363184709</v>
      </c>
      <c r="JD296">
        <v>0.001629169780553792</v>
      </c>
      <c r="JE296">
        <v>0.0005448488767950686</v>
      </c>
      <c r="JF296">
        <v>-2.599574200195059E-06</v>
      </c>
      <c r="JG296">
        <v>2</v>
      </c>
      <c r="JH296">
        <v>2011</v>
      </c>
      <c r="JI296">
        <v>1</v>
      </c>
      <c r="JJ296">
        <v>26</v>
      </c>
      <c r="JK296">
        <v>197176.4</v>
      </c>
      <c r="JL296">
        <v>197176.6</v>
      </c>
      <c r="JM296">
        <v>3.07373</v>
      </c>
      <c r="JN296">
        <v>2.61353</v>
      </c>
      <c r="JO296">
        <v>1.49658</v>
      </c>
      <c r="JP296">
        <v>2.34375</v>
      </c>
      <c r="JQ296">
        <v>1.54907</v>
      </c>
      <c r="JR296">
        <v>2.37427</v>
      </c>
      <c r="JS296">
        <v>36.2694</v>
      </c>
      <c r="JT296">
        <v>24.1751</v>
      </c>
      <c r="JU296">
        <v>18</v>
      </c>
      <c r="JV296">
        <v>481.724</v>
      </c>
      <c r="JW296">
        <v>497.259</v>
      </c>
      <c r="JX296">
        <v>27.0191</v>
      </c>
      <c r="JY296">
        <v>28.4593</v>
      </c>
      <c r="JZ296">
        <v>30.0004</v>
      </c>
      <c r="KA296">
        <v>28.6387</v>
      </c>
      <c r="KB296">
        <v>28.6298</v>
      </c>
      <c r="KC296">
        <v>61.6636</v>
      </c>
      <c r="KD296">
        <v>11.0688</v>
      </c>
      <c r="KE296">
        <v>49.8969</v>
      </c>
      <c r="KF296">
        <v>26.9531</v>
      </c>
      <c r="KG296">
        <v>1443.15</v>
      </c>
      <c r="KH296">
        <v>18.9724</v>
      </c>
      <c r="KI296">
        <v>102.009</v>
      </c>
      <c r="KJ296">
        <v>91.5851</v>
      </c>
    </row>
    <row r="297" spans="1:296">
      <c r="A297">
        <v>279</v>
      </c>
      <c r="B297">
        <v>1758820195</v>
      </c>
      <c r="C297">
        <v>6171.400000095367</v>
      </c>
      <c r="D297" t="s">
        <v>1005</v>
      </c>
      <c r="E297" t="s">
        <v>1006</v>
      </c>
      <c r="F297">
        <v>5</v>
      </c>
      <c r="G297" t="s">
        <v>834</v>
      </c>
      <c r="H297">
        <v>1758820187.214286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1453.681324670835</v>
      </c>
      <c r="AJ297">
        <v>1393.600545454545</v>
      </c>
      <c r="AK297">
        <v>3.485942757773047</v>
      </c>
      <c r="AL297">
        <v>65.12803820686746</v>
      </c>
      <c r="AM297">
        <f>(AO297 - AN297 + DX297*1E3/(8.314*(DZ297+273.15)) * AQ297/DW297 * AP297) * DW297/(100*DK297) * 1000/(1000 - AO297)</f>
        <v>0</v>
      </c>
      <c r="AN297">
        <v>19.02917494003606</v>
      </c>
      <c r="AO297">
        <v>21.99042727272727</v>
      </c>
      <c r="AP297">
        <v>-2.181938553260748E-06</v>
      </c>
      <c r="AQ297">
        <v>105.814500391457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439</v>
      </c>
      <c r="AX297" t="s">
        <v>439</v>
      </c>
      <c r="AY297">
        <v>0</v>
      </c>
      <c r="AZ297">
        <v>0</v>
      </c>
      <c r="BA297">
        <f>1-AY297/AZ297</f>
        <v>0</v>
      </c>
      <c r="BB297">
        <v>0</v>
      </c>
      <c r="BC297" t="s">
        <v>439</v>
      </c>
      <c r="BD297" t="s">
        <v>439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439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5.9</v>
      </c>
      <c r="DL297">
        <v>0.5</v>
      </c>
      <c r="DM297" t="s">
        <v>440</v>
      </c>
      <c r="DN297">
        <v>2</v>
      </c>
      <c r="DO297" t="b">
        <v>1</v>
      </c>
      <c r="DP297">
        <v>1758820187.214286</v>
      </c>
      <c r="DQ297">
        <v>1338.286428571429</v>
      </c>
      <c r="DR297">
        <v>1410.106785714286</v>
      </c>
      <c r="DS297">
        <v>21.97946428571429</v>
      </c>
      <c r="DT297">
        <v>18.94877142857143</v>
      </c>
      <c r="DU297">
        <v>1339.033214285714</v>
      </c>
      <c r="DV297">
        <v>21.69850357142857</v>
      </c>
      <c r="DW297">
        <v>500.0030714285713</v>
      </c>
      <c r="DX297">
        <v>91.03223571428573</v>
      </c>
      <c r="DY297">
        <v>0.06597828571428573</v>
      </c>
      <c r="DZ297">
        <v>29.03802500000001</v>
      </c>
      <c r="EA297">
        <v>30.07006428571428</v>
      </c>
      <c r="EB297">
        <v>999.9000000000002</v>
      </c>
      <c r="EC297">
        <v>0</v>
      </c>
      <c r="ED297">
        <v>0</v>
      </c>
      <c r="EE297">
        <v>9994.399642857143</v>
      </c>
      <c r="EF297">
        <v>0</v>
      </c>
      <c r="EG297">
        <v>11.93904642857143</v>
      </c>
      <c r="EH297">
        <v>-71.81936428571429</v>
      </c>
      <c r="EI297">
        <v>1368.3625</v>
      </c>
      <c r="EJ297">
        <v>1437.343571428572</v>
      </c>
      <c r="EK297">
        <v>3.030688928571429</v>
      </c>
      <c r="EL297">
        <v>1410.106785714286</v>
      </c>
      <c r="EM297">
        <v>18.94877142857143</v>
      </c>
      <c r="EN297">
        <v>2.000838928571429</v>
      </c>
      <c r="EO297">
        <v>1.724948928571429</v>
      </c>
      <c r="EP297">
        <v>17.45098571428571</v>
      </c>
      <c r="EQ297">
        <v>15.12268928571429</v>
      </c>
      <c r="ER297">
        <v>2000.036071428571</v>
      </c>
      <c r="ES297">
        <v>0.9799948214285713</v>
      </c>
      <c r="ET297">
        <v>0.02000505714285714</v>
      </c>
      <c r="EU297">
        <v>0</v>
      </c>
      <c r="EV297">
        <v>1014.721428571428</v>
      </c>
      <c r="EW297">
        <v>5.00078</v>
      </c>
      <c r="EX297">
        <v>19730.86428571428</v>
      </c>
      <c r="EY297">
        <v>16379.9</v>
      </c>
      <c r="EZ297">
        <v>38.85921428571429</v>
      </c>
      <c r="FA297">
        <v>39.70049999999999</v>
      </c>
      <c r="FB297">
        <v>39.05567857142857</v>
      </c>
      <c r="FC297">
        <v>39.37035714285714</v>
      </c>
      <c r="FD297">
        <v>40.01096428571428</v>
      </c>
      <c r="FE297">
        <v>1955.121785714285</v>
      </c>
      <c r="FF297">
        <v>39.91428571428572</v>
      </c>
      <c r="FG297">
        <v>0</v>
      </c>
      <c r="FH297">
        <v>1758820189.9</v>
      </c>
      <c r="FI297">
        <v>0</v>
      </c>
      <c r="FJ297">
        <v>1014.6764</v>
      </c>
      <c r="FK297">
        <v>-8.996923058713131</v>
      </c>
      <c r="FL297">
        <v>-175.6153843371672</v>
      </c>
      <c r="FM297">
        <v>19729.688</v>
      </c>
      <c r="FN297">
        <v>15</v>
      </c>
      <c r="FO297">
        <v>0</v>
      </c>
      <c r="FP297" t="s">
        <v>441</v>
      </c>
      <c r="FQ297">
        <v>1746989605.5</v>
      </c>
      <c r="FR297">
        <v>1746989593.5</v>
      </c>
      <c r="FS297">
        <v>0</v>
      </c>
      <c r="FT297">
        <v>-0.274</v>
      </c>
      <c r="FU297">
        <v>-0.002</v>
      </c>
      <c r="FV297">
        <v>2.549</v>
      </c>
      <c r="FW297">
        <v>0.129</v>
      </c>
      <c r="FX297">
        <v>420</v>
      </c>
      <c r="FY297">
        <v>17</v>
      </c>
      <c r="FZ297">
        <v>0.02</v>
      </c>
      <c r="GA297">
        <v>0.04</v>
      </c>
      <c r="GB297">
        <v>-71.8346875</v>
      </c>
      <c r="GC297">
        <v>0.5562157598501098</v>
      </c>
      <c r="GD297">
        <v>0.09823487717582832</v>
      </c>
      <c r="GE297">
        <v>0</v>
      </c>
      <c r="GF297">
        <v>1015.222941176471</v>
      </c>
      <c r="GG297">
        <v>-8.47914438687266</v>
      </c>
      <c r="GH297">
        <v>0.8613243203202146</v>
      </c>
      <c r="GI297">
        <v>0</v>
      </c>
      <c r="GJ297">
        <v>3.08835725</v>
      </c>
      <c r="GK297">
        <v>-0.9815262664165203</v>
      </c>
      <c r="GL297">
        <v>0.09550890353751061</v>
      </c>
      <c r="GM297">
        <v>0</v>
      </c>
      <c r="GN297">
        <v>0</v>
      </c>
      <c r="GO297">
        <v>3</v>
      </c>
      <c r="GP297" t="s">
        <v>459</v>
      </c>
      <c r="GQ297">
        <v>3.10168</v>
      </c>
      <c r="GR297">
        <v>2.7243</v>
      </c>
      <c r="GS297">
        <v>0.196241</v>
      </c>
      <c r="GT297">
        <v>0.202344</v>
      </c>
      <c r="GU297">
        <v>0.102077</v>
      </c>
      <c r="GV297">
        <v>0.0934681</v>
      </c>
      <c r="GW297">
        <v>21023.3</v>
      </c>
      <c r="GX297">
        <v>18968.9</v>
      </c>
      <c r="GY297">
        <v>26718.3</v>
      </c>
      <c r="GZ297">
        <v>24000.8</v>
      </c>
      <c r="HA297">
        <v>38399.3</v>
      </c>
      <c r="HB297">
        <v>32182.1</v>
      </c>
      <c r="HC297">
        <v>46655.1</v>
      </c>
      <c r="HD297">
        <v>37978.6</v>
      </c>
      <c r="HE297">
        <v>1.87447</v>
      </c>
      <c r="HF297">
        <v>1.8755</v>
      </c>
      <c r="HG297">
        <v>0.160448</v>
      </c>
      <c r="HH297">
        <v>0</v>
      </c>
      <c r="HI297">
        <v>27.4339</v>
      </c>
      <c r="HJ297">
        <v>999.9</v>
      </c>
      <c r="HK297">
        <v>40.2</v>
      </c>
      <c r="HL297">
        <v>32</v>
      </c>
      <c r="HM297">
        <v>21.0855</v>
      </c>
      <c r="HN297">
        <v>61.3439</v>
      </c>
      <c r="HO297">
        <v>20.4728</v>
      </c>
      <c r="HP297">
        <v>1</v>
      </c>
      <c r="HQ297">
        <v>0.09353400000000001</v>
      </c>
      <c r="HR297">
        <v>0.713263</v>
      </c>
      <c r="HS297">
        <v>20.2788</v>
      </c>
      <c r="HT297">
        <v>5.2113</v>
      </c>
      <c r="HU297">
        <v>11.9798</v>
      </c>
      <c r="HV297">
        <v>4.9635</v>
      </c>
      <c r="HW297">
        <v>3.27433</v>
      </c>
      <c r="HX297">
        <v>9999</v>
      </c>
      <c r="HY297">
        <v>9999</v>
      </c>
      <c r="HZ297">
        <v>9999</v>
      </c>
      <c r="IA297">
        <v>3.5</v>
      </c>
      <c r="IB297">
        <v>1.86398</v>
      </c>
      <c r="IC297">
        <v>1.86009</v>
      </c>
      <c r="ID297">
        <v>1.85837</v>
      </c>
      <c r="IE297">
        <v>1.85974</v>
      </c>
      <c r="IF297">
        <v>1.85989</v>
      </c>
      <c r="IG297">
        <v>1.85837</v>
      </c>
      <c r="IH297">
        <v>1.85745</v>
      </c>
      <c r="II297">
        <v>1.85242</v>
      </c>
      <c r="IJ297">
        <v>0</v>
      </c>
      <c r="IK297">
        <v>0</v>
      </c>
      <c r="IL297">
        <v>0</v>
      </c>
      <c r="IM297">
        <v>0</v>
      </c>
      <c r="IN297" t="s">
        <v>443</v>
      </c>
      <c r="IO297" t="s">
        <v>444</v>
      </c>
      <c r="IP297" t="s">
        <v>445</v>
      </c>
      <c r="IQ297" t="s">
        <v>445</v>
      </c>
      <c r="IR297" t="s">
        <v>445</v>
      </c>
      <c r="IS297" t="s">
        <v>445</v>
      </c>
      <c r="IT297">
        <v>0</v>
      </c>
      <c r="IU297">
        <v>100</v>
      </c>
      <c r="IV297">
        <v>100</v>
      </c>
      <c r="IW297">
        <v>-0.72</v>
      </c>
      <c r="IX297">
        <v>0.2812</v>
      </c>
      <c r="IY297">
        <v>-1.085747647868322</v>
      </c>
      <c r="IZ297">
        <v>-0.001141660950335919</v>
      </c>
      <c r="JA297">
        <v>1.556549255047457E-06</v>
      </c>
      <c r="JB297">
        <v>-3.845636065895205E-10</v>
      </c>
      <c r="JC297">
        <v>0.01562767363184709</v>
      </c>
      <c r="JD297">
        <v>0.001629169780553792</v>
      </c>
      <c r="JE297">
        <v>0.0005448488767950686</v>
      </c>
      <c r="JF297">
        <v>-2.599574200195059E-06</v>
      </c>
      <c r="JG297">
        <v>2</v>
      </c>
      <c r="JH297">
        <v>2011</v>
      </c>
      <c r="JI297">
        <v>1</v>
      </c>
      <c r="JJ297">
        <v>26</v>
      </c>
      <c r="JK297">
        <v>197176.5</v>
      </c>
      <c r="JL297">
        <v>197176.7</v>
      </c>
      <c r="JM297">
        <v>3.10059</v>
      </c>
      <c r="JN297">
        <v>2.6062</v>
      </c>
      <c r="JO297">
        <v>1.49658</v>
      </c>
      <c r="JP297">
        <v>2.34375</v>
      </c>
      <c r="JQ297">
        <v>1.54907</v>
      </c>
      <c r="JR297">
        <v>2.44019</v>
      </c>
      <c r="JS297">
        <v>36.2694</v>
      </c>
      <c r="JT297">
        <v>24.1751</v>
      </c>
      <c r="JU297">
        <v>18</v>
      </c>
      <c r="JV297">
        <v>481.858</v>
      </c>
      <c r="JW297">
        <v>497.346</v>
      </c>
      <c r="JX297">
        <v>26.9508</v>
      </c>
      <c r="JY297">
        <v>28.4623</v>
      </c>
      <c r="JZ297">
        <v>30.0004</v>
      </c>
      <c r="KA297">
        <v>28.6411</v>
      </c>
      <c r="KB297">
        <v>28.6322</v>
      </c>
      <c r="KC297">
        <v>62.2639</v>
      </c>
      <c r="KD297">
        <v>11.0688</v>
      </c>
      <c r="KE297">
        <v>50.27</v>
      </c>
      <c r="KF297">
        <v>26.8937</v>
      </c>
      <c r="KG297">
        <v>1456.5</v>
      </c>
      <c r="KH297">
        <v>19.0093</v>
      </c>
      <c r="KI297">
        <v>102.008</v>
      </c>
      <c r="KJ297">
        <v>91.584</v>
      </c>
    </row>
    <row r="298" spans="1:296">
      <c r="A298">
        <v>280</v>
      </c>
      <c r="B298">
        <v>1758820200</v>
      </c>
      <c r="C298">
        <v>6176.400000095367</v>
      </c>
      <c r="D298" t="s">
        <v>1007</v>
      </c>
      <c r="E298" t="s">
        <v>1008</v>
      </c>
      <c r="F298">
        <v>5</v>
      </c>
      <c r="G298" t="s">
        <v>834</v>
      </c>
      <c r="H298">
        <v>1758820192.5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1470.74022497139</v>
      </c>
      <c r="AJ298">
        <v>1410.762121212121</v>
      </c>
      <c r="AK298">
        <v>3.442935009544733</v>
      </c>
      <c r="AL298">
        <v>65.12803820686746</v>
      </c>
      <c r="AM298">
        <f>(AO298 - AN298 + DX298*1E3/(8.314*(DZ298+273.15)) * AQ298/DW298 * AP298) * DW298/(100*DK298) * 1000/(1000 - AO298)</f>
        <v>0</v>
      </c>
      <c r="AN298">
        <v>19.09257195927571</v>
      </c>
      <c r="AO298">
        <v>21.98463393939393</v>
      </c>
      <c r="AP298">
        <v>-2.3085585962568E-05</v>
      </c>
      <c r="AQ298">
        <v>105.814500391457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439</v>
      </c>
      <c r="AX298" t="s">
        <v>439</v>
      </c>
      <c r="AY298">
        <v>0</v>
      </c>
      <c r="AZ298">
        <v>0</v>
      </c>
      <c r="BA298">
        <f>1-AY298/AZ298</f>
        <v>0</v>
      </c>
      <c r="BB298">
        <v>0</v>
      </c>
      <c r="BC298" t="s">
        <v>439</v>
      </c>
      <c r="BD298" t="s">
        <v>439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439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5.9</v>
      </c>
      <c r="DL298">
        <v>0.5</v>
      </c>
      <c r="DM298" t="s">
        <v>440</v>
      </c>
      <c r="DN298">
        <v>2</v>
      </c>
      <c r="DO298" t="b">
        <v>1</v>
      </c>
      <c r="DP298">
        <v>1758820192.5</v>
      </c>
      <c r="DQ298">
        <v>1356.128148148148</v>
      </c>
      <c r="DR298">
        <v>1427.781111111111</v>
      </c>
      <c r="DS298">
        <v>21.98653333333333</v>
      </c>
      <c r="DT298">
        <v>19.0233</v>
      </c>
      <c r="DU298">
        <v>1356.858148148148</v>
      </c>
      <c r="DV298">
        <v>21.70542222222223</v>
      </c>
      <c r="DW298">
        <v>499.9981481481482</v>
      </c>
      <c r="DX298">
        <v>91.0322037037037</v>
      </c>
      <c r="DY298">
        <v>0.06610393333333332</v>
      </c>
      <c r="DZ298">
        <v>29.01612962962963</v>
      </c>
      <c r="EA298">
        <v>30.06063703703704</v>
      </c>
      <c r="EB298">
        <v>999.9000000000001</v>
      </c>
      <c r="EC298">
        <v>0</v>
      </c>
      <c r="ED298">
        <v>0</v>
      </c>
      <c r="EE298">
        <v>9998.72962962963</v>
      </c>
      <c r="EF298">
        <v>0</v>
      </c>
      <c r="EG298">
        <v>11.93661111111111</v>
      </c>
      <c r="EH298">
        <v>-71.65146666666666</v>
      </c>
      <c r="EI298">
        <v>1386.615925925926</v>
      </c>
      <c r="EJ298">
        <v>1455.469259259259</v>
      </c>
      <c r="EK298">
        <v>2.963232962962963</v>
      </c>
      <c r="EL298">
        <v>1427.781111111111</v>
      </c>
      <c r="EM298">
        <v>19.0233</v>
      </c>
      <c r="EN298">
        <v>2.001482592592593</v>
      </c>
      <c r="EO298">
        <v>1.731732592592593</v>
      </c>
      <c r="EP298">
        <v>17.45607037037037</v>
      </c>
      <c r="EQ298">
        <v>15.18378888888889</v>
      </c>
      <c r="ER298">
        <v>2000.002592592593</v>
      </c>
      <c r="ES298">
        <v>0.9799951851851851</v>
      </c>
      <c r="ET298">
        <v>0.02000471481481482</v>
      </c>
      <c r="EU298">
        <v>0</v>
      </c>
      <c r="EV298">
        <v>1013.86</v>
      </c>
      <c r="EW298">
        <v>5.00078</v>
      </c>
      <c r="EX298">
        <v>19714.61111111111</v>
      </c>
      <c r="EY298">
        <v>16379.62962962963</v>
      </c>
      <c r="EZ298">
        <v>38.86785185185185</v>
      </c>
      <c r="FA298">
        <v>39.70333333333333</v>
      </c>
      <c r="FB298">
        <v>39.04844444444444</v>
      </c>
      <c r="FC298">
        <v>39.36103703703704</v>
      </c>
      <c r="FD298">
        <v>40.02296296296296</v>
      </c>
      <c r="FE298">
        <v>1955.09</v>
      </c>
      <c r="FF298">
        <v>39.9125925925926</v>
      </c>
      <c r="FG298">
        <v>0</v>
      </c>
      <c r="FH298">
        <v>1758820195.3</v>
      </c>
      <c r="FI298">
        <v>0</v>
      </c>
      <c r="FJ298">
        <v>1013.851923076923</v>
      </c>
      <c r="FK298">
        <v>-9.212649572008861</v>
      </c>
      <c r="FL298">
        <v>-189.3675215763311</v>
      </c>
      <c r="FM298">
        <v>19713.92307692308</v>
      </c>
      <c r="FN298">
        <v>15</v>
      </c>
      <c r="FO298">
        <v>0</v>
      </c>
      <c r="FP298" t="s">
        <v>441</v>
      </c>
      <c r="FQ298">
        <v>1746989605.5</v>
      </c>
      <c r="FR298">
        <v>1746989593.5</v>
      </c>
      <c r="FS298">
        <v>0</v>
      </c>
      <c r="FT298">
        <v>-0.274</v>
      </c>
      <c r="FU298">
        <v>-0.002</v>
      </c>
      <c r="FV298">
        <v>2.549</v>
      </c>
      <c r="FW298">
        <v>0.129</v>
      </c>
      <c r="FX298">
        <v>420</v>
      </c>
      <c r="FY298">
        <v>17</v>
      </c>
      <c r="FZ298">
        <v>0.02</v>
      </c>
      <c r="GA298">
        <v>0.04</v>
      </c>
      <c r="GB298">
        <v>-71.74739756097561</v>
      </c>
      <c r="GC298">
        <v>1.639822996515665</v>
      </c>
      <c r="GD298">
        <v>0.1806693793319637</v>
      </c>
      <c r="GE298">
        <v>0</v>
      </c>
      <c r="GF298">
        <v>1014.409117647059</v>
      </c>
      <c r="GG298">
        <v>-9.326661576552386</v>
      </c>
      <c r="GH298">
        <v>0.9389931016693869</v>
      </c>
      <c r="GI298">
        <v>0</v>
      </c>
      <c r="GJ298">
        <v>3.010311707317073</v>
      </c>
      <c r="GK298">
        <v>-0.7787648780487803</v>
      </c>
      <c r="GL298">
        <v>0.07766372223080482</v>
      </c>
      <c r="GM298">
        <v>0</v>
      </c>
      <c r="GN298">
        <v>0</v>
      </c>
      <c r="GO298">
        <v>3</v>
      </c>
      <c r="GP298" t="s">
        <v>459</v>
      </c>
      <c r="GQ298">
        <v>3.10184</v>
      </c>
      <c r="GR298">
        <v>2.7247</v>
      </c>
      <c r="GS298">
        <v>0.197687</v>
      </c>
      <c r="GT298">
        <v>0.203736</v>
      </c>
      <c r="GU298">
        <v>0.102056</v>
      </c>
      <c r="GV298">
        <v>0.0936839</v>
      </c>
      <c r="GW298">
        <v>20985.4</v>
      </c>
      <c r="GX298">
        <v>18935.7</v>
      </c>
      <c r="GY298">
        <v>26718.2</v>
      </c>
      <c r="GZ298">
        <v>24000.7</v>
      </c>
      <c r="HA298">
        <v>38400.4</v>
      </c>
      <c r="HB298">
        <v>32174.4</v>
      </c>
      <c r="HC298">
        <v>46655</v>
      </c>
      <c r="HD298">
        <v>37978.4</v>
      </c>
      <c r="HE298">
        <v>1.87418</v>
      </c>
      <c r="HF298">
        <v>1.8753</v>
      </c>
      <c r="HG298">
        <v>0.160486</v>
      </c>
      <c r="HH298">
        <v>0</v>
      </c>
      <c r="HI298">
        <v>27.4339</v>
      </c>
      <c r="HJ298">
        <v>999.9</v>
      </c>
      <c r="HK298">
        <v>40.3</v>
      </c>
      <c r="HL298">
        <v>32</v>
      </c>
      <c r="HM298">
        <v>21.1391</v>
      </c>
      <c r="HN298">
        <v>61.0539</v>
      </c>
      <c r="HO298">
        <v>20.2324</v>
      </c>
      <c r="HP298">
        <v>1</v>
      </c>
      <c r="HQ298">
        <v>0.09358229999999999</v>
      </c>
      <c r="HR298">
        <v>0.709237</v>
      </c>
      <c r="HS298">
        <v>20.2787</v>
      </c>
      <c r="HT298">
        <v>5.21175</v>
      </c>
      <c r="HU298">
        <v>11.9796</v>
      </c>
      <c r="HV298">
        <v>4.96345</v>
      </c>
      <c r="HW298">
        <v>3.27453</v>
      </c>
      <c r="HX298">
        <v>9999</v>
      </c>
      <c r="HY298">
        <v>9999</v>
      </c>
      <c r="HZ298">
        <v>9999</v>
      </c>
      <c r="IA298">
        <v>3.5</v>
      </c>
      <c r="IB298">
        <v>1.86396</v>
      </c>
      <c r="IC298">
        <v>1.8601</v>
      </c>
      <c r="ID298">
        <v>1.85837</v>
      </c>
      <c r="IE298">
        <v>1.85974</v>
      </c>
      <c r="IF298">
        <v>1.85989</v>
      </c>
      <c r="IG298">
        <v>1.85838</v>
      </c>
      <c r="IH298">
        <v>1.85745</v>
      </c>
      <c r="II298">
        <v>1.85242</v>
      </c>
      <c r="IJ298">
        <v>0</v>
      </c>
      <c r="IK298">
        <v>0</v>
      </c>
      <c r="IL298">
        <v>0</v>
      </c>
      <c r="IM298">
        <v>0</v>
      </c>
      <c r="IN298" t="s">
        <v>443</v>
      </c>
      <c r="IO298" t="s">
        <v>444</v>
      </c>
      <c r="IP298" t="s">
        <v>445</v>
      </c>
      <c r="IQ298" t="s">
        <v>445</v>
      </c>
      <c r="IR298" t="s">
        <v>445</v>
      </c>
      <c r="IS298" t="s">
        <v>445</v>
      </c>
      <c r="IT298">
        <v>0</v>
      </c>
      <c r="IU298">
        <v>100</v>
      </c>
      <c r="IV298">
        <v>100</v>
      </c>
      <c r="IW298">
        <v>-0.71</v>
      </c>
      <c r="IX298">
        <v>0.2811</v>
      </c>
      <c r="IY298">
        <v>-1.085747647868322</v>
      </c>
      <c r="IZ298">
        <v>-0.001141660950335919</v>
      </c>
      <c r="JA298">
        <v>1.556549255047457E-06</v>
      </c>
      <c r="JB298">
        <v>-3.845636065895205E-10</v>
      </c>
      <c r="JC298">
        <v>0.01562767363184709</v>
      </c>
      <c r="JD298">
        <v>0.001629169780553792</v>
      </c>
      <c r="JE298">
        <v>0.0005448488767950686</v>
      </c>
      <c r="JF298">
        <v>-2.599574200195059E-06</v>
      </c>
      <c r="JG298">
        <v>2</v>
      </c>
      <c r="JH298">
        <v>2011</v>
      </c>
      <c r="JI298">
        <v>1</v>
      </c>
      <c r="JJ298">
        <v>26</v>
      </c>
      <c r="JK298">
        <v>197176.6</v>
      </c>
      <c r="JL298">
        <v>197176.8</v>
      </c>
      <c r="JM298">
        <v>3.12988</v>
      </c>
      <c r="JN298">
        <v>2.60742</v>
      </c>
      <c r="JO298">
        <v>1.49658</v>
      </c>
      <c r="JP298">
        <v>2.34497</v>
      </c>
      <c r="JQ298">
        <v>1.54907</v>
      </c>
      <c r="JR298">
        <v>2.41821</v>
      </c>
      <c r="JS298">
        <v>36.2694</v>
      </c>
      <c r="JT298">
        <v>24.1751</v>
      </c>
      <c r="JU298">
        <v>18</v>
      </c>
      <c r="JV298">
        <v>481.702</v>
      </c>
      <c r="JW298">
        <v>497.234</v>
      </c>
      <c r="JX298">
        <v>26.8882</v>
      </c>
      <c r="JY298">
        <v>28.4657</v>
      </c>
      <c r="JZ298">
        <v>30.0002</v>
      </c>
      <c r="KA298">
        <v>28.6435</v>
      </c>
      <c r="KB298">
        <v>28.6347</v>
      </c>
      <c r="KC298">
        <v>62.7978</v>
      </c>
      <c r="KD298">
        <v>11.0688</v>
      </c>
      <c r="KE298">
        <v>50.6518</v>
      </c>
      <c r="KF298">
        <v>26.8405</v>
      </c>
      <c r="KG298">
        <v>1476.54</v>
      </c>
      <c r="KH298">
        <v>19.0478</v>
      </c>
      <c r="KI298">
        <v>102.008</v>
      </c>
      <c r="KJ298">
        <v>91.58329999999999</v>
      </c>
    </row>
    <row r="299" spans="1:296">
      <c r="A299">
        <v>281</v>
      </c>
      <c r="B299">
        <v>1758820205</v>
      </c>
      <c r="C299">
        <v>6181.400000095367</v>
      </c>
      <c r="D299" t="s">
        <v>1009</v>
      </c>
      <c r="E299" t="s">
        <v>1010</v>
      </c>
      <c r="F299">
        <v>5</v>
      </c>
      <c r="G299" t="s">
        <v>834</v>
      </c>
      <c r="H299">
        <v>1758820197.214286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1488.03938018327</v>
      </c>
      <c r="AJ299">
        <v>1427.900787878788</v>
      </c>
      <c r="AK299">
        <v>3.416776138437475</v>
      </c>
      <c r="AL299">
        <v>65.12803820686746</v>
      </c>
      <c r="AM299">
        <f>(AO299 - AN299 + DX299*1E3/(8.314*(DZ299+273.15)) * AQ299/DW299 * AP299) * DW299/(100*DK299) * 1000/(1000 - AO299)</f>
        <v>0</v>
      </c>
      <c r="AN299">
        <v>19.14604603341739</v>
      </c>
      <c r="AO299">
        <v>21.97182121212121</v>
      </c>
      <c r="AP299">
        <v>-5.810147889527199E-05</v>
      </c>
      <c r="AQ299">
        <v>105.814500391457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439</v>
      </c>
      <c r="AX299" t="s">
        <v>439</v>
      </c>
      <c r="AY299">
        <v>0</v>
      </c>
      <c r="AZ299">
        <v>0</v>
      </c>
      <c r="BA299">
        <f>1-AY299/AZ299</f>
        <v>0</v>
      </c>
      <c r="BB299">
        <v>0</v>
      </c>
      <c r="BC299" t="s">
        <v>439</v>
      </c>
      <c r="BD299" t="s">
        <v>439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439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5.9</v>
      </c>
      <c r="DL299">
        <v>0.5</v>
      </c>
      <c r="DM299" t="s">
        <v>440</v>
      </c>
      <c r="DN299">
        <v>2</v>
      </c>
      <c r="DO299" t="b">
        <v>1</v>
      </c>
      <c r="DP299">
        <v>1758820197.214286</v>
      </c>
      <c r="DQ299">
        <v>1372.029642857143</v>
      </c>
      <c r="DR299">
        <v>1443.5575</v>
      </c>
      <c r="DS299">
        <v>21.98465000000001</v>
      </c>
      <c r="DT299">
        <v>19.07786428571428</v>
      </c>
      <c r="DU299">
        <v>1372.744642857143</v>
      </c>
      <c r="DV299">
        <v>21.70358214285715</v>
      </c>
      <c r="DW299">
        <v>499.9871071428571</v>
      </c>
      <c r="DX299">
        <v>91.03204285714286</v>
      </c>
      <c r="DY299">
        <v>0.06623635</v>
      </c>
      <c r="DZ299">
        <v>28.99678928571428</v>
      </c>
      <c r="EA299">
        <v>30.05231071428572</v>
      </c>
      <c r="EB299">
        <v>999.9000000000002</v>
      </c>
      <c r="EC299">
        <v>0</v>
      </c>
      <c r="ED299">
        <v>0</v>
      </c>
      <c r="EE299">
        <v>9997.057142857142</v>
      </c>
      <c r="EF299">
        <v>0</v>
      </c>
      <c r="EG299">
        <v>11.92895714285714</v>
      </c>
      <c r="EH299">
        <v>-71.52685000000001</v>
      </c>
      <c r="EI299">
        <v>1402.871071428571</v>
      </c>
      <c r="EJ299">
        <v>1471.632857142857</v>
      </c>
      <c r="EK299">
        <v>2.906785</v>
      </c>
      <c r="EL299">
        <v>1443.5575</v>
      </c>
      <c r="EM299">
        <v>19.07786428571428</v>
      </c>
      <c r="EN299">
        <v>2.001307857142857</v>
      </c>
      <c r="EO299">
        <v>1.736696785714286</v>
      </c>
      <c r="EP299">
        <v>17.45468571428571</v>
      </c>
      <c r="EQ299">
        <v>15.22833571428571</v>
      </c>
      <c r="ER299">
        <v>2000.011428571429</v>
      </c>
      <c r="ES299">
        <v>0.979994642857143</v>
      </c>
      <c r="ET299">
        <v>0.02000522857142857</v>
      </c>
      <c r="EU299">
        <v>0</v>
      </c>
      <c r="EV299">
        <v>1013.126428571429</v>
      </c>
      <c r="EW299">
        <v>5.00078</v>
      </c>
      <c r="EX299">
        <v>19699.58214285714</v>
      </c>
      <c r="EY299">
        <v>16379.70357142857</v>
      </c>
      <c r="EZ299">
        <v>38.87260714285714</v>
      </c>
      <c r="FA299">
        <v>39.70724999999999</v>
      </c>
      <c r="FB299">
        <v>39.04228571428571</v>
      </c>
      <c r="FC299">
        <v>39.35482142857143</v>
      </c>
      <c r="FD299">
        <v>40.03321428571428</v>
      </c>
      <c r="FE299">
        <v>1955.097142857143</v>
      </c>
      <c r="FF299">
        <v>39.91250000000001</v>
      </c>
      <c r="FG299">
        <v>0</v>
      </c>
      <c r="FH299">
        <v>1758820200.1</v>
      </c>
      <c r="FI299">
        <v>0</v>
      </c>
      <c r="FJ299">
        <v>1013.061538461538</v>
      </c>
      <c r="FK299">
        <v>-10.66871794229535</v>
      </c>
      <c r="FL299">
        <v>-202.9880341582946</v>
      </c>
      <c r="FM299">
        <v>19698.13846153846</v>
      </c>
      <c r="FN299">
        <v>15</v>
      </c>
      <c r="FO299">
        <v>0</v>
      </c>
      <c r="FP299" t="s">
        <v>441</v>
      </c>
      <c r="FQ299">
        <v>1746989605.5</v>
      </c>
      <c r="FR299">
        <v>1746989593.5</v>
      </c>
      <c r="FS299">
        <v>0</v>
      </c>
      <c r="FT299">
        <v>-0.274</v>
      </c>
      <c r="FU299">
        <v>-0.002</v>
      </c>
      <c r="FV299">
        <v>2.549</v>
      </c>
      <c r="FW299">
        <v>0.129</v>
      </c>
      <c r="FX299">
        <v>420</v>
      </c>
      <c r="FY299">
        <v>17</v>
      </c>
      <c r="FZ299">
        <v>0.02</v>
      </c>
      <c r="GA299">
        <v>0.04</v>
      </c>
      <c r="GB299">
        <v>-71.6223375</v>
      </c>
      <c r="GC299">
        <v>1.658450656660482</v>
      </c>
      <c r="GD299">
        <v>0.178106822844465</v>
      </c>
      <c r="GE299">
        <v>0</v>
      </c>
      <c r="GF299">
        <v>1013.777647058824</v>
      </c>
      <c r="GG299">
        <v>-9.409320089064531</v>
      </c>
      <c r="GH299">
        <v>0.9475667253349195</v>
      </c>
      <c r="GI299">
        <v>0</v>
      </c>
      <c r="GJ299">
        <v>2.94808775</v>
      </c>
      <c r="GK299">
        <v>-0.701213245778624</v>
      </c>
      <c r="GL299">
        <v>0.06771292777186273</v>
      </c>
      <c r="GM299">
        <v>0</v>
      </c>
      <c r="GN299">
        <v>0</v>
      </c>
      <c r="GO299">
        <v>3</v>
      </c>
      <c r="GP299" t="s">
        <v>459</v>
      </c>
      <c r="GQ299">
        <v>3.10168</v>
      </c>
      <c r="GR299">
        <v>2.7245</v>
      </c>
      <c r="GS299">
        <v>0.199123</v>
      </c>
      <c r="GT299">
        <v>0.205122</v>
      </c>
      <c r="GU299">
        <v>0.102017</v>
      </c>
      <c r="GV299">
        <v>0.0939181</v>
      </c>
      <c r="GW299">
        <v>20947.6</v>
      </c>
      <c r="GX299">
        <v>18902.4</v>
      </c>
      <c r="GY299">
        <v>26717.9</v>
      </c>
      <c r="GZ299">
        <v>24000.2</v>
      </c>
      <c r="HA299">
        <v>38401.8</v>
      </c>
      <c r="HB299">
        <v>32165.5</v>
      </c>
      <c r="HC299">
        <v>46654.5</v>
      </c>
      <c r="HD299">
        <v>37977.6</v>
      </c>
      <c r="HE299">
        <v>1.87437</v>
      </c>
      <c r="HF299">
        <v>1.87545</v>
      </c>
      <c r="HG299">
        <v>0.159517</v>
      </c>
      <c r="HH299">
        <v>0</v>
      </c>
      <c r="HI299">
        <v>27.4339</v>
      </c>
      <c r="HJ299">
        <v>999.9</v>
      </c>
      <c r="HK299">
        <v>40.4</v>
      </c>
      <c r="HL299">
        <v>32</v>
      </c>
      <c r="HM299">
        <v>21.1919</v>
      </c>
      <c r="HN299">
        <v>61.3639</v>
      </c>
      <c r="HO299">
        <v>20.5128</v>
      </c>
      <c r="HP299">
        <v>1</v>
      </c>
      <c r="HQ299">
        <v>0.0938389</v>
      </c>
      <c r="HR299">
        <v>0.726051</v>
      </c>
      <c r="HS299">
        <v>20.2788</v>
      </c>
      <c r="HT299">
        <v>5.2104</v>
      </c>
      <c r="HU299">
        <v>11.9797</v>
      </c>
      <c r="HV299">
        <v>4.9633</v>
      </c>
      <c r="HW299">
        <v>3.2742</v>
      </c>
      <c r="HX299">
        <v>9999</v>
      </c>
      <c r="HY299">
        <v>9999</v>
      </c>
      <c r="HZ299">
        <v>9999</v>
      </c>
      <c r="IA299">
        <v>3.5</v>
      </c>
      <c r="IB299">
        <v>1.86398</v>
      </c>
      <c r="IC299">
        <v>1.8601</v>
      </c>
      <c r="ID299">
        <v>1.85837</v>
      </c>
      <c r="IE299">
        <v>1.85974</v>
      </c>
      <c r="IF299">
        <v>1.85989</v>
      </c>
      <c r="IG299">
        <v>1.85837</v>
      </c>
      <c r="IH299">
        <v>1.85745</v>
      </c>
      <c r="II299">
        <v>1.8524</v>
      </c>
      <c r="IJ299">
        <v>0</v>
      </c>
      <c r="IK299">
        <v>0</v>
      </c>
      <c r="IL299">
        <v>0</v>
      </c>
      <c r="IM299">
        <v>0</v>
      </c>
      <c r="IN299" t="s">
        <v>443</v>
      </c>
      <c r="IO299" t="s">
        <v>444</v>
      </c>
      <c r="IP299" t="s">
        <v>445</v>
      </c>
      <c r="IQ299" t="s">
        <v>445</v>
      </c>
      <c r="IR299" t="s">
        <v>445</v>
      </c>
      <c r="IS299" t="s">
        <v>445</v>
      </c>
      <c r="IT299">
        <v>0</v>
      </c>
      <c r="IU299">
        <v>100</v>
      </c>
      <c r="IV299">
        <v>100</v>
      </c>
      <c r="IW299">
        <v>-0.6899999999999999</v>
      </c>
      <c r="IX299">
        <v>0.2808</v>
      </c>
      <c r="IY299">
        <v>-1.085747647868322</v>
      </c>
      <c r="IZ299">
        <v>-0.001141660950335919</v>
      </c>
      <c r="JA299">
        <v>1.556549255047457E-06</v>
      </c>
      <c r="JB299">
        <v>-3.845636065895205E-10</v>
      </c>
      <c r="JC299">
        <v>0.01562767363184709</v>
      </c>
      <c r="JD299">
        <v>0.001629169780553792</v>
      </c>
      <c r="JE299">
        <v>0.0005448488767950686</v>
      </c>
      <c r="JF299">
        <v>-2.599574200195059E-06</v>
      </c>
      <c r="JG299">
        <v>2</v>
      </c>
      <c r="JH299">
        <v>2011</v>
      </c>
      <c r="JI299">
        <v>1</v>
      </c>
      <c r="JJ299">
        <v>26</v>
      </c>
      <c r="JK299">
        <v>197176.7</v>
      </c>
      <c r="JL299">
        <v>197176.9</v>
      </c>
      <c r="JM299">
        <v>3.15796</v>
      </c>
      <c r="JN299">
        <v>2.60254</v>
      </c>
      <c r="JO299">
        <v>1.49658</v>
      </c>
      <c r="JP299">
        <v>2.34375</v>
      </c>
      <c r="JQ299">
        <v>1.54907</v>
      </c>
      <c r="JR299">
        <v>2.44751</v>
      </c>
      <c r="JS299">
        <v>36.2694</v>
      </c>
      <c r="JT299">
        <v>24.1751</v>
      </c>
      <c r="JU299">
        <v>18</v>
      </c>
      <c r="JV299">
        <v>481.837</v>
      </c>
      <c r="JW299">
        <v>497.354</v>
      </c>
      <c r="JX299">
        <v>26.8389</v>
      </c>
      <c r="JY299">
        <v>28.469</v>
      </c>
      <c r="JZ299">
        <v>30.0004</v>
      </c>
      <c r="KA299">
        <v>28.646</v>
      </c>
      <c r="KB299">
        <v>28.6371</v>
      </c>
      <c r="KC299">
        <v>63.4111</v>
      </c>
      <c r="KD299">
        <v>11.3635</v>
      </c>
      <c r="KE299">
        <v>51.0323</v>
      </c>
      <c r="KF299">
        <v>26.7996</v>
      </c>
      <c r="KG299">
        <v>1489.91</v>
      </c>
      <c r="KH299">
        <v>19.091</v>
      </c>
      <c r="KI299">
        <v>102.007</v>
      </c>
      <c r="KJ299">
        <v>91.5817</v>
      </c>
    </row>
    <row r="300" spans="1:296">
      <c r="A300">
        <v>282</v>
      </c>
      <c r="B300">
        <v>1758820210</v>
      </c>
      <c r="C300">
        <v>6186.400000095367</v>
      </c>
      <c r="D300" t="s">
        <v>1011</v>
      </c>
      <c r="E300" t="s">
        <v>1012</v>
      </c>
      <c r="F300">
        <v>5</v>
      </c>
      <c r="G300" t="s">
        <v>834</v>
      </c>
      <c r="H300">
        <v>1758820202.5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1505.285766064673</v>
      </c>
      <c r="AJ300">
        <v>1445.282848484849</v>
      </c>
      <c r="AK300">
        <v>3.502560294187245</v>
      </c>
      <c r="AL300">
        <v>65.12803820686746</v>
      </c>
      <c r="AM300">
        <f>(AO300 - AN300 + DX300*1E3/(8.314*(DZ300+273.15)) * AQ300/DW300 * AP300) * DW300/(100*DK300) * 1000/(1000 - AO300)</f>
        <v>0</v>
      </c>
      <c r="AN300">
        <v>19.19210863914511</v>
      </c>
      <c r="AO300">
        <v>21.96030484848485</v>
      </c>
      <c r="AP300">
        <v>-7.9132085261252E-05</v>
      </c>
      <c r="AQ300">
        <v>105.814500391457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439</v>
      </c>
      <c r="AX300" t="s">
        <v>439</v>
      </c>
      <c r="AY300">
        <v>0</v>
      </c>
      <c r="AZ300">
        <v>0</v>
      </c>
      <c r="BA300">
        <f>1-AY300/AZ300</f>
        <v>0</v>
      </c>
      <c r="BB300">
        <v>0</v>
      </c>
      <c r="BC300" t="s">
        <v>439</v>
      </c>
      <c r="BD300" t="s">
        <v>439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439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5.9</v>
      </c>
      <c r="DL300">
        <v>0.5</v>
      </c>
      <c r="DM300" t="s">
        <v>440</v>
      </c>
      <c r="DN300">
        <v>2</v>
      </c>
      <c r="DO300" t="b">
        <v>1</v>
      </c>
      <c r="DP300">
        <v>1758820202.5</v>
      </c>
      <c r="DQ300">
        <v>1389.83962962963</v>
      </c>
      <c r="DR300">
        <v>1461.270740740741</v>
      </c>
      <c r="DS300">
        <v>21.97675555555556</v>
      </c>
      <c r="DT300">
        <v>19.13590740740741</v>
      </c>
      <c r="DU300">
        <v>1390.536666666666</v>
      </c>
      <c r="DV300">
        <v>21.69586296296297</v>
      </c>
      <c r="DW300">
        <v>499.9801481481481</v>
      </c>
      <c r="DX300">
        <v>91.03130370370371</v>
      </c>
      <c r="DY300">
        <v>0.06643881481481483</v>
      </c>
      <c r="DZ300">
        <v>28.97321481481481</v>
      </c>
      <c r="EA300">
        <v>30.04257037037037</v>
      </c>
      <c r="EB300">
        <v>999.9000000000001</v>
      </c>
      <c r="EC300">
        <v>0</v>
      </c>
      <c r="ED300">
        <v>0</v>
      </c>
      <c r="EE300">
        <v>10004.31259259259</v>
      </c>
      <c r="EF300">
        <v>0</v>
      </c>
      <c r="EG300">
        <v>11.92913333333333</v>
      </c>
      <c r="EH300">
        <v>-71.42987407407406</v>
      </c>
      <c r="EI300">
        <v>1421.069259259259</v>
      </c>
      <c r="EJ300">
        <v>1489.778518518518</v>
      </c>
      <c r="EK300">
        <v>2.840852592592592</v>
      </c>
      <c r="EL300">
        <v>1461.270740740741</v>
      </c>
      <c r="EM300">
        <v>19.13590740740741</v>
      </c>
      <c r="EN300">
        <v>2.000572962962963</v>
      </c>
      <c r="EO300">
        <v>1.741966296296296</v>
      </c>
      <c r="EP300">
        <v>17.44886666666667</v>
      </c>
      <c r="EQ300">
        <v>15.2755</v>
      </c>
      <c r="ER300">
        <v>1999.989259259259</v>
      </c>
      <c r="ES300">
        <v>0.9799977407407409</v>
      </c>
      <c r="ET300">
        <v>0.02000223703703704</v>
      </c>
      <c r="EU300">
        <v>0</v>
      </c>
      <c r="EV300">
        <v>1012.131111111111</v>
      </c>
      <c r="EW300">
        <v>5.00078</v>
      </c>
      <c r="EX300">
        <v>19681.34074074074</v>
      </c>
      <c r="EY300">
        <v>16379.53703703704</v>
      </c>
      <c r="EZ300">
        <v>38.87485185185186</v>
      </c>
      <c r="FA300">
        <v>39.70566666666667</v>
      </c>
      <c r="FB300">
        <v>39.06007407407407</v>
      </c>
      <c r="FC300">
        <v>39.3587037037037</v>
      </c>
      <c r="FD300">
        <v>40.00674074074073</v>
      </c>
      <c r="FE300">
        <v>1955.082592592592</v>
      </c>
      <c r="FF300">
        <v>39.90333333333334</v>
      </c>
      <c r="FG300">
        <v>0</v>
      </c>
      <c r="FH300">
        <v>1758820204.9</v>
      </c>
      <c r="FI300">
        <v>0</v>
      </c>
      <c r="FJ300">
        <v>1012.135384615385</v>
      </c>
      <c r="FK300">
        <v>-12.28854701447744</v>
      </c>
      <c r="FL300">
        <v>-216.78290598802</v>
      </c>
      <c r="FM300">
        <v>19681.37307692308</v>
      </c>
      <c r="FN300">
        <v>15</v>
      </c>
      <c r="FO300">
        <v>0</v>
      </c>
      <c r="FP300" t="s">
        <v>441</v>
      </c>
      <c r="FQ300">
        <v>1746989605.5</v>
      </c>
      <c r="FR300">
        <v>1746989593.5</v>
      </c>
      <c r="FS300">
        <v>0</v>
      </c>
      <c r="FT300">
        <v>-0.274</v>
      </c>
      <c r="FU300">
        <v>-0.002</v>
      </c>
      <c r="FV300">
        <v>2.549</v>
      </c>
      <c r="FW300">
        <v>0.129</v>
      </c>
      <c r="FX300">
        <v>420</v>
      </c>
      <c r="FY300">
        <v>17</v>
      </c>
      <c r="FZ300">
        <v>0.02</v>
      </c>
      <c r="GA300">
        <v>0.04</v>
      </c>
      <c r="GB300">
        <v>-71.501125</v>
      </c>
      <c r="GC300">
        <v>1.118938086304173</v>
      </c>
      <c r="GD300">
        <v>0.1463247821628298</v>
      </c>
      <c r="GE300">
        <v>0</v>
      </c>
      <c r="GF300">
        <v>1012.686176470588</v>
      </c>
      <c r="GG300">
        <v>-11.30221543038262</v>
      </c>
      <c r="GH300">
        <v>1.138166778603627</v>
      </c>
      <c r="GI300">
        <v>0</v>
      </c>
      <c r="GJ300">
        <v>2.87533725</v>
      </c>
      <c r="GK300">
        <v>-0.7555129080675523</v>
      </c>
      <c r="GL300">
        <v>0.07296017615752788</v>
      </c>
      <c r="GM300">
        <v>0</v>
      </c>
      <c r="GN300">
        <v>0</v>
      </c>
      <c r="GO300">
        <v>3</v>
      </c>
      <c r="GP300" t="s">
        <v>459</v>
      </c>
      <c r="GQ300">
        <v>3.10206</v>
      </c>
      <c r="GR300">
        <v>2.7245</v>
      </c>
      <c r="GS300">
        <v>0.200568</v>
      </c>
      <c r="GT300">
        <v>0.206515</v>
      </c>
      <c r="GU300">
        <v>0.10197</v>
      </c>
      <c r="GV300">
        <v>0.09405429999999999</v>
      </c>
      <c r="GW300">
        <v>20909.9</v>
      </c>
      <c r="GX300">
        <v>18868.9</v>
      </c>
      <c r="GY300">
        <v>26718</v>
      </c>
      <c r="GZ300">
        <v>23999.8</v>
      </c>
      <c r="HA300">
        <v>38403.8</v>
      </c>
      <c r="HB300">
        <v>32160.3</v>
      </c>
      <c r="HC300">
        <v>46654.3</v>
      </c>
      <c r="HD300">
        <v>37977.1</v>
      </c>
      <c r="HE300">
        <v>1.8744</v>
      </c>
      <c r="HF300">
        <v>1.87545</v>
      </c>
      <c r="HG300">
        <v>0.159293</v>
      </c>
      <c r="HH300">
        <v>0</v>
      </c>
      <c r="HI300">
        <v>27.432</v>
      </c>
      <c r="HJ300">
        <v>999.9</v>
      </c>
      <c r="HK300">
        <v>40.5</v>
      </c>
      <c r="HL300">
        <v>32</v>
      </c>
      <c r="HM300">
        <v>21.2451</v>
      </c>
      <c r="HN300">
        <v>60.9839</v>
      </c>
      <c r="HO300">
        <v>20.2444</v>
      </c>
      <c r="HP300">
        <v>1</v>
      </c>
      <c r="HQ300">
        <v>0.0941743</v>
      </c>
      <c r="HR300">
        <v>0.698115</v>
      </c>
      <c r="HS300">
        <v>20.2789</v>
      </c>
      <c r="HT300">
        <v>5.21025</v>
      </c>
      <c r="HU300">
        <v>11.98</v>
      </c>
      <c r="HV300">
        <v>4.96305</v>
      </c>
      <c r="HW300">
        <v>3.2743</v>
      </c>
      <c r="HX300">
        <v>9999</v>
      </c>
      <c r="HY300">
        <v>9999</v>
      </c>
      <c r="HZ300">
        <v>9999</v>
      </c>
      <c r="IA300">
        <v>3.5</v>
      </c>
      <c r="IB300">
        <v>1.86398</v>
      </c>
      <c r="IC300">
        <v>1.8601</v>
      </c>
      <c r="ID300">
        <v>1.85838</v>
      </c>
      <c r="IE300">
        <v>1.85974</v>
      </c>
      <c r="IF300">
        <v>1.85988</v>
      </c>
      <c r="IG300">
        <v>1.85838</v>
      </c>
      <c r="IH300">
        <v>1.85745</v>
      </c>
      <c r="II300">
        <v>1.85242</v>
      </c>
      <c r="IJ300">
        <v>0</v>
      </c>
      <c r="IK300">
        <v>0</v>
      </c>
      <c r="IL300">
        <v>0</v>
      </c>
      <c r="IM300">
        <v>0</v>
      </c>
      <c r="IN300" t="s">
        <v>443</v>
      </c>
      <c r="IO300" t="s">
        <v>444</v>
      </c>
      <c r="IP300" t="s">
        <v>445</v>
      </c>
      <c r="IQ300" t="s">
        <v>445</v>
      </c>
      <c r="IR300" t="s">
        <v>445</v>
      </c>
      <c r="IS300" t="s">
        <v>445</v>
      </c>
      <c r="IT300">
        <v>0</v>
      </c>
      <c r="IU300">
        <v>100</v>
      </c>
      <c r="IV300">
        <v>100</v>
      </c>
      <c r="IW300">
        <v>-0.67</v>
      </c>
      <c r="IX300">
        <v>0.2805</v>
      </c>
      <c r="IY300">
        <v>-1.085747647868322</v>
      </c>
      <c r="IZ300">
        <v>-0.001141660950335919</v>
      </c>
      <c r="JA300">
        <v>1.556549255047457E-06</v>
      </c>
      <c r="JB300">
        <v>-3.845636065895205E-10</v>
      </c>
      <c r="JC300">
        <v>0.01562767363184709</v>
      </c>
      <c r="JD300">
        <v>0.001629169780553792</v>
      </c>
      <c r="JE300">
        <v>0.0005448488767950686</v>
      </c>
      <c r="JF300">
        <v>-2.599574200195059E-06</v>
      </c>
      <c r="JG300">
        <v>2</v>
      </c>
      <c r="JH300">
        <v>2011</v>
      </c>
      <c r="JI300">
        <v>1</v>
      </c>
      <c r="JJ300">
        <v>26</v>
      </c>
      <c r="JK300">
        <v>197176.7</v>
      </c>
      <c r="JL300">
        <v>197176.9</v>
      </c>
      <c r="JM300">
        <v>3.18481</v>
      </c>
      <c r="JN300">
        <v>2.60986</v>
      </c>
      <c r="JO300">
        <v>1.49658</v>
      </c>
      <c r="JP300">
        <v>2.34375</v>
      </c>
      <c r="JQ300">
        <v>1.54907</v>
      </c>
      <c r="JR300">
        <v>2.43042</v>
      </c>
      <c r="JS300">
        <v>36.2694</v>
      </c>
      <c r="JT300">
        <v>24.1663</v>
      </c>
      <c r="JU300">
        <v>18</v>
      </c>
      <c r="JV300">
        <v>481.87</v>
      </c>
      <c r="JW300">
        <v>497.374</v>
      </c>
      <c r="JX300">
        <v>26.7924</v>
      </c>
      <c r="JY300">
        <v>28.4721</v>
      </c>
      <c r="JZ300">
        <v>30.0004</v>
      </c>
      <c r="KA300">
        <v>28.6484</v>
      </c>
      <c r="KB300">
        <v>28.6394</v>
      </c>
      <c r="KC300">
        <v>63.9416</v>
      </c>
      <c r="KD300">
        <v>11.3635</v>
      </c>
      <c r="KE300">
        <v>51.4077</v>
      </c>
      <c r="KF300">
        <v>26.7672</v>
      </c>
      <c r="KG300">
        <v>1503.27</v>
      </c>
      <c r="KH300">
        <v>19.1501</v>
      </c>
      <c r="KI300">
        <v>102.007</v>
      </c>
      <c r="KJ300">
        <v>91.5801</v>
      </c>
    </row>
    <row r="301" spans="1:296">
      <c r="A301">
        <v>283</v>
      </c>
      <c r="B301">
        <v>1758820215</v>
      </c>
      <c r="C301">
        <v>6191.400000095367</v>
      </c>
      <c r="D301" t="s">
        <v>1013</v>
      </c>
      <c r="E301" t="s">
        <v>1014</v>
      </c>
      <c r="F301">
        <v>5</v>
      </c>
      <c r="G301" t="s">
        <v>834</v>
      </c>
      <c r="H301">
        <v>1758820207.214286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1522.169578561602</v>
      </c>
      <c r="AJ301">
        <v>1462.60103030303</v>
      </c>
      <c r="AK301">
        <v>3.472330597787683</v>
      </c>
      <c r="AL301">
        <v>65.12803820686746</v>
      </c>
      <c r="AM301">
        <f>(AO301 - AN301 + DX301*1E3/(8.314*(DZ301+273.15)) * AQ301/DW301 * AP301) * DW301/(100*DK301) * 1000/(1000 - AO301)</f>
        <v>0</v>
      </c>
      <c r="AN301">
        <v>19.24218607516439</v>
      </c>
      <c r="AO301">
        <v>21.94187333333333</v>
      </c>
      <c r="AP301">
        <v>-7.884910166572028E-05</v>
      </c>
      <c r="AQ301">
        <v>105.814500391457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439</v>
      </c>
      <c r="AX301" t="s">
        <v>439</v>
      </c>
      <c r="AY301">
        <v>0</v>
      </c>
      <c r="AZ301">
        <v>0</v>
      </c>
      <c r="BA301">
        <f>1-AY301/AZ301</f>
        <v>0</v>
      </c>
      <c r="BB301">
        <v>0</v>
      </c>
      <c r="BC301" t="s">
        <v>439</v>
      </c>
      <c r="BD301" t="s">
        <v>439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439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5.9</v>
      </c>
      <c r="DL301">
        <v>0.5</v>
      </c>
      <c r="DM301" t="s">
        <v>440</v>
      </c>
      <c r="DN301">
        <v>2</v>
      </c>
      <c r="DO301" t="b">
        <v>1</v>
      </c>
      <c r="DP301">
        <v>1758820207.214286</v>
      </c>
      <c r="DQ301">
        <v>1405.774285714286</v>
      </c>
      <c r="DR301">
        <v>1477.058928571429</v>
      </c>
      <c r="DS301">
        <v>21.96505357142857</v>
      </c>
      <c r="DT301">
        <v>19.18443571428572</v>
      </c>
      <c r="DU301">
        <v>1406.456785714286</v>
      </c>
      <c r="DV301">
        <v>21.68440714285714</v>
      </c>
      <c r="DW301">
        <v>500.0334642857143</v>
      </c>
      <c r="DX301">
        <v>91.03054642857145</v>
      </c>
      <c r="DY301">
        <v>0.06636841071428572</v>
      </c>
      <c r="DZ301">
        <v>28.95156071428571</v>
      </c>
      <c r="EA301">
        <v>30.03214285714285</v>
      </c>
      <c r="EB301">
        <v>999.9000000000002</v>
      </c>
      <c r="EC301">
        <v>0</v>
      </c>
      <c r="ED301">
        <v>0</v>
      </c>
      <c r="EE301">
        <v>10001.56785714286</v>
      </c>
      <c r="EF301">
        <v>0</v>
      </c>
      <c r="EG301">
        <v>11.92354285714285</v>
      </c>
      <c r="EH301">
        <v>-71.28448571428571</v>
      </c>
      <c r="EI301">
        <v>1437.344285714285</v>
      </c>
      <c r="EJ301">
        <v>1505.95</v>
      </c>
      <c r="EK301">
        <v>2.78062</v>
      </c>
      <c r="EL301">
        <v>1477.058928571429</v>
      </c>
      <c r="EM301">
        <v>19.18443571428572</v>
      </c>
      <c r="EN301">
        <v>1.99949</v>
      </c>
      <c r="EO301">
        <v>1.746369642857143</v>
      </c>
      <c r="EP301">
        <v>17.4403</v>
      </c>
      <c r="EQ301">
        <v>15.31481071428571</v>
      </c>
      <c r="ER301">
        <v>1999.993928571429</v>
      </c>
      <c r="ES301">
        <v>0.9799977857142856</v>
      </c>
      <c r="ET301">
        <v>0.02000218214285714</v>
      </c>
      <c r="EU301">
        <v>0</v>
      </c>
      <c r="EV301">
        <v>1011.254285714286</v>
      </c>
      <c r="EW301">
        <v>5.00078</v>
      </c>
      <c r="EX301">
        <v>19663.83571428572</v>
      </c>
      <c r="EY301">
        <v>16379.57142857143</v>
      </c>
      <c r="EZ301">
        <v>38.86814285714286</v>
      </c>
      <c r="FA301">
        <v>39.70499999999999</v>
      </c>
      <c r="FB301">
        <v>39.08925</v>
      </c>
      <c r="FC301">
        <v>39.36367857142857</v>
      </c>
      <c r="FD301">
        <v>39.99753571428571</v>
      </c>
      <c r="FE301">
        <v>1955.086785714286</v>
      </c>
      <c r="FF301">
        <v>39.90178571428572</v>
      </c>
      <c r="FG301">
        <v>0</v>
      </c>
      <c r="FH301">
        <v>1758820209.7</v>
      </c>
      <c r="FI301">
        <v>0</v>
      </c>
      <c r="FJ301">
        <v>1011.228076923077</v>
      </c>
      <c r="FK301">
        <v>-12.48923077907133</v>
      </c>
      <c r="FL301">
        <v>-228.6735044749141</v>
      </c>
      <c r="FM301">
        <v>19663.59615384615</v>
      </c>
      <c r="FN301">
        <v>15</v>
      </c>
      <c r="FO301">
        <v>0</v>
      </c>
      <c r="FP301" t="s">
        <v>441</v>
      </c>
      <c r="FQ301">
        <v>1746989605.5</v>
      </c>
      <c r="FR301">
        <v>1746989593.5</v>
      </c>
      <c r="FS301">
        <v>0</v>
      </c>
      <c r="FT301">
        <v>-0.274</v>
      </c>
      <c r="FU301">
        <v>-0.002</v>
      </c>
      <c r="FV301">
        <v>2.549</v>
      </c>
      <c r="FW301">
        <v>0.129</v>
      </c>
      <c r="FX301">
        <v>420</v>
      </c>
      <c r="FY301">
        <v>17</v>
      </c>
      <c r="FZ301">
        <v>0.02</v>
      </c>
      <c r="GA301">
        <v>0.04</v>
      </c>
      <c r="GB301">
        <v>-71.35618780487805</v>
      </c>
      <c r="GC301">
        <v>1.663314982578207</v>
      </c>
      <c r="GD301">
        <v>0.2076528789686331</v>
      </c>
      <c r="GE301">
        <v>0</v>
      </c>
      <c r="GF301">
        <v>1011.789411764706</v>
      </c>
      <c r="GG301">
        <v>-11.68250573415425</v>
      </c>
      <c r="GH301">
        <v>1.167664690932216</v>
      </c>
      <c r="GI301">
        <v>0</v>
      </c>
      <c r="GJ301">
        <v>2.82222</v>
      </c>
      <c r="GK301">
        <v>-0.7784893379790923</v>
      </c>
      <c r="GL301">
        <v>0.07692720017542085</v>
      </c>
      <c r="GM301">
        <v>0</v>
      </c>
      <c r="GN301">
        <v>0</v>
      </c>
      <c r="GO301">
        <v>3</v>
      </c>
      <c r="GP301" t="s">
        <v>459</v>
      </c>
      <c r="GQ301">
        <v>3.10186</v>
      </c>
      <c r="GR301">
        <v>2.72435</v>
      </c>
      <c r="GS301">
        <v>0.201999</v>
      </c>
      <c r="GT301">
        <v>0.207894</v>
      </c>
      <c r="GU301">
        <v>0.101912</v>
      </c>
      <c r="GV301">
        <v>0.0942157</v>
      </c>
      <c r="GW301">
        <v>20872.2</v>
      </c>
      <c r="GX301">
        <v>18836</v>
      </c>
      <c r="GY301">
        <v>26717.7</v>
      </c>
      <c r="GZ301">
        <v>23999.6</v>
      </c>
      <c r="HA301">
        <v>38406.6</v>
      </c>
      <c r="HB301">
        <v>32154.1</v>
      </c>
      <c r="HC301">
        <v>46654.4</v>
      </c>
      <c r="HD301">
        <v>37976.3</v>
      </c>
      <c r="HE301">
        <v>1.87423</v>
      </c>
      <c r="HF301">
        <v>1.87542</v>
      </c>
      <c r="HG301">
        <v>0.158437</v>
      </c>
      <c r="HH301">
        <v>0</v>
      </c>
      <c r="HI301">
        <v>27.4314</v>
      </c>
      <c r="HJ301">
        <v>999.9</v>
      </c>
      <c r="HK301">
        <v>40.6</v>
      </c>
      <c r="HL301">
        <v>32</v>
      </c>
      <c r="HM301">
        <v>21.2981</v>
      </c>
      <c r="HN301">
        <v>60.9939</v>
      </c>
      <c r="HO301">
        <v>20.4087</v>
      </c>
      <c r="HP301">
        <v>1</v>
      </c>
      <c r="HQ301">
        <v>0.0941362</v>
      </c>
      <c r="HR301">
        <v>0.675866</v>
      </c>
      <c r="HS301">
        <v>20.2789</v>
      </c>
      <c r="HT301">
        <v>5.2086</v>
      </c>
      <c r="HU301">
        <v>11.9794</v>
      </c>
      <c r="HV301">
        <v>4.96285</v>
      </c>
      <c r="HW301">
        <v>3.2739</v>
      </c>
      <c r="HX301">
        <v>9999</v>
      </c>
      <c r="HY301">
        <v>9999</v>
      </c>
      <c r="HZ301">
        <v>9999</v>
      </c>
      <c r="IA301">
        <v>3.5</v>
      </c>
      <c r="IB301">
        <v>1.86397</v>
      </c>
      <c r="IC301">
        <v>1.86007</v>
      </c>
      <c r="ID301">
        <v>1.85838</v>
      </c>
      <c r="IE301">
        <v>1.85975</v>
      </c>
      <c r="IF301">
        <v>1.85988</v>
      </c>
      <c r="IG301">
        <v>1.85838</v>
      </c>
      <c r="IH301">
        <v>1.85746</v>
      </c>
      <c r="II301">
        <v>1.85241</v>
      </c>
      <c r="IJ301">
        <v>0</v>
      </c>
      <c r="IK301">
        <v>0</v>
      </c>
      <c r="IL301">
        <v>0</v>
      </c>
      <c r="IM301">
        <v>0</v>
      </c>
      <c r="IN301" t="s">
        <v>443</v>
      </c>
      <c r="IO301" t="s">
        <v>444</v>
      </c>
      <c r="IP301" t="s">
        <v>445</v>
      </c>
      <c r="IQ301" t="s">
        <v>445</v>
      </c>
      <c r="IR301" t="s">
        <v>445</v>
      </c>
      <c r="IS301" t="s">
        <v>445</v>
      </c>
      <c r="IT301">
        <v>0</v>
      </c>
      <c r="IU301">
        <v>100</v>
      </c>
      <c r="IV301">
        <v>100</v>
      </c>
      <c r="IW301">
        <v>-0.66</v>
      </c>
      <c r="IX301">
        <v>0.2802</v>
      </c>
      <c r="IY301">
        <v>-1.085747647868322</v>
      </c>
      <c r="IZ301">
        <v>-0.001141660950335919</v>
      </c>
      <c r="JA301">
        <v>1.556549255047457E-06</v>
      </c>
      <c r="JB301">
        <v>-3.845636065895205E-10</v>
      </c>
      <c r="JC301">
        <v>0.01562767363184709</v>
      </c>
      <c r="JD301">
        <v>0.001629169780553792</v>
      </c>
      <c r="JE301">
        <v>0.0005448488767950686</v>
      </c>
      <c r="JF301">
        <v>-2.599574200195059E-06</v>
      </c>
      <c r="JG301">
        <v>2</v>
      </c>
      <c r="JH301">
        <v>2011</v>
      </c>
      <c r="JI301">
        <v>1</v>
      </c>
      <c r="JJ301">
        <v>26</v>
      </c>
      <c r="JK301">
        <v>197176.8</v>
      </c>
      <c r="JL301">
        <v>197177</v>
      </c>
      <c r="JM301">
        <v>3.21411</v>
      </c>
      <c r="JN301">
        <v>2.59766</v>
      </c>
      <c r="JO301">
        <v>1.49658</v>
      </c>
      <c r="JP301">
        <v>2.34375</v>
      </c>
      <c r="JQ301">
        <v>1.54907</v>
      </c>
      <c r="JR301">
        <v>2.4585</v>
      </c>
      <c r="JS301">
        <v>36.2694</v>
      </c>
      <c r="JT301">
        <v>24.1751</v>
      </c>
      <c r="JU301">
        <v>18</v>
      </c>
      <c r="JV301">
        <v>481.792</v>
      </c>
      <c r="JW301">
        <v>497.378</v>
      </c>
      <c r="JX301">
        <v>26.7594</v>
      </c>
      <c r="JY301">
        <v>28.4763</v>
      </c>
      <c r="JZ301">
        <v>30.0002</v>
      </c>
      <c r="KA301">
        <v>28.6514</v>
      </c>
      <c r="KB301">
        <v>28.6419</v>
      </c>
      <c r="KC301">
        <v>64.54510000000001</v>
      </c>
      <c r="KD301">
        <v>12.0173</v>
      </c>
      <c r="KE301">
        <v>51.4077</v>
      </c>
      <c r="KF301">
        <v>26.7478</v>
      </c>
      <c r="KG301">
        <v>1523.3</v>
      </c>
      <c r="KH301">
        <v>19.0775</v>
      </c>
      <c r="KI301">
        <v>102.007</v>
      </c>
      <c r="KJ301">
        <v>91.5788</v>
      </c>
    </row>
    <row r="302" spans="1:296">
      <c r="A302">
        <v>284</v>
      </c>
      <c r="B302">
        <v>1758820220</v>
      </c>
      <c r="C302">
        <v>6196.400000095367</v>
      </c>
      <c r="D302" t="s">
        <v>1015</v>
      </c>
      <c r="E302" t="s">
        <v>1016</v>
      </c>
      <c r="F302">
        <v>5</v>
      </c>
      <c r="G302" t="s">
        <v>834</v>
      </c>
      <c r="H302">
        <v>1758820212.5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1539.380047718606</v>
      </c>
      <c r="AJ302">
        <v>1479.864181818181</v>
      </c>
      <c r="AK302">
        <v>3.447366967129347</v>
      </c>
      <c r="AL302">
        <v>65.12803820686746</v>
      </c>
      <c r="AM302">
        <f>(AO302 - AN302 + DX302*1E3/(8.314*(DZ302+273.15)) * AQ302/DW302 * AP302) * DW302/(100*DK302) * 1000/(1000 - AO302)</f>
        <v>0</v>
      </c>
      <c r="AN302">
        <v>19.2205448566129</v>
      </c>
      <c r="AO302">
        <v>21.91126969696971</v>
      </c>
      <c r="AP302">
        <v>-0.007999804205758881</v>
      </c>
      <c r="AQ302">
        <v>105.814500391457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439</v>
      </c>
      <c r="AX302" t="s">
        <v>439</v>
      </c>
      <c r="AY302">
        <v>0</v>
      </c>
      <c r="AZ302">
        <v>0</v>
      </c>
      <c r="BA302">
        <f>1-AY302/AZ302</f>
        <v>0</v>
      </c>
      <c r="BB302">
        <v>0</v>
      </c>
      <c r="BC302" t="s">
        <v>439</v>
      </c>
      <c r="BD302" t="s">
        <v>439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439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5.9</v>
      </c>
      <c r="DL302">
        <v>0.5</v>
      </c>
      <c r="DM302" t="s">
        <v>440</v>
      </c>
      <c r="DN302">
        <v>2</v>
      </c>
      <c r="DO302" t="b">
        <v>1</v>
      </c>
      <c r="DP302">
        <v>1758820212.5</v>
      </c>
      <c r="DQ302">
        <v>1423.671851851852</v>
      </c>
      <c r="DR302">
        <v>1494.771111111111</v>
      </c>
      <c r="DS302">
        <v>21.94789259259259</v>
      </c>
      <c r="DT302">
        <v>19.2184962962963</v>
      </c>
      <c r="DU302">
        <v>1424.336666666667</v>
      </c>
      <c r="DV302">
        <v>21.66761111111111</v>
      </c>
      <c r="DW302">
        <v>499.9994444444445</v>
      </c>
      <c r="DX302">
        <v>91.02958888888888</v>
      </c>
      <c r="DY302">
        <v>0.0664243074074074</v>
      </c>
      <c r="DZ302">
        <v>28.92703333333333</v>
      </c>
      <c r="EA302">
        <v>30.02146666666667</v>
      </c>
      <c r="EB302">
        <v>999.9000000000001</v>
      </c>
      <c r="EC302">
        <v>0</v>
      </c>
      <c r="ED302">
        <v>0</v>
      </c>
      <c r="EE302">
        <v>9996.347037037036</v>
      </c>
      <c r="EF302">
        <v>0</v>
      </c>
      <c r="EG302">
        <v>11.92435925925926</v>
      </c>
      <c r="EH302">
        <v>-71.09961111111112</v>
      </c>
      <c r="EI302">
        <v>1455.618888888889</v>
      </c>
      <c r="EJ302">
        <v>1524.062592592593</v>
      </c>
      <c r="EK302">
        <v>2.729394444444444</v>
      </c>
      <c r="EL302">
        <v>1494.771111111111</v>
      </c>
      <c r="EM302">
        <v>19.2184962962963</v>
      </c>
      <c r="EN302">
        <v>1.997907407407408</v>
      </c>
      <c r="EO302">
        <v>1.749451481481482</v>
      </c>
      <c r="EP302">
        <v>17.42775555555556</v>
      </c>
      <c r="EQ302">
        <v>15.3423037037037</v>
      </c>
      <c r="ER302">
        <v>1999.975925925926</v>
      </c>
      <c r="ES302">
        <v>0.9799972962962963</v>
      </c>
      <c r="ET302">
        <v>0.02000266296296296</v>
      </c>
      <c r="EU302">
        <v>0</v>
      </c>
      <c r="EV302">
        <v>1010.180740740741</v>
      </c>
      <c r="EW302">
        <v>5.00078</v>
      </c>
      <c r="EX302">
        <v>19642.95555555556</v>
      </c>
      <c r="EY302">
        <v>16379.41111111111</v>
      </c>
      <c r="EZ302">
        <v>38.8632962962963</v>
      </c>
      <c r="FA302">
        <v>39.71266666666666</v>
      </c>
      <c r="FB302">
        <v>39.12492592592593</v>
      </c>
      <c r="FC302">
        <v>39.37022222222222</v>
      </c>
      <c r="FD302">
        <v>40.01825925925926</v>
      </c>
      <c r="FE302">
        <v>1955.067777777778</v>
      </c>
      <c r="FF302">
        <v>39.90111111111111</v>
      </c>
      <c r="FG302">
        <v>0</v>
      </c>
      <c r="FH302">
        <v>1758820215.1</v>
      </c>
      <c r="FI302">
        <v>0</v>
      </c>
      <c r="FJ302">
        <v>1010.0836</v>
      </c>
      <c r="FK302">
        <v>-11.24000001069761</v>
      </c>
      <c r="FL302">
        <v>-243.7461543815721</v>
      </c>
      <c r="FM302">
        <v>19641.268</v>
      </c>
      <c r="FN302">
        <v>15</v>
      </c>
      <c r="FO302">
        <v>0</v>
      </c>
      <c r="FP302" t="s">
        <v>441</v>
      </c>
      <c r="FQ302">
        <v>1746989605.5</v>
      </c>
      <c r="FR302">
        <v>1746989593.5</v>
      </c>
      <c r="FS302">
        <v>0</v>
      </c>
      <c r="FT302">
        <v>-0.274</v>
      </c>
      <c r="FU302">
        <v>-0.002</v>
      </c>
      <c r="FV302">
        <v>2.549</v>
      </c>
      <c r="FW302">
        <v>0.129</v>
      </c>
      <c r="FX302">
        <v>420</v>
      </c>
      <c r="FY302">
        <v>17</v>
      </c>
      <c r="FZ302">
        <v>0.02</v>
      </c>
      <c r="GA302">
        <v>0.04</v>
      </c>
      <c r="GB302">
        <v>-71.17796000000001</v>
      </c>
      <c r="GC302">
        <v>2.365771857411083</v>
      </c>
      <c r="GD302">
        <v>0.254515622113849</v>
      </c>
      <c r="GE302">
        <v>0</v>
      </c>
      <c r="GF302">
        <v>1010.762647058824</v>
      </c>
      <c r="GG302">
        <v>-11.98976317715763</v>
      </c>
      <c r="GH302">
        <v>1.196252257539284</v>
      </c>
      <c r="GI302">
        <v>0</v>
      </c>
      <c r="GJ302">
        <v>2.758754</v>
      </c>
      <c r="GK302">
        <v>-0.6020586866791773</v>
      </c>
      <c r="GL302">
        <v>0.06089149217255228</v>
      </c>
      <c r="GM302">
        <v>0</v>
      </c>
      <c r="GN302">
        <v>0</v>
      </c>
      <c r="GO302">
        <v>3</v>
      </c>
      <c r="GP302" t="s">
        <v>459</v>
      </c>
      <c r="GQ302">
        <v>3.1018</v>
      </c>
      <c r="GR302">
        <v>2.72467</v>
      </c>
      <c r="GS302">
        <v>0.203411</v>
      </c>
      <c r="GT302">
        <v>0.209258</v>
      </c>
      <c r="GU302">
        <v>0.101793</v>
      </c>
      <c r="GV302">
        <v>0.0939919</v>
      </c>
      <c r="GW302">
        <v>20835.1</v>
      </c>
      <c r="GX302">
        <v>18803.3</v>
      </c>
      <c r="GY302">
        <v>26717.5</v>
      </c>
      <c r="GZ302">
        <v>23999.4</v>
      </c>
      <c r="HA302">
        <v>38411.5</v>
      </c>
      <c r="HB302">
        <v>32161.7</v>
      </c>
      <c r="HC302">
        <v>46653.8</v>
      </c>
      <c r="HD302">
        <v>37975.8</v>
      </c>
      <c r="HE302">
        <v>1.87367</v>
      </c>
      <c r="HF302">
        <v>1.87565</v>
      </c>
      <c r="HG302">
        <v>0.158045</v>
      </c>
      <c r="HH302">
        <v>0</v>
      </c>
      <c r="HI302">
        <v>27.4285</v>
      </c>
      <c r="HJ302">
        <v>999.9</v>
      </c>
      <c r="HK302">
        <v>40.6</v>
      </c>
      <c r="HL302">
        <v>32</v>
      </c>
      <c r="HM302">
        <v>21.2977</v>
      </c>
      <c r="HN302">
        <v>60.8239</v>
      </c>
      <c r="HO302">
        <v>20.2644</v>
      </c>
      <c r="HP302">
        <v>1</v>
      </c>
      <c r="HQ302">
        <v>0.0943242</v>
      </c>
      <c r="HR302">
        <v>0.641577</v>
      </c>
      <c r="HS302">
        <v>20.2793</v>
      </c>
      <c r="HT302">
        <v>5.21055</v>
      </c>
      <c r="HU302">
        <v>11.98</v>
      </c>
      <c r="HV302">
        <v>4.96315</v>
      </c>
      <c r="HW302">
        <v>3.27425</v>
      </c>
      <c r="HX302">
        <v>9999</v>
      </c>
      <c r="HY302">
        <v>9999</v>
      </c>
      <c r="HZ302">
        <v>9999</v>
      </c>
      <c r="IA302">
        <v>3.5</v>
      </c>
      <c r="IB302">
        <v>1.86399</v>
      </c>
      <c r="IC302">
        <v>1.86011</v>
      </c>
      <c r="ID302">
        <v>1.85838</v>
      </c>
      <c r="IE302">
        <v>1.85976</v>
      </c>
      <c r="IF302">
        <v>1.85989</v>
      </c>
      <c r="IG302">
        <v>1.85838</v>
      </c>
      <c r="IH302">
        <v>1.85745</v>
      </c>
      <c r="II302">
        <v>1.85239</v>
      </c>
      <c r="IJ302">
        <v>0</v>
      </c>
      <c r="IK302">
        <v>0</v>
      </c>
      <c r="IL302">
        <v>0</v>
      </c>
      <c r="IM302">
        <v>0</v>
      </c>
      <c r="IN302" t="s">
        <v>443</v>
      </c>
      <c r="IO302" t="s">
        <v>444</v>
      </c>
      <c r="IP302" t="s">
        <v>445</v>
      </c>
      <c r="IQ302" t="s">
        <v>445</v>
      </c>
      <c r="IR302" t="s">
        <v>445</v>
      </c>
      <c r="IS302" t="s">
        <v>445</v>
      </c>
      <c r="IT302">
        <v>0</v>
      </c>
      <c r="IU302">
        <v>100</v>
      </c>
      <c r="IV302">
        <v>100</v>
      </c>
      <c r="IW302">
        <v>-0.64</v>
      </c>
      <c r="IX302">
        <v>0.2793</v>
      </c>
      <c r="IY302">
        <v>-1.085747647868322</v>
      </c>
      <c r="IZ302">
        <v>-0.001141660950335919</v>
      </c>
      <c r="JA302">
        <v>1.556549255047457E-06</v>
      </c>
      <c r="JB302">
        <v>-3.845636065895205E-10</v>
      </c>
      <c r="JC302">
        <v>0.01562767363184709</v>
      </c>
      <c r="JD302">
        <v>0.001629169780553792</v>
      </c>
      <c r="JE302">
        <v>0.0005448488767950686</v>
      </c>
      <c r="JF302">
        <v>-2.599574200195059E-06</v>
      </c>
      <c r="JG302">
        <v>2</v>
      </c>
      <c r="JH302">
        <v>2011</v>
      </c>
      <c r="JI302">
        <v>1</v>
      </c>
      <c r="JJ302">
        <v>26</v>
      </c>
      <c r="JK302">
        <v>197176.9</v>
      </c>
      <c r="JL302">
        <v>197177.1</v>
      </c>
      <c r="JM302">
        <v>3.24097</v>
      </c>
      <c r="JN302">
        <v>2.61597</v>
      </c>
      <c r="JO302">
        <v>1.49658</v>
      </c>
      <c r="JP302">
        <v>2.34375</v>
      </c>
      <c r="JQ302">
        <v>1.54907</v>
      </c>
      <c r="JR302">
        <v>2.42188</v>
      </c>
      <c r="JS302">
        <v>36.2694</v>
      </c>
      <c r="JT302">
        <v>24.1663</v>
      </c>
      <c r="JU302">
        <v>18</v>
      </c>
      <c r="JV302">
        <v>481.491</v>
      </c>
      <c r="JW302">
        <v>497.547</v>
      </c>
      <c r="JX302">
        <v>26.7395</v>
      </c>
      <c r="JY302">
        <v>28.4794</v>
      </c>
      <c r="JZ302">
        <v>30.0003</v>
      </c>
      <c r="KA302">
        <v>28.6539</v>
      </c>
      <c r="KB302">
        <v>28.6441</v>
      </c>
      <c r="KC302">
        <v>65.069</v>
      </c>
      <c r="KD302">
        <v>12.0173</v>
      </c>
      <c r="KE302">
        <v>51.7788</v>
      </c>
      <c r="KF302">
        <v>26.7366</v>
      </c>
      <c r="KG302">
        <v>1536.66</v>
      </c>
      <c r="KH302">
        <v>19.1351</v>
      </c>
      <c r="KI302">
        <v>102.005</v>
      </c>
      <c r="KJ302">
        <v>91.5776</v>
      </c>
    </row>
    <row r="303" spans="1:296">
      <c r="A303">
        <v>285</v>
      </c>
      <c r="B303">
        <v>1758820225</v>
      </c>
      <c r="C303">
        <v>6201.400000095367</v>
      </c>
      <c r="D303" t="s">
        <v>1017</v>
      </c>
      <c r="E303" t="s">
        <v>1018</v>
      </c>
      <c r="F303">
        <v>5</v>
      </c>
      <c r="G303" t="s">
        <v>834</v>
      </c>
      <c r="H303">
        <v>1758820217.214286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1556.502291331274</v>
      </c>
      <c r="AJ303">
        <v>1497.189151515151</v>
      </c>
      <c r="AK303">
        <v>3.477370066420792</v>
      </c>
      <c r="AL303">
        <v>65.12803820686746</v>
      </c>
      <c r="AM303">
        <f>(AO303 - AN303 + DX303*1E3/(8.314*(DZ303+273.15)) * AQ303/DW303 * AP303) * DW303/(100*DK303) * 1000/(1000 - AO303)</f>
        <v>0</v>
      </c>
      <c r="AN303">
        <v>19.21782488655755</v>
      </c>
      <c r="AO303">
        <v>21.84751696969696</v>
      </c>
      <c r="AP303">
        <v>-0.01204934286415327</v>
      </c>
      <c r="AQ303">
        <v>105.814500391457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439</v>
      </c>
      <c r="AX303" t="s">
        <v>439</v>
      </c>
      <c r="AY303">
        <v>0</v>
      </c>
      <c r="AZ303">
        <v>0</v>
      </c>
      <c r="BA303">
        <f>1-AY303/AZ303</f>
        <v>0</v>
      </c>
      <c r="BB303">
        <v>0</v>
      </c>
      <c r="BC303" t="s">
        <v>439</v>
      </c>
      <c r="BD303" t="s">
        <v>439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439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5.9</v>
      </c>
      <c r="DL303">
        <v>0.5</v>
      </c>
      <c r="DM303" t="s">
        <v>440</v>
      </c>
      <c r="DN303">
        <v>2</v>
      </c>
      <c r="DO303" t="b">
        <v>1</v>
      </c>
      <c r="DP303">
        <v>1758820217.214286</v>
      </c>
      <c r="DQ303">
        <v>1439.693928571428</v>
      </c>
      <c r="DR303">
        <v>1510.568928571428</v>
      </c>
      <c r="DS303">
        <v>21.91760714285714</v>
      </c>
      <c r="DT303">
        <v>19.22571785714286</v>
      </c>
      <c r="DU303">
        <v>1440.344642857143</v>
      </c>
      <c r="DV303">
        <v>21.63795714285714</v>
      </c>
      <c r="DW303">
        <v>500.0501071428571</v>
      </c>
      <c r="DX303">
        <v>91.02910357142858</v>
      </c>
      <c r="DY303">
        <v>0.06637304285714286</v>
      </c>
      <c r="DZ303">
        <v>28.9073</v>
      </c>
      <c r="EA303">
        <v>30.01028571428571</v>
      </c>
      <c r="EB303">
        <v>999.9000000000002</v>
      </c>
      <c r="EC303">
        <v>0</v>
      </c>
      <c r="ED303">
        <v>0</v>
      </c>
      <c r="EE303">
        <v>9994.06392857143</v>
      </c>
      <c r="EF303">
        <v>0</v>
      </c>
      <c r="EG303">
        <v>11.91870714285714</v>
      </c>
      <c r="EH303">
        <v>-70.87528571428571</v>
      </c>
      <c r="EI303">
        <v>1471.955357142857</v>
      </c>
      <c r="EJ303">
        <v>1540.181071428571</v>
      </c>
      <c r="EK303">
        <v>2.691891428571429</v>
      </c>
      <c r="EL303">
        <v>1510.568928571428</v>
      </c>
      <c r="EM303">
        <v>19.22571785714286</v>
      </c>
      <c r="EN303">
        <v>1.99514</v>
      </c>
      <c r="EO303">
        <v>1.750098571428572</v>
      </c>
      <c r="EP303">
        <v>17.4058</v>
      </c>
      <c r="EQ303">
        <v>15.34807857142857</v>
      </c>
      <c r="ER303">
        <v>1999.968214285714</v>
      </c>
      <c r="ES303">
        <v>0.9799947142857143</v>
      </c>
      <c r="ET303">
        <v>0.02000513571428571</v>
      </c>
      <c r="EU303">
        <v>0</v>
      </c>
      <c r="EV303">
        <v>1009.252857142857</v>
      </c>
      <c r="EW303">
        <v>5.00078</v>
      </c>
      <c r="EX303">
        <v>19623.17142857143</v>
      </c>
      <c r="EY303">
        <v>16379.33571428571</v>
      </c>
      <c r="EZ303">
        <v>38.85921428571429</v>
      </c>
      <c r="FA303">
        <v>39.72967857142857</v>
      </c>
      <c r="FB303">
        <v>39.14717857142858</v>
      </c>
      <c r="FC303">
        <v>39.36589285714285</v>
      </c>
      <c r="FD303">
        <v>40.04660714285713</v>
      </c>
      <c r="FE303">
        <v>1955.053928571429</v>
      </c>
      <c r="FF303">
        <v>39.90571428571429</v>
      </c>
      <c r="FG303">
        <v>0</v>
      </c>
      <c r="FH303">
        <v>1758820219.9</v>
      </c>
      <c r="FI303">
        <v>0</v>
      </c>
      <c r="FJ303">
        <v>1009.1232</v>
      </c>
      <c r="FK303">
        <v>-13.04384612699365</v>
      </c>
      <c r="FL303">
        <v>-257.4307689274506</v>
      </c>
      <c r="FM303">
        <v>19621.128</v>
      </c>
      <c r="FN303">
        <v>15</v>
      </c>
      <c r="FO303">
        <v>0</v>
      </c>
      <c r="FP303" t="s">
        <v>441</v>
      </c>
      <c r="FQ303">
        <v>1746989605.5</v>
      </c>
      <c r="FR303">
        <v>1746989593.5</v>
      </c>
      <c r="FS303">
        <v>0</v>
      </c>
      <c r="FT303">
        <v>-0.274</v>
      </c>
      <c r="FU303">
        <v>-0.002</v>
      </c>
      <c r="FV303">
        <v>2.549</v>
      </c>
      <c r="FW303">
        <v>0.129</v>
      </c>
      <c r="FX303">
        <v>420</v>
      </c>
      <c r="FY303">
        <v>17</v>
      </c>
      <c r="FZ303">
        <v>0.02</v>
      </c>
      <c r="GA303">
        <v>0.04</v>
      </c>
      <c r="GB303">
        <v>-71.00964999999999</v>
      </c>
      <c r="GC303">
        <v>2.6097973733586</v>
      </c>
      <c r="GD303">
        <v>0.2715739917591509</v>
      </c>
      <c r="GE303">
        <v>0</v>
      </c>
      <c r="GF303">
        <v>1009.755294117647</v>
      </c>
      <c r="GG303">
        <v>-11.69258975929309</v>
      </c>
      <c r="GH303">
        <v>1.162616813344493</v>
      </c>
      <c r="GI303">
        <v>0</v>
      </c>
      <c r="GJ303">
        <v>2.714027750000001</v>
      </c>
      <c r="GK303">
        <v>-0.4524012382739241</v>
      </c>
      <c r="GL303">
        <v>0.04796076800299907</v>
      </c>
      <c r="GM303">
        <v>0</v>
      </c>
      <c r="GN303">
        <v>0</v>
      </c>
      <c r="GO303">
        <v>3</v>
      </c>
      <c r="GP303" t="s">
        <v>459</v>
      </c>
      <c r="GQ303">
        <v>3.10195</v>
      </c>
      <c r="GR303">
        <v>2.72421</v>
      </c>
      <c r="GS303">
        <v>0.204835</v>
      </c>
      <c r="GT303">
        <v>0.210621</v>
      </c>
      <c r="GU303">
        <v>0.10159</v>
      </c>
      <c r="GV303">
        <v>0.094162</v>
      </c>
      <c r="GW303">
        <v>20797.7</v>
      </c>
      <c r="GX303">
        <v>18770.7</v>
      </c>
      <c r="GY303">
        <v>26717.2</v>
      </c>
      <c r="GZ303">
        <v>23999.1</v>
      </c>
      <c r="HA303">
        <v>38420.2</v>
      </c>
      <c r="HB303">
        <v>32155.6</v>
      </c>
      <c r="HC303">
        <v>46653.5</v>
      </c>
      <c r="HD303">
        <v>37975.5</v>
      </c>
      <c r="HE303">
        <v>1.87402</v>
      </c>
      <c r="HF303">
        <v>1.8752</v>
      </c>
      <c r="HG303">
        <v>0.157151</v>
      </c>
      <c r="HH303">
        <v>0</v>
      </c>
      <c r="HI303">
        <v>27.4248</v>
      </c>
      <c r="HJ303">
        <v>999.9</v>
      </c>
      <c r="HK303">
        <v>40.8</v>
      </c>
      <c r="HL303">
        <v>32</v>
      </c>
      <c r="HM303">
        <v>21.4005</v>
      </c>
      <c r="HN303">
        <v>60.8639</v>
      </c>
      <c r="HO303">
        <v>20.3245</v>
      </c>
      <c r="HP303">
        <v>1</v>
      </c>
      <c r="HQ303">
        <v>0.09467730000000001</v>
      </c>
      <c r="HR303">
        <v>0.605842</v>
      </c>
      <c r="HS303">
        <v>20.2794</v>
      </c>
      <c r="HT303">
        <v>5.2107</v>
      </c>
      <c r="HU303">
        <v>11.98</v>
      </c>
      <c r="HV303">
        <v>4.9633</v>
      </c>
      <c r="HW303">
        <v>3.27428</v>
      </c>
      <c r="HX303">
        <v>9999</v>
      </c>
      <c r="HY303">
        <v>9999</v>
      </c>
      <c r="HZ303">
        <v>9999</v>
      </c>
      <c r="IA303">
        <v>3.5</v>
      </c>
      <c r="IB303">
        <v>1.86397</v>
      </c>
      <c r="IC303">
        <v>1.86012</v>
      </c>
      <c r="ID303">
        <v>1.85838</v>
      </c>
      <c r="IE303">
        <v>1.85975</v>
      </c>
      <c r="IF303">
        <v>1.85988</v>
      </c>
      <c r="IG303">
        <v>1.85838</v>
      </c>
      <c r="IH303">
        <v>1.85745</v>
      </c>
      <c r="II303">
        <v>1.85242</v>
      </c>
      <c r="IJ303">
        <v>0</v>
      </c>
      <c r="IK303">
        <v>0</v>
      </c>
      <c r="IL303">
        <v>0</v>
      </c>
      <c r="IM303">
        <v>0</v>
      </c>
      <c r="IN303" t="s">
        <v>443</v>
      </c>
      <c r="IO303" t="s">
        <v>444</v>
      </c>
      <c r="IP303" t="s">
        <v>445</v>
      </c>
      <c r="IQ303" t="s">
        <v>445</v>
      </c>
      <c r="IR303" t="s">
        <v>445</v>
      </c>
      <c r="IS303" t="s">
        <v>445</v>
      </c>
      <c r="IT303">
        <v>0</v>
      </c>
      <c r="IU303">
        <v>100</v>
      </c>
      <c r="IV303">
        <v>100</v>
      </c>
      <c r="IW303">
        <v>-0.63</v>
      </c>
      <c r="IX303">
        <v>0.2781</v>
      </c>
      <c r="IY303">
        <v>-1.085747647868322</v>
      </c>
      <c r="IZ303">
        <v>-0.001141660950335919</v>
      </c>
      <c r="JA303">
        <v>1.556549255047457E-06</v>
      </c>
      <c r="JB303">
        <v>-3.845636065895205E-10</v>
      </c>
      <c r="JC303">
        <v>0.01562767363184709</v>
      </c>
      <c r="JD303">
        <v>0.001629169780553792</v>
      </c>
      <c r="JE303">
        <v>0.0005448488767950686</v>
      </c>
      <c r="JF303">
        <v>-2.599574200195059E-06</v>
      </c>
      <c r="JG303">
        <v>2</v>
      </c>
      <c r="JH303">
        <v>2011</v>
      </c>
      <c r="JI303">
        <v>1</v>
      </c>
      <c r="JJ303">
        <v>26</v>
      </c>
      <c r="JK303">
        <v>197177</v>
      </c>
      <c r="JL303">
        <v>197177.2</v>
      </c>
      <c r="JM303">
        <v>3.27026</v>
      </c>
      <c r="JN303">
        <v>2.59766</v>
      </c>
      <c r="JO303">
        <v>1.49658</v>
      </c>
      <c r="JP303">
        <v>2.34375</v>
      </c>
      <c r="JQ303">
        <v>1.54907</v>
      </c>
      <c r="JR303">
        <v>2.46216</v>
      </c>
      <c r="JS303">
        <v>36.2694</v>
      </c>
      <c r="JT303">
        <v>24.1751</v>
      </c>
      <c r="JU303">
        <v>18</v>
      </c>
      <c r="JV303">
        <v>481.713</v>
      </c>
      <c r="JW303">
        <v>497.27</v>
      </c>
      <c r="JX303">
        <v>26.7282</v>
      </c>
      <c r="JY303">
        <v>28.4836</v>
      </c>
      <c r="JZ303">
        <v>30.0004</v>
      </c>
      <c r="KA303">
        <v>28.6563</v>
      </c>
      <c r="KB303">
        <v>28.6466</v>
      </c>
      <c r="KC303">
        <v>65.6617</v>
      </c>
      <c r="KD303">
        <v>12.2876</v>
      </c>
      <c r="KE303">
        <v>52.1504</v>
      </c>
      <c r="KF303">
        <v>27.2649</v>
      </c>
      <c r="KG303">
        <v>1556.7</v>
      </c>
      <c r="KH303">
        <v>19.2089</v>
      </c>
      <c r="KI303">
        <v>102.005</v>
      </c>
      <c r="KJ303">
        <v>91.57680000000001</v>
      </c>
    </row>
    <row r="304" spans="1:296">
      <c r="A304">
        <v>286</v>
      </c>
      <c r="B304">
        <v>1758820230</v>
      </c>
      <c r="C304">
        <v>6206.400000095367</v>
      </c>
      <c r="D304" t="s">
        <v>1019</v>
      </c>
      <c r="E304" t="s">
        <v>1020</v>
      </c>
      <c r="F304">
        <v>5</v>
      </c>
      <c r="G304" t="s">
        <v>834</v>
      </c>
      <c r="H304">
        <v>1758820222.5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1573.732175287568</v>
      </c>
      <c r="AJ304">
        <v>1514.605636363636</v>
      </c>
      <c r="AK304">
        <v>3.478792362385842</v>
      </c>
      <c r="AL304">
        <v>65.12803820686746</v>
      </c>
      <c r="AM304">
        <f>(AO304 - AN304 + DX304*1E3/(8.314*(DZ304+273.15)) * AQ304/DW304 * AP304) * DW304/(100*DK304) * 1000/(1000 - AO304)</f>
        <v>0</v>
      </c>
      <c r="AN304">
        <v>19.24971464161781</v>
      </c>
      <c r="AO304">
        <v>21.80313757575756</v>
      </c>
      <c r="AP304">
        <v>-0.008748020995211781</v>
      </c>
      <c r="AQ304">
        <v>105.814500391457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439</v>
      </c>
      <c r="AX304" t="s">
        <v>439</v>
      </c>
      <c r="AY304">
        <v>0</v>
      </c>
      <c r="AZ304">
        <v>0</v>
      </c>
      <c r="BA304">
        <f>1-AY304/AZ304</f>
        <v>0</v>
      </c>
      <c r="BB304">
        <v>0</v>
      </c>
      <c r="BC304" t="s">
        <v>439</v>
      </c>
      <c r="BD304" t="s">
        <v>439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439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5.9</v>
      </c>
      <c r="DL304">
        <v>0.5</v>
      </c>
      <c r="DM304" t="s">
        <v>440</v>
      </c>
      <c r="DN304">
        <v>2</v>
      </c>
      <c r="DO304" t="b">
        <v>1</v>
      </c>
      <c r="DP304">
        <v>1758820222.5</v>
      </c>
      <c r="DQ304">
        <v>1457.688148148148</v>
      </c>
      <c r="DR304">
        <v>1528.345555555556</v>
      </c>
      <c r="DS304">
        <v>21.87317407407407</v>
      </c>
      <c r="DT304">
        <v>19.23092592592592</v>
      </c>
      <c r="DU304">
        <v>1458.321111111111</v>
      </c>
      <c r="DV304">
        <v>21.59446666666667</v>
      </c>
      <c r="DW304">
        <v>500.0111111111111</v>
      </c>
      <c r="DX304">
        <v>91.02925925925923</v>
      </c>
      <c r="DY304">
        <v>0.0664931851851852</v>
      </c>
      <c r="DZ304">
        <v>28.88516666666667</v>
      </c>
      <c r="EA304">
        <v>29.99527407407407</v>
      </c>
      <c r="EB304">
        <v>999.9000000000001</v>
      </c>
      <c r="EC304">
        <v>0</v>
      </c>
      <c r="ED304">
        <v>0</v>
      </c>
      <c r="EE304">
        <v>9983.840740740741</v>
      </c>
      <c r="EF304">
        <v>0</v>
      </c>
      <c r="EG304">
        <v>11.91608518518518</v>
      </c>
      <c r="EH304">
        <v>-70.65726296296296</v>
      </c>
      <c r="EI304">
        <v>1490.285555555556</v>
      </c>
      <c r="EJ304">
        <v>1558.314074074074</v>
      </c>
      <c r="EK304">
        <v>2.642254444444445</v>
      </c>
      <c r="EL304">
        <v>1528.345555555556</v>
      </c>
      <c r="EM304">
        <v>19.23092592592592</v>
      </c>
      <c r="EN304">
        <v>1.99109962962963</v>
      </c>
      <c r="EO304">
        <v>1.750575555555556</v>
      </c>
      <c r="EP304">
        <v>17.3737037037037</v>
      </c>
      <c r="EQ304">
        <v>15.35231481481481</v>
      </c>
      <c r="ER304">
        <v>1999.978518518519</v>
      </c>
      <c r="ES304">
        <v>0.9799924444444443</v>
      </c>
      <c r="ET304">
        <v>0.02000732592592593</v>
      </c>
      <c r="EU304">
        <v>0</v>
      </c>
      <c r="EV304">
        <v>1008.041111111111</v>
      </c>
      <c r="EW304">
        <v>5.00078</v>
      </c>
      <c r="EX304">
        <v>19600.3</v>
      </c>
      <c r="EY304">
        <v>16379.41851851852</v>
      </c>
      <c r="EZ304">
        <v>38.85633333333334</v>
      </c>
      <c r="FA304">
        <v>39.74285185185185</v>
      </c>
      <c r="FB304">
        <v>39.14333333333333</v>
      </c>
      <c r="FC304">
        <v>39.37477777777777</v>
      </c>
      <c r="FD304">
        <v>40.04377777777778</v>
      </c>
      <c r="FE304">
        <v>1955.058888888889</v>
      </c>
      <c r="FF304">
        <v>39.91</v>
      </c>
      <c r="FG304">
        <v>0</v>
      </c>
      <c r="FH304">
        <v>1758820224.7</v>
      </c>
      <c r="FI304">
        <v>0</v>
      </c>
      <c r="FJ304">
        <v>1008.0204</v>
      </c>
      <c r="FK304">
        <v>-14.52769230084289</v>
      </c>
      <c r="FL304">
        <v>-265.5076924164944</v>
      </c>
      <c r="FM304">
        <v>19600.276</v>
      </c>
      <c r="FN304">
        <v>15</v>
      </c>
      <c r="FO304">
        <v>0</v>
      </c>
      <c r="FP304" t="s">
        <v>441</v>
      </c>
      <c r="FQ304">
        <v>1746989605.5</v>
      </c>
      <c r="FR304">
        <v>1746989593.5</v>
      </c>
      <c r="FS304">
        <v>0</v>
      </c>
      <c r="FT304">
        <v>-0.274</v>
      </c>
      <c r="FU304">
        <v>-0.002</v>
      </c>
      <c r="FV304">
        <v>2.549</v>
      </c>
      <c r="FW304">
        <v>0.129</v>
      </c>
      <c r="FX304">
        <v>420</v>
      </c>
      <c r="FY304">
        <v>17</v>
      </c>
      <c r="FZ304">
        <v>0.02</v>
      </c>
      <c r="GA304">
        <v>0.04</v>
      </c>
      <c r="GB304">
        <v>-70.807275</v>
      </c>
      <c r="GC304">
        <v>2.39834521575989</v>
      </c>
      <c r="GD304">
        <v>0.2409240136951899</v>
      </c>
      <c r="GE304">
        <v>0</v>
      </c>
      <c r="GF304">
        <v>1008.862647058824</v>
      </c>
      <c r="GG304">
        <v>-13.30435446593949</v>
      </c>
      <c r="GH304">
        <v>1.324636040630943</v>
      </c>
      <c r="GI304">
        <v>0</v>
      </c>
      <c r="GJ304">
        <v>2.67294525</v>
      </c>
      <c r="GK304">
        <v>-0.5252788367729864</v>
      </c>
      <c r="GL304">
        <v>0.05594845967439586</v>
      </c>
      <c r="GM304">
        <v>0</v>
      </c>
      <c r="GN304">
        <v>0</v>
      </c>
      <c r="GO304">
        <v>3</v>
      </c>
      <c r="GP304" t="s">
        <v>459</v>
      </c>
      <c r="GQ304">
        <v>3.10167</v>
      </c>
      <c r="GR304">
        <v>2.72454</v>
      </c>
      <c r="GS304">
        <v>0.206246</v>
      </c>
      <c r="GT304">
        <v>0.211973</v>
      </c>
      <c r="GU304">
        <v>0.101452</v>
      </c>
      <c r="GV304">
        <v>0.0942582</v>
      </c>
      <c r="GW304">
        <v>20760.6</v>
      </c>
      <c r="GX304">
        <v>18738.3</v>
      </c>
      <c r="GY304">
        <v>26717</v>
      </c>
      <c r="GZ304">
        <v>23998.7</v>
      </c>
      <c r="HA304">
        <v>38425.7</v>
      </c>
      <c r="HB304">
        <v>32151.9</v>
      </c>
      <c r="HC304">
        <v>46652.8</v>
      </c>
      <c r="HD304">
        <v>37975</v>
      </c>
      <c r="HE304">
        <v>1.87388</v>
      </c>
      <c r="HF304">
        <v>1.876</v>
      </c>
      <c r="HG304">
        <v>0.156537</v>
      </c>
      <c r="HH304">
        <v>0</v>
      </c>
      <c r="HI304">
        <v>27.4201</v>
      </c>
      <c r="HJ304">
        <v>999.9</v>
      </c>
      <c r="HK304">
        <v>40.8</v>
      </c>
      <c r="HL304">
        <v>32</v>
      </c>
      <c r="HM304">
        <v>21.4035</v>
      </c>
      <c r="HN304">
        <v>61.2039</v>
      </c>
      <c r="HO304">
        <v>20.3526</v>
      </c>
      <c r="HP304">
        <v>1</v>
      </c>
      <c r="HQ304">
        <v>0.0949416</v>
      </c>
      <c r="HR304">
        <v>-1.17017</v>
      </c>
      <c r="HS304">
        <v>20.2744</v>
      </c>
      <c r="HT304">
        <v>5.211</v>
      </c>
      <c r="HU304">
        <v>11.9798</v>
      </c>
      <c r="HV304">
        <v>4.96335</v>
      </c>
      <c r="HW304">
        <v>3.27438</v>
      </c>
      <c r="HX304">
        <v>9999</v>
      </c>
      <c r="HY304">
        <v>9999</v>
      </c>
      <c r="HZ304">
        <v>9999</v>
      </c>
      <c r="IA304">
        <v>3.5</v>
      </c>
      <c r="IB304">
        <v>1.86399</v>
      </c>
      <c r="IC304">
        <v>1.8601</v>
      </c>
      <c r="ID304">
        <v>1.85838</v>
      </c>
      <c r="IE304">
        <v>1.85974</v>
      </c>
      <c r="IF304">
        <v>1.85987</v>
      </c>
      <c r="IG304">
        <v>1.85837</v>
      </c>
      <c r="IH304">
        <v>1.85745</v>
      </c>
      <c r="II304">
        <v>1.85242</v>
      </c>
      <c r="IJ304">
        <v>0</v>
      </c>
      <c r="IK304">
        <v>0</v>
      </c>
      <c r="IL304">
        <v>0</v>
      </c>
      <c r="IM304">
        <v>0</v>
      </c>
      <c r="IN304" t="s">
        <v>443</v>
      </c>
      <c r="IO304" t="s">
        <v>444</v>
      </c>
      <c r="IP304" t="s">
        <v>445</v>
      </c>
      <c r="IQ304" t="s">
        <v>445</v>
      </c>
      <c r="IR304" t="s">
        <v>445</v>
      </c>
      <c r="IS304" t="s">
        <v>445</v>
      </c>
      <c r="IT304">
        <v>0</v>
      </c>
      <c r="IU304">
        <v>100</v>
      </c>
      <c r="IV304">
        <v>100</v>
      </c>
      <c r="IW304">
        <v>-0.61</v>
      </c>
      <c r="IX304">
        <v>0.2772</v>
      </c>
      <c r="IY304">
        <v>-1.085747647868322</v>
      </c>
      <c r="IZ304">
        <v>-0.001141660950335919</v>
      </c>
      <c r="JA304">
        <v>1.556549255047457E-06</v>
      </c>
      <c r="JB304">
        <v>-3.845636065895205E-10</v>
      </c>
      <c r="JC304">
        <v>0.01562767363184709</v>
      </c>
      <c r="JD304">
        <v>0.001629169780553792</v>
      </c>
      <c r="JE304">
        <v>0.0005448488767950686</v>
      </c>
      <c r="JF304">
        <v>-2.599574200195059E-06</v>
      </c>
      <c r="JG304">
        <v>2</v>
      </c>
      <c r="JH304">
        <v>2011</v>
      </c>
      <c r="JI304">
        <v>1</v>
      </c>
      <c r="JJ304">
        <v>26</v>
      </c>
      <c r="JK304">
        <v>197177.1</v>
      </c>
      <c r="JL304">
        <v>197177.3</v>
      </c>
      <c r="JM304">
        <v>3.29712</v>
      </c>
      <c r="JN304">
        <v>2.61475</v>
      </c>
      <c r="JO304">
        <v>1.49658</v>
      </c>
      <c r="JP304">
        <v>2.34375</v>
      </c>
      <c r="JQ304">
        <v>1.54907</v>
      </c>
      <c r="JR304">
        <v>2.40601</v>
      </c>
      <c r="JS304">
        <v>36.2694</v>
      </c>
      <c r="JT304">
        <v>24.1663</v>
      </c>
      <c r="JU304">
        <v>18</v>
      </c>
      <c r="JV304">
        <v>481.644</v>
      </c>
      <c r="JW304">
        <v>497.821</v>
      </c>
      <c r="JX304">
        <v>27.0833</v>
      </c>
      <c r="JY304">
        <v>28.4872</v>
      </c>
      <c r="JZ304">
        <v>30.0003</v>
      </c>
      <c r="KA304">
        <v>28.6587</v>
      </c>
      <c r="KB304">
        <v>28.649</v>
      </c>
      <c r="KC304">
        <v>66.18259999999999</v>
      </c>
      <c r="KD304">
        <v>12.2876</v>
      </c>
      <c r="KE304">
        <v>52.5301</v>
      </c>
      <c r="KF304">
        <v>27.2811</v>
      </c>
      <c r="KG304">
        <v>1570.06</v>
      </c>
      <c r="KH304">
        <v>19.2859</v>
      </c>
      <c r="KI304">
        <v>102.003</v>
      </c>
      <c r="KJ304">
        <v>91.57550000000001</v>
      </c>
    </row>
    <row r="305" spans="1:296">
      <c r="A305">
        <v>287</v>
      </c>
      <c r="B305">
        <v>1758820235</v>
      </c>
      <c r="C305">
        <v>6211.400000095367</v>
      </c>
      <c r="D305" t="s">
        <v>1021</v>
      </c>
      <c r="E305" t="s">
        <v>1022</v>
      </c>
      <c r="F305">
        <v>5</v>
      </c>
      <c r="G305" t="s">
        <v>834</v>
      </c>
      <c r="H305">
        <v>1758820227.214286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1590.665322952149</v>
      </c>
      <c r="AJ305">
        <v>1531.928</v>
      </c>
      <c r="AK305">
        <v>3.460350379435563</v>
      </c>
      <c r="AL305">
        <v>65.12803820686746</v>
      </c>
      <c r="AM305">
        <f>(AO305 - AN305 + DX305*1E3/(8.314*(DZ305+273.15)) * AQ305/DW305 * AP305) * DW305/(100*DK305) * 1000/(1000 - AO305)</f>
        <v>0</v>
      </c>
      <c r="AN305">
        <v>19.30446685504259</v>
      </c>
      <c r="AO305">
        <v>21.77966424242424</v>
      </c>
      <c r="AP305">
        <v>-0.002078759107721337</v>
      </c>
      <c r="AQ305">
        <v>105.814500391457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439</v>
      </c>
      <c r="AX305" t="s">
        <v>439</v>
      </c>
      <c r="AY305">
        <v>0</v>
      </c>
      <c r="AZ305">
        <v>0</v>
      </c>
      <c r="BA305">
        <f>1-AY305/AZ305</f>
        <v>0</v>
      </c>
      <c r="BB305">
        <v>0</v>
      </c>
      <c r="BC305" t="s">
        <v>439</v>
      </c>
      <c r="BD305" t="s">
        <v>439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439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5.9</v>
      </c>
      <c r="DL305">
        <v>0.5</v>
      </c>
      <c r="DM305" t="s">
        <v>440</v>
      </c>
      <c r="DN305">
        <v>2</v>
      </c>
      <c r="DO305" t="b">
        <v>1</v>
      </c>
      <c r="DP305">
        <v>1758820227.214286</v>
      </c>
      <c r="DQ305">
        <v>1473.759285714286</v>
      </c>
      <c r="DR305">
        <v>1544.087142857143</v>
      </c>
      <c r="DS305">
        <v>21.82974642857143</v>
      </c>
      <c r="DT305">
        <v>19.25173214285714</v>
      </c>
      <c r="DU305">
        <v>1474.376785714286</v>
      </c>
      <c r="DV305">
        <v>21.55195</v>
      </c>
      <c r="DW305">
        <v>500.0217142857143</v>
      </c>
      <c r="DX305">
        <v>91.02986428571428</v>
      </c>
      <c r="DY305">
        <v>0.06636898571428571</v>
      </c>
      <c r="DZ305">
        <v>28.87026428571428</v>
      </c>
      <c r="EA305">
        <v>29.98516428571428</v>
      </c>
      <c r="EB305">
        <v>999.9000000000002</v>
      </c>
      <c r="EC305">
        <v>0</v>
      </c>
      <c r="ED305">
        <v>0</v>
      </c>
      <c r="EE305">
        <v>10001.00107142857</v>
      </c>
      <c r="EF305">
        <v>0</v>
      </c>
      <c r="EG305">
        <v>11.909075</v>
      </c>
      <c r="EH305">
        <v>-70.32833928571428</v>
      </c>
      <c r="EI305">
        <v>1506.648571428572</v>
      </c>
      <c r="EJ305">
        <v>1574.398214285715</v>
      </c>
      <c r="EK305">
        <v>2.578026785714286</v>
      </c>
      <c r="EL305">
        <v>1544.087142857143</v>
      </c>
      <c r="EM305">
        <v>19.25173214285714</v>
      </c>
      <c r="EN305">
        <v>1.987159285714286</v>
      </c>
      <c r="EO305">
        <v>1.752481785714286</v>
      </c>
      <c r="EP305">
        <v>17.34237142857143</v>
      </c>
      <c r="EQ305">
        <v>15.36924642857143</v>
      </c>
      <c r="ER305">
        <v>1999.976785714285</v>
      </c>
      <c r="ES305">
        <v>0.9799925</v>
      </c>
      <c r="ET305">
        <v>0.02000728928571429</v>
      </c>
      <c r="EU305">
        <v>0</v>
      </c>
      <c r="EV305">
        <v>1006.839285714286</v>
      </c>
      <c r="EW305">
        <v>5.00078</v>
      </c>
      <c r="EX305">
        <v>19578.47857142857</v>
      </c>
      <c r="EY305">
        <v>16379.40714285714</v>
      </c>
      <c r="EZ305">
        <v>38.87257142857142</v>
      </c>
      <c r="FA305">
        <v>39.75210714285714</v>
      </c>
      <c r="FB305">
        <v>39.12260714285714</v>
      </c>
      <c r="FC305">
        <v>39.38817857142856</v>
      </c>
      <c r="FD305">
        <v>40.01764285714285</v>
      </c>
      <c r="FE305">
        <v>1955.058214285714</v>
      </c>
      <c r="FF305">
        <v>39.91</v>
      </c>
      <c r="FG305">
        <v>0</v>
      </c>
      <c r="FH305">
        <v>1758820230.1</v>
      </c>
      <c r="FI305">
        <v>0</v>
      </c>
      <c r="FJ305">
        <v>1006.711153846154</v>
      </c>
      <c r="FK305">
        <v>-16.12068376790027</v>
      </c>
      <c r="FL305">
        <v>-284.3692307948801</v>
      </c>
      <c r="FM305">
        <v>19576.6</v>
      </c>
      <c r="FN305">
        <v>15</v>
      </c>
      <c r="FO305">
        <v>0</v>
      </c>
      <c r="FP305" t="s">
        <v>441</v>
      </c>
      <c r="FQ305">
        <v>1746989605.5</v>
      </c>
      <c r="FR305">
        <v>1746989593.5</v>
      </c>
      <c r="FS305">
        <v>0</v>
      </c>
      <c r="FT305">
        <v>-0.274</v>
      </c>
      <c r="FU305">
        <v>-0.002</v>
      </c>
      <c r="FV305">
        <v>2.549</v>
      </c>
      <c r="FW305">
        <v>0.129</v>
      </c>
      <c r="FX305">
        <v>420</v>
      </c>
      <c r="FY305">
        <v>17</v>
      </c>
      <c r="FZ305">
        <v>0.02</v>
      </c>
      <c r="GA305">
        <v>0.04</v>
      </c>
      <c r="GB305">
        <v>-70.46201249999999</v>
      </c>
      <c r="GC305">
        <v>4.075500562851642</v>
      </c>
      <c r="GD305">
        <v>0.4140921275437991</v>
      </c>
      <c r="GE305">
        <v>0</v>
      </c>
      <c r="GF305">
        <v>1007.45</v>
      </c>
      <c r="GG305">
        <v>-15.33842628141984</v>
      </c>
      <c r="GH305">
        <v>1.52527721684791</v>
      </c>
      <c r="GI305">
        <v>0</v>
      </c>
      <c r="GJ305">
        <v>2.60652875</v>
      </c>
      <c r="GK305">
        <v>-0.8246569981238279</v>
      </c>
      <c r="GL305">
        <v>0.08264950236351999</v>
      </c>
      <c r="GM305">
        <v>0</v>
      </c>
      <c r="GN305">
        <v>0</v>
      </c>
      <c r="GO305">
        <v>3</v>
      </c>
      <c r="GP305" t="s">
        <v>459</v>
      </c>
      <c r="GQ305">
        <v>3.10186</v>
      </c>
      <c r="GR305">
        <v>2.72463</v>
      </c>
      <c r="GS305">
        <v>0.207631</v>
      </c>
      <c r="GT305">
        <v>0.213261</v>
      </c>
      <c r="GU305">
        <v>0.101377</v>
      </c>
      <c r="GV305">
        <v>0.094473</v>
      </c>
      <c r="GW305">
        <v>20724.2</v>
      </c>
      <c r="GX305">
        <v>18707.6</v>
      </c>
      <c r="GY305">
        <v>26716.8</v>
      </c>
      <c r="GZ305">
        <v>23998.6</v>
      </c>
      <c r="HA305">
        <v>38429.1</v>
      </c>
      <c r="HB305">
        <v>32144</v>
      </c>
      <c r="HC305">
        <v>46652.8</v>
      </c>
      <c r="HD305">
        <v>37974.6</v>
      </c>
      <c r="HE305">
        <v>1.87423</v>
      </c>
      <c r="HF305">
        <v>1.87558</v>
      </c>
      <c r="HG305">
        <v>0.157524</v>
      </c>
      <c r="HH305">
        <v>0</v>
      </c>
      <c r="HI305">
        <v>27.4149</v>
      </c>
      <c r="HJ305">
        <v>999.9</v>
      </c>
      <c r="HK305">
        <v>40.9</v>
      </c>
      <c r="HL305">
        <v>32</v>
      </c>
      <c r="HM305">
        <v>21.4567</v>
      </c>
      <c r="HN305">
        <v>61.0339</v>
      </c>
      <c r="HO305">
        <v>20.3285</v>
      </c>
      <c r="HP305">
        <v>1</v>
      </c>
      <c r="HQ305">
        <v>0.0945401</v>
      </c>
      <c r="HR305">
        <v>-0.41049</v>
      </c>
      <c r="HS305">
        <v>20.2798</v>
      </c>
      <c r="HT305">
        <v>5.20965</v>
      </c>
      <c r="HU305">
        <v>11.9798</v>
      </c>
      <c r="HV305">
        <v>4.963</v>
      </c>
      <c r="HW305">
        <v>3.27435</v>
      </c>
      <c r="HX305">
        <v>9999</v>
      </c>
      <c r="HY305">
        <v>9999</v>
      </c>
      <c r="HZ305">
        <v>9999</v>
      </c>
      <c r="IA305">
        <v>3.5</v>
      </c>
      <c r="IB305">
        <v>1.864</v>
      </c>
      <c r="IC305">
        <v>1.86006</v>
      </c>
      <c r="ID305">
        <v>1.85837</v>
      </c>
      <c r="IE305">
        <v>1.85974</v>
      </c>
      <c r="IF305">
        <v>1.85987</v>
      </c>
      <c r="IG305">
        <v>1.85837</v>
      </c>
      <c r="IH305">
        <v>1.85745</v>
      </c>
      <c r="II305">
        <v>1.85242</v>
      </c>
      <c r="IJ305">
        <v>0</v>
      </c>
      <c r="IK305">
        <v>0</v>
      </c>
      <c r="IL305">
        <v>0</v>
      </c>
      <c r="IM305">
        <v>0</v>
      </c>
      <c r="IN305" t="s">
        <v>443</v>
      </c>
      <c r="IO305" t="s">
        <v>444</v>
      </c>
      <c r="IP305" t="s">
        <v>445</v>
      </c>
      <c r="IQ305" t="s">
        <v>445</v>
      </c>
      <c r="IR305" t="s">
        <v>445</v>
      </c>
      <c r="IS305" t="s">
        <v>445</v>
      </c>
      <c r="IT305">
        <v>0</v>
      </c>
      <c r="IU305">
        <v>100</v>
      </c>
      <c r="IV305">
        <v>100</v>
      </c>
      <c r="IW305">
        <v>-0.6</v>
      </c>
      <c r="IX305">
        <v>0.2767</v>
      </c>
      <c r="IY305">
        <v>-1.085747647868322</v>
      </c>
      <c r="IZ305">
        <v>-0.001141660950335919</v>
      </c>
      <c r="JA305">
        <v>1.556549255047457E-06</v>
      </c>
      <c r="JB305">
        <v>-3.845636065895205E-10</v>
      </c>
      <c r="JC305">
        <v>0.01562767363184709</v>
      </c>
      <c r="JD305">
        <v>0.001629169780553792</v>
      </c>
      <c r="JE305">
        <v>0.0005448488767950686</v>
      </c>
      <c r="JF305">
        <v>-2.599574200195059E-06</v>
      </c>
      <c r="JG305">
        <v>2</v>
      </c>
      <c r="JH305">
        <v>2011</v>
      </c>
      <c r="JI305">
        <v>1</v>
      </c>
      <c r="JJ305">
        <v>26</v>
      </c>
      <c r="JK305">
        <v>197177.2</v>
      </c>
      <c r="JL305">
        <v>197177.4</v>
      </c>
      <c r="JM305">
        <v>3.32642</v>
      </c>
      <c r="JN305">
        <v>2.59644</v>
      </c>
      <c r="JO305">
        <v>1.49658</v>
      </c>
      <c r="JP305">
        <v>2.34497</v>
      </c>
      <c r="JQ305">
        <v>1.54907</v>
      </c>
      <c r="JR305">
        <v>2.49146</v>
      </c>
      <c r="JS305">
        <v>36.2694</v>
      </c>
      <c r="JT305">
        <v>24.1751</v>
      </c>
      <c r="JU305">
        <v>18</v>
      </c>
      <c r="JV305">
        <v>481.87</v>
      </c>
      <c r="JW305">
        <v>497.56</v>
      </c>
      <c r="JX305">
        <v>27.3064</v>
      </c>
      <c r="JY305">
        <v>28.4909</v>
      </c>
      <c r="JZ305">
        <v>29.9999</v>
      </c>
      <c r="KA305">
        <v>28.6618</v>
      </c>
      <c r="KB305">
        <v>28.6516</v>
      </c>
      <c r="KC305">
        <v>66.7787</v>
      </c>
      <c r="KD305">
        <v>12.2876</v>
      </c>
      <c r="KE305">
        <v>52.9175</v>
      </c>
      <c r="KF305">
        <v>27.2957</v>
      </c>
      <c r="KG305">
        <v>1590.18</v>
      </c>
      <c r="KH305">
        <v>19.3622</v>
      </c>
      <c r="KI305">
        <v>102.003</v>
      </c>
      <c r="KJ305">
        <v>91.5748</v>
      </c>
    </row>
    <row r="306" spans="1:296">
      <c r="A306">
        <v>288</v>
      </c>
      <c r="B306">
        <v>1758820240</v>
      </c>
      <c r="C306">
        <v>6216.400000095367</v>
      </c>
      <c r="D306" t="s">
        <v>1023</v>
      </c>
      <c r="E306" t="s">
        <v>1024</v>
      </c>
      <c r="F306">
        <v>5</v>
      </c>
      <c r="G306" t="s">
        <v>834</v>
      </c>
      <c r="H306">
        <v>1758820232.5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1607.410274739956</v>
      </c>
      <c r="AJ306">
        <v>1548.915212121213</v>
      </c>
      <c r="AK306">
        <v>3.399171632018401</v>
      </c>
      <c r="AL306">
        <v>65.12803820686746</v>
      </c>
      <c r="AM306">
        <f>(AO306 - AN306 + DX306*1E3/(8.314*(DZ306+273.15)) * AQ306/DW306 * AP306) * DW306/(100*DK306) * 1000/(1000 - AO306)</f>
        <v>0</v>
      </c>
      <c r="AN306">
        <v>19.37071997675407</v>
      </c>
      <c r="AO306">
        <v>21.76580666666667</v>
      </c>
      <c r="AP306">
        <v>-0.0005832137389647457</v>
      </c>
      <c r="AQ306">
        <v>105.814500391457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439</v>
      </c>
      <c r="AX306" t="s">
        <v>439</v>
      </c>
      <c r="AY306">
        <v>0</v>
      </c>
      <c r="AZ306">
        <v>0</v>
      </c>
      <c r="BA306">
        <f>1-AY306/AZ306</f>
        <v>0</v>
      </c>
      <c r="BB306">
        <v>0</v>
      </c>
      <c r="BC306" t="s">
        <v>439</v>
      </c>
      <c r="BD306" t="s">
        <v>439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439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5.9</v>
      </c>
      <c r="DL306">
        <v>0.5</v>
      </c>
      <c r="DM306" t="s">
        <v>440</v>
      </c>
      <c r="DN306">
        <v>2</v>
      </c>
      <c r="DO306" t="b">
        <v>1</v>
      </c>
      <c r="DP306">
        <v>1758820232.5</v>
      </c>
      <c r="DQ306">
        <v>1491.688518518518</v>
      </c>
      <c r="DR306">
        <v>1561.651851851852</v>
      </c>
      <c r="DS306">
        <v>21.79322222222222</v>
      </c>
      <c r="DT306">
        <v>19.30440740740741</v>
      </c>
      <c r="DU306">
        <v>1492.288888888889</v>
      </c>
      <c r="DV306">
        <v>21.51620370370371</v>
      </c>
      <c r="DW306">
        <v>500.0622222222223</v>
      </c>
      <c r="DX306">
        <v>91.03082592592591</v>
      </c>
      <c r="DY306">
        <v>0.06620357777777777</v>
      </c>
      <c r="DZ306">
        <v>28.8620074074074</v>
      </c>
      <c r="EA306">
        <v>29.98326666666667</v>
      </c>
      <c r="EB306">
        <v>999.9000000000001</v>
      </c>
      <c r="EC306">
        <v>0</v>
      </c>
      <c r="ED306">
        <v>0</v>
      </c>
      <c r="EE306">
        <v>10015.69222222222</v>
      </c>
      <c r="EF306">
        <v>0</v>
      </c>
      <c r="EG306">
        <v>11.9027962962963</v>
      </c>
      <c r="EH306">
        <v>-69.96371481481481</v>
      </c>
      <c r="EI306">
        <v>1524.921481481481</v>
      </c>
      <c r="EJ306">
        <v>1592.393333333333</v>
      </c>
      <c r="EK306">
        <v>2.488822592592593</v>
      </c>
      <c r="EL306">
        <v>1561.651851851852</v>
      </c>
      <c r="EM306">
        <v>19.30440740740741</v>
      </c>
      <c r="EN306">
        <v>1.983856296296296</v>
      </c>
      <c r="EO306">
        <v>1.757296666666666</v>
      </c>
      <c r="EP306">
        <v>17.31606666666667</v>
      </c>
      <c r="EQ306">
        <v>15.41197407407407</v>
      </c>
      <c r="ER306">
        <v>1999.995185185185</v>
      </c>
      <c r="ES306">
        <v>0.9799927777777777</v>
      </c>
      <c r="ET306">
        <v>0.02000703333333334</v>
      </c>
      <c r="EU306">
        <v>0</v>
      </c>
      <c r="EV306">
        <v>1005.381111111111</v>
      </c>
      <c r="EW306">
        <v>5.00078</v>
      </c>
      <c r="EX306">
        <v>19552.75185185185</v>
      </c>
      <c r="EY306">
        <v>16379.55925925926</v>
      </c>
      <c r="EZ306">
        <v>38.87714814814814</v>
      </c>
      <c r="FA306">
        <v>39.7591111111111</v>
      </c>
      <c r="FB306">
        <v>39.11551851851851</v>
      </c>
      <c r="FC306">
        <v>39.39555555555555</v>
      </c>
      <c r="FD306">
        <v>40.00674074074074</v>
      </c>
      <c r="FE306">
        <v>1955.078518518519</v>
      </c>
      <c r="FF306">
        <v>39.91</v>
      </c>
      <c r="FG306">
        <v>0</v>
      </c>
      <c r="FH306">
        <v>1758820234.9</v>
      </c>
      <c r="FI306">
        <v>0</v>
      </c>
      <c r="FJ306">
        <v>1005.427307692308</v>
      </c>
      <c r="FK306">
        <v>-16.39213675438875</v>
      </c>
      <c r="FL306">
        <v>-308.8205129017999</v>
      </c>
      <c r="FM306">
        <v>19553.03076923077</v>
      </c>
      <c r="FN306">
        <v>15</v>
      </c>
      <c r="FO306">
        <v>0</v>
      </c>
      <c r="FP306" t="s">
        <v>441</v>
      </c>
      <c r="FQ306">
        <v>1746989605.5</v>
      </c>
      <c r="FR306">
        <v>1746989593.5</v>
      </c>
      <c r="FS306">
        <v>0</v>
      </c>
      <c r="FT306">
        <v>-0.274</v>
      </c>
      <c r="FU306">
        <v>-0.002</v>
      </c>
      <c r="FV306">
        <v>2.549</v>
      </c>
      <c r="FW306">
        <v>0.129</v>
      </c>
      <c r="FX306">
        <v>420</v>
      </c>
      <c r="FY306">
        <v>17</v>
      </c>
      <c r="FZ306">
        <v>0.02</v>
      </c>
      <c r="GA306">
        <v>0.04</v>
      </c>
      <c r="GB306">
        <v>-70.1925219512195</v>
      </c>
      <c r="GC306">
        <v>4.551384668989431</v>
      </c>
      <c r="GD306">
        <v>0.4911445559954805</v>
      </c>
      <c r="GE306">
        <v>0</v>
      </c>
      <c r="GF306">
        <v>1006.40294117647</v>
      </c>
      <c r="GG306">
        <v>-16.06417113313584</v>
      </c>
      <c r="GH306">
        <v>1.594454598641182</v>
      </c>
      <c r="GI306">
        <v>0</v>
      </c>
      <c r="GJ306">
        <v>2.547730487804878</v>
      </c>
      <c r="GK306">
        <v>-1.011725435540066</v>
      </c>
      <c r="GL306">
        <v>0.1000118515404176</v>
      </c>
      <c r="GM306">
        <v>0</v>
      </c>
      <c r="GN306">
        <v>0</v>
      </c>
      <c r="GO306">
        <v>3</v>
      </c>
      <c r="GP306" t="s">
        <v>459</v>
      </c>
      <c r="GQ306">
        <v>3.10236</v>
      </c>
      <c r="GR306">
        <v>2.72389</v>
      </c>
      <c r="GS306">
        <v>0.208993</v>
      </c>
      <c r="GT306">
        <v>0.214652</v>
      </c>
      <c r="GU306">
        <v>0.101333</v>
      </c>
      <c r="GV306">
        <v>0.094691</v>
      </c>
      <c r="GW306">
        <v>20688.6</v>
      </c>
      <c r="GX306">
        <v>18674.4</v>
      </c>
      <c r="GY306">
        <v>26716.8</v>
      </c>
      <c r="GZ306">
        <v>23998.4</v>
      </c>
      <c r="HA306">
        <v>38430.9</v>
      </c>
      <c r="HB306">
        <v>32136</v>
      </c>
      <c r="HC306">
        <v>46652.4</v>
      </c>
      <c r="HD306">
        <v>37974.1</v>
      </c>
      <c r="HE306">
        <v>1.87512</v>
      </c>
      <c r="HF306">
        <v>1.87493</v>
      </c>
      <c r="HG306">
        <v>0.158641</v>
      </c>
      <c r="HH306">
        <v>0</v>
      </c>
      <c r="HI306">
        <v>27.4093</v>
      </c>
      <c r="HJ306">
        <v>999.9</v>
      </c>
      <c r="HK306">
        <v>41</v>
      </c>
      <c r="HL306">
        <v>32</v>
      </c>
      <c r="HM306">
        <v>21.5098</v>
      </c>
      <c r="HN306">
        <v>60.8639</v>
      </c>
      <c r="HO306">
        <v>20.1803</v>
      </c>
      <c r="HP306">
        <v>1</v>
      </c>
      <c r="HQ306">
        <v>0.0946037</v>
      </c>
      <c r="HR306">
        <v>-0.093445</v>
      </c>
      <c r="HS306">
        <v>20.281</v>
      </c>
      <c r="HT306">
        <v>5.2107</v>
      </c>
      <c r="HU306">
        <v>11.9798</v>
      </c>
      <c r="HV306">
        <v>4.963</v>
      </c>
      <c r="HW306">
        <v>3.27433</v>
      </c>
      <c r="HX306">
        <v>9999</v>
      </c>
      <c r="HY306">
        <v>9999</v>
      </c>
      <c r="HZ306">
        <v>9999</v>
      </c>
      <c r="IA306">
        <v>3.5</v>
      </c>
      <c r="IB306">
        <v>1.86399</v>
      </c>
      <c r="IC306">
        <v>1.86008</v>
      </c>
      <c r="ID306">
        <v>1.85837</v>
      </c>
      <c r="IE306">
        <v>1.85974</v>
      </c>
      <c r="IF306">
        <v>1.85989</v>
      </c>
      <c r="IG306">
        <v>1.85837</v>
      </c>
      <c r="IH306">
        <v>1.85745</v>
      </c>
      <c r="II306">
        <v>1.85241</v>
      </c>
      <c r="IJ306">
        <v>0</v>
      </c>
      <c r="IK306">
        <v>0</v>
      </c>
      <c r="IL306">
        <v>0</v>
      </c>
      <c r="IM306">
        <v>0</v>
      </c>
      <c r="IN306" t="s">
        <v>443</v>
      </c>
      <c r="IO306" t="s">
        <v>444</v>
      </c>
      <c r="IP306" t="s">
        <v>445</v>
      </c>
      <c r="IQ306" t="s">
        <v>445</v>
      </c>
      <c r="IR306" t="s">
        <v>445</v>
      </c>
      <c r="IS306" t="s">
        <v>445</v>
      </c>
      <c r="IT306">
        <v>0</v>
      </c>
      <c r="IU306">
        <v>100</v>
      </c>
      <c r="IV306">
        <v>100</v>
      </c>
      <c r="IW306">
        <v>-0.57</v>
      </c>
      <c r="IX306">
        <v>0.2764</v>
      </c>
      <c r="IY306">
        <v>-1.085747647868322</v>
      </c>
      <c r="IZ306">
        <v>-0.001141660950335919</v>
      </c>
      <c r="JA306">
        <v>1.556549255047457E-06</v>
      </c>
      <c r="JB306">
        <v>-3.845636065895205E-10</v>
      </c>
      <c r="JC306">
        <v>0.01562767363184709</v>
      </c>
      <c r="JD306">
        <v>0.001629169780553792</v>
      </c>
      <c r="JE306">
        <v>0.0005448488767950686</v>
      </c>
      <c r="JF306">
        <v>-2.599574200195059E-06</v>
      </c>
      <c r="JG306">
        <v>2</v>
      </c>
      <c r="JH306">
        <v>2011</v>
      </c>
      <c r="JI306">
        <v>1</v>
      </c>
      <c r="JJ306">
        <v>26</v>
      </c>
      <c r="JK306">
        <v>197177.2</v>
      </c>
      <c r="JL306">
        <v>197177.4</v>
      </c>
      <c r="JM306">
        <v>3.35205</v>
      </c>
      <c r="JN306">
        <v>2.61108</v>
      </c>
      <c r="JO306">
        <v>1.49658</v>
      </c>
      <c r="JP306">
        <v>2.34375</v>
      </c>
      <c r="JQ306">
        <v>1.54907</v>
      </c>
      <c r="JR306">
        <v>2.37427</v>
      </c>
      <c r="JS306">
        <v>36.2694</v>
      </c>
      <c r="JT306">
        <v>24.1663</v>
      </c>
      <c r="JU306">
        <v>18</v>
      </c>
      <c r="JV306">
        <v>482.411</v>
      </c>
      <c r="JW306">
        <v>497.151</v>
      </c>
      <c r="JX306">
        <v>27.3471</v>
      </c>
      <c r="JY306">
        <v>28.4948</v>
      </c>
      <c r="JZ306">
        <v>30</v>
      </c>
      <c r="KA306">
        <v>28.6643</v>
      </c>
      <c r="KB306">
        <v>28.6541</v>
      </c>
      <c r="KC306">
        <v>67.28619999999999</v>
      </c>
      <c r="KD306">
        <v>12.2876</v>
      </c>
      <c r="KE306">
        <v>52.9175</v>
      </c>
      <c r="KF306">
        <v>27.2998</v>
      </c>
      <c r="KG306">
        <v>1603.55</v>
      </c>
      <c r="KH306">
        <v>19.4362</v>
      </c>
      <c r="KI306">
        <v>102.002</v>
      </c>
      <c r="KJ306">
        <v>91.5737</v>
      </c>
    </row>
    <row r="307" spans="1:296">
      <c r="A307">
        <v>289</v>
      </c>
      <c r="B307">
        <v>1758825447.1</v>
      </c>
      <c r="C307">
        <v>11423.5</v>
      </c>
      <c r="D307" t="s">
        <v>1025</v>
      </c>
      <c r="E307" t="s">
        <v>1026</v>
      </c>
      <c r="F307">
        <v>5</v>
      </c>
      <c r="G307" t="s">
        <v>1027</v>
      </c>
      <c r="H307">
        <v>1758825439.099999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428.0503466841686</v>
      </c>
      <c r="AJ307">
        <v>416.4024060606059</v>
      </c>
      <c r="AK307">
        <v>-0.0001156354373761739</v>
      </c>
      <c r="AL307">
        <v>65.12809007379995</v>
      </c>
      <c r="AM307">
        <f>(AO307 - AN307 + DX307*1E3/(8.314*(DZ307+273.15)) * AQ307/DW307 * AP307) * DW307/(100*DK307) * 1000/(1000 - AO307)</f>
        <v>0</v>
      </c>
      <c r="AN307">
        <v>18.55386553382263</v>
      </c>
      <c r="AO307">
        <v>22.72264545454543</v>
      </c>
      <c r="AP307">
        <v>-1.08181270085042E-05</v>
      </c>
      <c r="AQ307">
        <v>105.8169540572962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439</v>
      </c>
      <c r="AX307" t="s">
        <v>439</v>
      </c>
      <c r="AY307">
        <v>0</v>
      </c>
      <c r="AZ307">
        <v>0</v>
      </c>
      <c r="BA307">
        <f>1-AY307/AZ307</f>
        <v>0</v>
      </c>
      <c r="BB307">
        <v>0</v>
      </c>
      <c r="BC307" t="s">
        <v>439</v>
      </c>
      <c r="BD307" t="s">
        <v>439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439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2.96</v>
      </c>
      <c r="DL307">
        <v>0.5</v>
      </c>
      <c r="DM307" t="s">
        <v>440</v>
      </c>
      <c r="DN307">
        <v>2</v>
      </c>
      <c r="DO307" t="b">
        <v>1</v>
      </c>
      <c r="DP307">
        <v>1758825439.099999</v>
      </c>
      <c r="DQ307">
        <v>406.9251612903226</v>
      </c>
      <c r="DR307">
        <v>420.1128387096775</v>
      </c>
      <c r="DS307">
        <v>22.72295161290323</v>
      </c>
      <c r="DT307">
        <v>18.55007419354839</v>
      </c>
      <c r="DU307">
        <v>408.2436774193549</v>
      </c>
      <c r="DV307">
        <v>22.42609032258065</v>
      </c>
      <c r="DW307">
        <v>500.0399999999999</v>
      </c>
      <c r="DX307">
        <v>90.90491612903226</v>
      </c>
      <c r="DY307">
        <v>0.06605092580645161</v>
      </c>
      <c r="DZ307">
        <v>29.43633870967741</v>
      </c>
      <c r="EA307">
        <v>30.01596129032258</v>
      </c>
      <c r="EB307">
        <v>999.9000000000003</v>
      </c>
      <c r="EC307">
        <v>0</v>
      </c>
      <c r="ED307">
        <v>0</v>
      </c>
      <c r="EE307">
        <v>10002.19677419355</v>
      </c>
      <c r="EF307">
        <v>0</v>
      </c>
      <c r="EG307">
        <v>11.2321</v>
      </c>
      <c r="EH307">
        <v>-13.18786451612903</v>
      </c>
      <c r="EI307">
        <v>416.3866129032259</v>
      </c>
      <c r="EJ307">
        <v>428.0532903225806</v>
      </c>
      <c r="EK307">
        <v>4.172874193548387</v>
      </c>
      <c r="EL307">
        <v>420.1128387096775</v>
      </c>
      <c r="EM307">
        <v>18.55007419354839</v>
      </c>
      <c r="EN307">
        <v>2.065627741935484</v>
      </c>
      <c r="EO307">
        <v>1.686293225806452</v>
      </c>
      <c r="EP307">
        <v>17.95658387096774</v>
      </c>
      <c r="EQ307">
        <v>14.77082580645161</v>
      </c>
      <c r="ER307">
        <v>2000.011935483871</v>
      </c>
      <c r="ES307">
        <v>0.9800047741935486</v>
      </c>
      <c r="ET307">
        <v>0.01999490322580644</v>
      </c>
      <c r="EU307">
        <v>0</v>
      </c>
      <c r="EV307">
        <v>622.1724838709677</v>
      </c>
      <c r="EW307">
        <v>5.000779999999999</v>
      </c>
      <c r="EX307">
        <v>12206.56774193549</v>
      </c>
      <c r="EY307">
        <v>16379.76451612903</v>
      </c>
      <c r="EZ307">
        <v>39.54009677419354</v>
      </c>
      <c r="FA307">
        <v>40.31203225806449</v>
      </c>
      <c r="FB307">
        <v>39.61064516129031</v>
      </c>
      <c r="FC307">
        <v>40.06645161290322</v>
      </c>
      <c r="FD307">
        <v>40.77806451612903</v>
      </c>
      <c r="FE307">
        <v>1955.121935483871</v>
      </c>
      <c r="FF307">
        <v>39.89000000000002</v>
      </c>
      <c r="FG307">
        <v>0</v>
      </c>
      <c r="FH307">
        <v>1758825442.3</v>
      </c>
      <c r="FI307">
        <v>0</v>
      </c>
      <c r="FJ307">
        <v>622.1564</v>
      </c>
      <c r="FK307">
        <v>-0.005461538587965026</v>
      </c>
      <c r="FL307">
        <v>-8.653846146055111</v>
      </c>
      <c r="FM307">
        <v>12206.368</v>
      </c>
      <c r="FN307">
        <v>15</v>
      </c>
      <c r="FO307">
        <v>0</v>
      </c>
      <c r="FP307" t="s">
        <v>441</v>
      </c>
      <c r="FQ307">
        <v>1746989605.5</v>
      </c>
      <c r="FR307">
        <v>1746989593.5</v>
      </c>
      <c r="FS307">
        <v>0</v>
      </c>
      <c r="FT307">
        <v>-0.274</v>
      </c>
      <c r="FU307">
        <v>-0.002</v>
      </c>
      <c r="FV307">
        <v>2.549</v>
      </c>
      <c r="FW307">
        <v>0.129</v>
      </c>
      <c r="FX307">
        <v>420</v>
      </c>
      <c r="FY307">
        <v>17</v>
      </c>
      <c r="FZ307">
        <v>0.02</v>
      </c>
      <c r="GA307">
        <v>0.04</v>
      </c>
      <c r="GB307">
        <v>-13.18556</v>
      </c>
      <c r="GC307">
        <v>-0.1813778611632307</v>
      </c>
      <c r="GD307">
        <v>0.07009955349358529</v>
      </c>
      <c r="GE307">
        <v>1</v>
      </c>
      <c r="GF307">
        <v>622.1670294117647</v>
      </c>
      <c r="GG307">
        <v>-0.03928189663263194</v>
      </c>
      <c r="GH307">
        <v>0.2348299115748313</v>
      </c>
      <c r="GI307">
        <v>1</v>
      </c>
      <c r="GJ307">
        <v>4.17428475</v>
      </c>
      <c r="GK307">
        <v>-0.03069669793622156</v>
      </c>
      <c r="GL307">
        <v>0.003102184703962628</v>
      </c>
      <c r="GM307">
        <v>1</v>
      </c>
      <c r="GN307">
        <v>3</v>
      </c>
      <c r="GO307">
        <v>3</v>
      </c>
      <c r="GP307" t="s">
        <v>584</v>
      </c>
      <c r="GQ307">
        <v>3.10167</v>
      </c>
      <c r="GR307">
        <v>2.72375</v>
      </c>
      <c r="GS307">
        <v>0.0865047</v>
      </c>
      <c r="GT307">
        <v>0.0884045</v>
      </c>
      <c r="GU307">
        <v>0.104207</v>
      </c>
      <c r="GV307">
        <v>0.0915397</v>
      </c>
      <c r="GW307">
        <v>23863.3</v>
      </c>
      <c r="GX307">
        <v>21645.3</v>
      </c>
      <c r="GY307">
        <v>26687</v>
      </c>
      <c r="GZ307">
        <v>23966.8</v>
      </c>
      <c r="HA307">
        <v>38251.5</v>
      </c>
      <c r="HB307">
        <v>32191.4</v>
      </c>
      <c r="HC307">
        <v>46602.3</v>
      </c>
      <c r="HD307">
        <v>37921.6</v>
      </c>
      <c r="HE307">
        <v>1.87105</v>
      </c>
      <c r="HF307">
        <v>1.865</v>
      </c>
      <c r="HG307">
        <v>0.0813305</v>
      </c>
      <c r="HH307">
        <v>0</v>
      </c>
      <c r="HI307">
        <v>28.6855</v>
      </c>
      <c r="HJ307">
        <v>999.9</v>
      </c>
      <c r="HK307">
        <v>44.1</v>
      </c>
      <c r="HL307">
        <v>31.7</v>
      </c>
      <c r="HM307">
        <v>22.7765</v>
      </c>
      <c r="HN307">
        <v>60.8059</v>
      </c>
      <c r="HO307">
        <v>20.2003</v>
      </c>
      <c r="HP307">
        <v>1</v>
      </c>
      <c r="HQ307">
        <v>0.128079</v>
      </c>
      <c r="HR307">
        <v>-0.00502996</v>
      </c>
      <c r="HS307">
        <v>20.2813</v>
      </c>
      <c r="HT307">
        <v>5.21624</v>
      </c>
      <c r="HU307">
        <v>11.98</v>
      </c>
      <c r="HV307">
        <v>4.96425</v>
      </c>
      <c r="HW307">
        <v>3.27518</v>
      </c>
      <c r="HX307">
        <v>9999</v>
      </c>
      <c r="HY307">
        <v>9999</v>
      </c>
      <c r="HZ307">
        <v>9999</v>
      </c>
      <c r="IA307">
        <v>5</v>
      </c>
      <c r="IB307">
        <v>1.86396</v>
      </c>
      <c r="IC307">
        <v>1.86008</v>
      </c>
      <c r="ID307">
        <v>1.85838</v>
      </c>
      <c r="IE307">
        <v>1.85974</v>
      </c>
      <c r="IF307">
        <v>1.85989</v>
      </c>
      <c r="IG307">
        <v>1.85837</v>
      </c>
      <c r="IH307">
        <v>1.85745</v>
      </c>
      <c r="II307">
        <v>1.85242</v>
      </c>
      <c r="IJ307">
        <v>0</v>
      </c>
      <c r="IK307">
        <v>0</v>
      </c>
      <c r="IL307">
        <v>0</v>
      </c>
      <c r="IM307">
        <v>0</v>
      </c>
      <c r="IN307" t="s">
        <v>443</v>
      </c>
      <c r="IO307" t="s">
        <v>444</v>
      </c>
      <c r="IP307" t="s">
        <v>445</v>
      </c>
      <c r="IQ307" t="s">
        <v>445</v>
      </c>
      <c r="IR307" t="s">
        <v>445</v>
      </c>
      <c r="IS307" t="s">
        <v>445</v>
      </c>
      <c r="IT307">
        <v>0</v>
      </c>
      <c r="IU307">
        <v>100</v>
      </c>
      <c r="IV307">
        <v>100</v>
      </c>
      <c r="IW307">
        <v>-1.319</v>
      </c>
      <c r="IX307">
        <v>0.2969</v>
      </c>
      <c r="IY307">
        <v>-1.085747647868322</v>
      </c>
      <c r="IZ307">
        <v>-0.001141660950335919</v>
      </c>
      <c r="JA307">
        <v>1.556549255047457E-06</v>
      </c>
      <c r="JB307">
        <v>-3.845636065895205E-10</v>
      </c>
      <c r="JC307">
        <v>0.01562767363184709</v>
      </c>
      <c r="JD307">
        <v>0.001629169780553792</v>
      </c>
      <c r="JE307">
        <v>0.0005448488767950686</v>
      </c>
      <c r="JF307">
        <v>-2.599574200195059E-06</v>
      </c>
      <c r="JG307">
        <v>2</v>
      </c>
      <c r="JH307">
        <v>2011</v>
      </c>
      <c r="JI307">
        <v>1</v>
      </c>
      <c r="JJ307">
        <v>26</v>
      </c>
      <c r="JK307">
        <v>197264</v>
      </c>
      <c r="JL307">
        <v>197264.2</v>
      </c>
      <c r="JM307">
        <v>1.14136</v>
      </c>
      <c r="JN307">
        <v>2.61719</v>
      </c>
      <c r="JO307">
        <v>1.49658</v>
      </c>
      <c r="JP307">
        <v>2.34619</v>
      </c>
      <c r="JQ307">
        <v>1.54907</v>
      </c>
      <c r="JR307">
        <v>2.47803</v>
      </c>
      <c r="JS307">
        <v>36.4343</v>
      </c>
      <c r="JT307">
        <v>24.1751</v>
      </c>
      <c r="JU307">
        <v>18</v>
      </c>
      <c r="JV307">
        <v>482.967</v>
      </c>
      <c r="JW307">
        <v>493.762</v>
      </c>
      <c r="JX307">
        <v>28.1265</v>
      </c>
      <c r="JY307">
        <v>28.913</v>
      </c>
      <c r="JZ307">
        <v>30.0005</v>
      </c>
      <c r="KA307">
        <v>29.0523</v>
      </c>
      <c r="KB307">
        <v>29.0319</v>
      </c>
      <c r="KC307">
        <v>22.943</v>
      </c>
      <c r="KD307">
        <v>19.6888</v>
      </c>
      <c r="KE307">
        <v>58.1506</v>
      </c>
      <c r="KF307">
        <v>28.1053</v>
      </c>
      <c r="KG307">
        <v>413.425</v>
      </c>
      <c r="KH307">
        <v>18.5462</v>
      </c>
      <c r="KI307">
        <v>101.891</v>
      </c>
      <c r="KJ307">
        <v>91.4494</v>
      </c>
    </row>
    <row r="308" spans="1:296">
      <c r="A308">
        <v>290</v>
      </c>
      <c r="B308">
        <v>1758825452.1</v>
      </c>
      <c r="C308">
        <v>11428.5</v>
      </c>
      <c r="D308" t="s">
        <v>1028</v>
      </c>
      <c r="E308" t="s">
        <v>1029</v>
      </c>
      <c r="F308">
        <v>5</v>
      </c>
      <c r="G308" t="s">
        <v>1027</v>
      </c>
      <c r="H308">
        <v>1758825444.255172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427.9761396030497</v>
      </c>
      <c r="AJ308">
        <v>416.3616545454547</v>
      </c>
      <c r="AK308">
        <v>-0.0006055434703972205</v>
      </c>
      <c r="AL308">
        <v>65.12809007379995</v>
      </c>
      <c r="AM308">
        <f>(AO308 - AN308 + DX308*1E3/(8.314*(DZ308+273.15)) * AQ308/DW308 * AP308) * DW308/(100*DK308) * 1000/(1000 - AO308)</f>
        <v>0</v>
      </c>
      <c r="AN308">
        <v>18.55778957379821</v>
      </c>
      <c r="AO308">
        <v>22.72426303030304</v>
      </c>
      <c r="AP308">
        <v>-8.875015207925844E-07</v>
      </c>
      <c r="AQ308">
        <v>105.8169540572962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439</v>
      </c>
      <c r="AX308" t="s">
        <v>439</v>
      </c>
      <c r="AY308">
        <v>0</v>
      </c>
      <c r="AZ308">
        <v>0</v>
      </c>
      <c r="BA308">
        <f>1-AY308/AZ308</f>
        <v>0</v>
      </c>
      <c r="BB308">
        <v>0</v>
      </c>
      <c r="BC308" t="s">
        <v>439</v>
      </c>
      <c r="BD308" t="s">
        <v>439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439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2.96</v>
      </c>
      <c r="DL308">
        <v>0.5</v>
      </c>
      <c r="DM308" t="s">
        <v>440</v>
      </c>
      <c r="DN308">
        <v>2</v>
      </c>
      <c r="DO308" t="b">
        <v>1</v>
      </c>
      <c r="DP308">
        <v>1758825444.255172</v>
      </c>
      <c r="DQ308">
        <v>406.9332068965517</v>
      </c>
      <c r="DR308">
        <v>419.9645517241381</v>
      </c>
      <c r="DS308">
        <v>22.72365517241379</v>
      </c>
      <c r="DT308">
        <v>18.5538275862069</v>
      </c>
      <c r="DU308">
        <v>408.2516896551725</v>
      </c>
      <c r="DV308">
        <v>22.42677931034483</v>
      </c>
      <c r="DW308">
        <v>500.0012068965517</v>
      </c>
      <c r="DX308">
        <v>90.9034827586207</v>
      </c>
      <c r="DY308">
        <v>0.06585431724137931</v>
      </c>
      <c r="DZ308">
        <v>29.43533793103449</v>
      </c>
      <c r="EA308">
        <v>30.01418620689655</v>
      </c>
      <c r="EB308">
        <v>999.9000000000002</v>
      </c>
      <c r="EC308">
        <v>0</v>
      </c>
      <c r="ED308">
        <v>0</v>
      </c>
      <c r="EE308">
        <v>10001.69862068966</v>
      </c>
      <c r="EF308">
        <v>0</v>
      </c>
      <c r="EG308">
        <v>11.23582068965517</v>
      </c>
      <c r="EH308">
        <v>-13.03146206896552</v>
      </c>
      <c r="EI308">
        <v>416.3950689655172</v>
      </c>
      <c r="EJ308">
        <v>427.9037931034484</v>
      </c>
      <c r="EK308">
        <v>4.169826551724137</v>
      </c>
      <c r="EL308">
        <v>419.9645517241381</v>
      </c>
      <c r="EM308">
        <v>18.5538275862069</v>
      </c>
      <c r="EN308">
        <v>2.065659655172414</v>
      </c>
      <c r="EO308">
        <v>1.686607586206897</v>
      </c>
      <c r="EP308">
        <v>17.95681724137931</v>
      </c>
      <c r="EQ308">
        <v>14.77371379310345</v>
      </c>
      <c r="ER308">
        <v>1999.993103448276</v>
      </c>
      <c r="ES308">
        <v>0.9800046206896553</v>
      </c>
      <c r="ET308">
        <v>0.01999506551724137</v>
      </c>
      <c r="EU308">
        <v>0</v>
      </c>
      <c r="EV308">
        <v>622.0695862068965</v>
      </c>
      <c r="EW308">
        <v>5.00078</v>
      </c>
      <c r="EX308">
        <v>12205.64482758621</v>
      </c>
      <c r="EY308">
        <v>16379.62068965517</v>
      </c>
      <c r="EZ308">
        <v>39.54499999999999</v>
      </c>
      <c r="FA308">
        <v>40.3206896551724</v>
      </c>
      <c r="FB308">
        <v>39.62906896551724</v>
      </c>
      <c r="FC308">
        <v>40.06893103448276</v>
      </c>
      <c r="FD308">
        <v>40.75631034482758</v>
      </c>
      <c r="FE308">
        <v>1955.103103448276</v>
      </c>
      <c r="FF308">
        <v>39.89000000000001</v>
      </c>
      <c r="FG308">
        <v>0</v>
      </c>
      <c r="FH308">
        <v>1758825447.1</v>
      </c>
      <c r="FI308">
        <v>0</v>
      </c>
      <c r="FJ308">
        <v>622.08352</v>
      </c>
      <c r="FK308">
        <v>-0.3600769303048227</v>
      </c>
      <c r="FL308">
        <v>-6.253846160766824</v>
      </c>
      <c r="FM308">
        <v>12205.668</v>
      </c>
      <c r="FN308">
        <v>15</v>
      </c>
      <c r="FO308">
        <v>0</v>
      </c>
      <c r="FP308" t="s">
        <v>441</v>
      </c>
      <c r="FQ308">
        <v>1746989605.5</v>
      </c>
      <c r="FR308">
        <v>1746989593.5</v>
      </c>
      <c r="FS308">
        <v>0</v>
      </c>
      <c r="FT308">
        <v>-0.274</v>
      </c>
      <c r="FU308">
        <v>-0.002</v>
      </c>
      <c r="FV308">
        <v>2.549</v>
      </c>
      <c r="FW308">
        <v>0.129</v>
      </c>
      <c r="FX308">
        <v>420</v>
      </c>
      <c r="FY308">
        <v>17</v>
      </c>
      <c r="FZ308">
        <v>0.02</v>
      </c>
      <c r="GA308">
        <v>0.04</v>
      </c>
      <c r="GB308">
        <v>-13.105085</v>
      </c>
      <c r="GC308">
        <v>1.223858161350892</v>
      </c>
      <c r="GD308">
        <v>0.2515264365330213</v>
      </c>
      <c r="GE308">
        <v>0</v>
      </c>
      <c r="GF308">
        <v>622.1227352941178</v>
      </c>
      <c r="GG308">
        <v>-0.9066921347570261</v>
      </c>
      <c r="GH308">
        <v>0.2282575053625264</v>
      </c>
      <c r="GI308">
        <v>1</v>
      </c>
      <c r="GJ308">
        <v>4.17154925</v>
      </c>
      <c r="GK308">
        <v>-0.0342424390244066</v>
      </c>
      <c r="GL308">
        <v>0.003430654010170565</v>
      </c>
      <c r="GM308">
        <v>1</v>
      </c>
      <c r="GN308">
        <v>2</v>
      </c>
      <c r="GO308">
        <v>3</v>
      </c>
      <c r="GP308" t="s">
        <v>442</v>
      </c>
      <c r="GQ308">
        <v>3.10155</v>
      </c>
      <c r="GR308">
        <v>2.72377</v>
      </c>
      <c r="GS308">
        <v>0.08648459999999999</v>
      </c>
      <c r="GT308">
        <v>0.08799269999999999</v>
      </c>
      <c r="GU308">
        <v>0.104215</v>
      </c>
      <c r="GV308">
        <v>0.0915493</v>
      </c>
      <c r="GW308">
        <v>23863.7</v>
      </c>
      <c r="GX308">
        <v>21655</v>
      </c>
      <c r="GY308">
        <v>26686.9</v>
      </c>
      <c r="GZ308">
        <v>23966.7</v>
      </c>
      <c r="HA308">
        <v>38251</v>
      </c>
      <c r="HB308">
        <v>32190.7</v>
      </c>
      <c r="HC308">
        <v>46602</v>
      </c>
      <c r="HD308">
        <v>37921.3</v>
      </c>
      <c r="HE308">
        <v>1.87068</v>
      </c>
      <c r="HF308">
        <v>1.86505</v>
      </c>
      <c r="HG308">
        <v>0.08087610000000001</v>
      </c>
      <c r="HH308">
        <v>0</v>
      </c>
      <c r="HI308">
        <v>28.688</v>
      </c>
      <c r="HJ308">
        <v>999.9</v>
      </c>
      <c r="HK308">
        <v>44.1</v>
      </c>
      <c r="HL308">
        <v>31.7</v>
      </c>
      <c r="HM308">
        <v>22.7766</v>
      </c>
      <c r="HN308">
        <v>61.1459</v>
      </c>
      <c r="HO308">
        <v>20.3005</v>
      </c>
      <c r="HP308">
        <v>1</v>
      </c>
      <c r="HQ308">
        <v>0.128575</v>
      </c>
      <c r="HR308">
        <v>0.0237446</v>
      </c>
      <c r="HS308">
        <v>20.2807</v>
      </c>
      <c r="HT308">
        <v>5.2125</v>
      </c>
      <c r="HU308">
        <v>11.9798</v>
      </c>
      <c r="HV308">
        <v>4.96345</v>
      </c>
      <c r="HW308">
        <v>3.2745</v>
      </c>
      <c r="HX308">
        <v>9999</v>
      </c>
      <c r="HY308">
        <v>9999</v>
      </c>
      <c r="HZ308">
        <v>9999</v>
      </c>
      <c r="IA308">
        <v>5</v>
      </c>
      <c r="IB308">
        <v>1.86392</v>
      </c>
      <c r="IC308">
        <v>1.86009</v>
      </c>
      <c r="ID308">
        <v>1.8584</v>
      </c>
      <c r="IE308">
        <v>1.85974</v>
      </c>
      <c r="IF308">
        <v>1.85989</v>
      </c>
      <c r="IG308">
        <v>1.85838</v>
      </c>
      <c r="IH308">
        <v>1.85745</v>
      </c>
      <c r="II308">
        <v>1.85241</v>
      </c>
      <c r="IJ308">
        <v>0</v>
      </c>
      <c r="IK308">
        <v>0</v>
      </c>
      <c r="IL308">
        <v>0</v>
      </c>
      <c r="IM308">
        <v>0</v>
      </c>
      <c r="IN308" t="s">
        <v>443</v>
      </c>
      <c r="IO308" t="s">
        <v>444</v>
      </c>
      <c r="IP308" t="s">
        <v>445</v>
      </c>
      <c r="IQ308" t="s">
        <v>445</v>
      </c>
      <c r="IR308" t="s">
        <v>445</v>
      </c>
      <c r="IS308" t="s">
        <v>445</v>
      </c>
      <c r="IT308">
        <v>0</v>
      </c>
      <c r="IU308">
        <v>100</v>
      </c>
      <c r="IV308">
        <v>100</v>
      </c>
      <c r="IW308">
        <v>-1.319</v>
      </c>
      <c r="IX308">
        <v>0.2969</v>
      </c>
      <c r="IY308">
        <v>-1.085747647868322</v>
      </c>
      <c r="IZ308">
        <v>-0.001141660950335919</v>
      </c>
      <c r="JA308">
        <v>1.556549255047457E-06</v>
      </c>
      <c r="JB308">
        <v>-3.845636065895205E-10</v>
      </c>
      <c r="JC308">
        <v>0.01562767363184709</v>
      </c>
      <c r="JD308">
        <v>0.001629169780553792</v>
      </c>
      <c r="JE308">
        <v>0.0005448488767950686</v>
      </c>
      <c r="JF308">
        <v>-2.599574200195059E-06</v>
      </c>
      <c r="JG308">
        <v>2</v>
      </c>
      <c r="JH308">
        <v>2011</v>
      </c>
      <c r="JI308">
        <v>1</v>
      </c>
      <c r="JJ308">
        <v>26</v>
      </c>
      <c r="JK308">
        <v>197264.1</v>
      </c>
      <c r="JL308">
        <v>197264.3</v>
      </c>
      <c r="JM308">
        <v>1.1145</v>
      </c>
      <c r="JN308">
        <v>2.6123</v>
      </c>
      <c r="JO308">
        <v>1.49658</v>
      </c>
      <c r="JP308">
        <v>2.34619</v>
      </c>
      <c r="JQ308">
        <v>1.54907</v>
      </c>
      <c r="JR308">
        <v>2.46094</v>
      </c>
      <c r="JS308">
        <v>36.4578</v>
      </c>
      <c r="JT308">
        <v>24.1751</v>
      </c>
      <c r="JU308">
        <v>18</v>
      </c>
      <c r="JV308">
        <v>482.782</v>
      </c>
      <c r="JW308">
        <v>493.832</v>
      </c>
      <c r="JX308">
        <v>28.1084</v>
      </c>
      <c r="JY308">
        <v>28.918</v>
      </c>
      <c r="JZ308">
        <v>30.0005</v>
      </c>
      <c r="KA308">
        <v>29.0567</v>
      </c>
      <c r="KB308">
        <v>29.0363</v>
      </c>
      <c r="KC308">
        <v>22.4078</v>
      </c>
      <c r="KD308">
        <v>19.6888</v>
      </c>
      <c r="KE308">
        <v>58.1506</v>
      </c>
      <c r="KF308">
        <v>28.0983</v>
      </c>
      <c r="KG308">
        <v>400.05</v>
      </c>
      <c r="KH308">
        <v>18.5462</v>
      </c>
      <c r="KI308">
        <v>101.891</v>
      </c>
      <c r="KJ308">
        <v>91.44889999999999</v>
      </c>
    </row>
    <row r="309" spans="1:296">
      <c r="A309">
        <v>291</v>
      </c>
      <c r="B309">
        <v>1758825457.1</v>
      </c>
      <c r="C309">
        <v>11433.5</v>
      </c>
      <c r="D309" t="s">
        <v>1030</v>
      </c>
      <c r="E309" t="s">
        <v>1031</v>
      </c>
      <c r="F309">
        <v>5</v>
      </c>
      <c r="G309" t="s">
        <v>1027</v>
      </c>
      <c r="H309">
        <v>1758825449.332142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421.1702746340709</v>
      </c>
      <c r="AJ309">
        <v>413.2568060606059</v>
      </c>
      <c r="AK309">
        <v>-0.7679514714088194</v>
      </c>
      <c r="AL309">
        <v>65.12809007379995</v>
      </c>
      <c r="AM309">
        <f>(AO309 - AN309 + DX309*1E3/(8.314*(DZ309+273.15)) * AQ309/DW309 * AP309) * DW309/(100*DK309) * 1000/(1000 - AO309)</f>
        <v>0</v>
      </c>
      <c r="AN309">
        <v>18.56206100808463</v>
      </c>
      <c r="AO309">
        <v>22.72608363636363</v>
      </c>
      <c r="AP309">
        <v>-5.819135397869081E-06</v>
      </c>
      <c r="AQ309">
        <v>105.8169540572962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439</v>
      </c>
      <c r="AX309" t="s">
        <v>439</v>
      </c>
      <c r="AY309">
        <v>0</v>
      </c>
      <c r="AZ309">
        <v>0</v>
      </c>
      <c r="BA309">
        <f>1-AY309/AZ309</f>
        <v>0</v>
      </c>
      <c r="BB309">
        <v>0</v>
      </c>
      <c r="BC309" t="s">
        <v>439</v>
      </c>
      <c r="BD309" t="s">
        <v>439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439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2.96</v>
      </c>
      <c r="DL309">
        <v>0.5</v>
      </c>
      <c r="DM309" t="s">
        <v>440</v>
      </c>
      <c r="DN309">
        <v>2</v>
      </c>
      <c r="DO309" t="b">
        <v>1</v>
      </c>
      <c r="DP309">
        <v>1758825449.332142</v>
      </c>
      <c r="DQ309">
        <v>406.50525</v>
      </c>
      <c r="DR309">
        <v>417.3032142857143</v>
      </c>
      <c r="DS309">
        <v>22.72488214285714</v>
      </c>
      <c r="DT309">
        <v>18.55737142857143</v>
      </c>
      <c r="DU309">
        <v>407.8237142857143</v>
      </c>
      <c r="DV309">
        <v>22.42798214285714</v>
      </c>
      <c r="DW309">
        <v>500.0121071428571</v>
      </c>
      <c r="DX309">
        <v>90.90165714285715</v>
      </c>
      <c r="DY309">
        <v>0.06569074285714287</v>
      </c>
      <c r="DZ309">
        <v>29.43405</v>
      </c>
      <c r="EA309">
        <v>30.01247142857144</v>
      </c>
      <c r="EB309">
        <v>999.9000000000002</v>
      </c>
      <c r="EC309">
        <v>0</v>
      </c>
      <c r="ED309">
        <v>0</v>
      </c>
      <c r="EE309">
        <v>9998.966785714287</v>
      </c>
      <c r="EF309">
        <v>0</v>
      </c>
      <c r="EG309">
        <v>11.23882857142857</v>
      </c>
      <c r="EH309">
        <v>-10.79793892857142</v>
      </c>
      <c r="EI309">
        <v>415.9576785714286</v>
      </c>
      <c r="EJ309">
        <v>425.1935357142857</v>
      </c>
      <c r="EK309">
        <v>4.167506071428571</v>
      </c>
      <c r="EL309">
        <v>417.3032142857143</v>
      </c>
      <c r="EM309">
        <v>18.55737142857143</v>
      </c>
      <c r="EN309">
        <v>2.06573</v>
      </c>
      <c r="EO309">
        <v>1.686896428571429</v>
      </c>
      <c r="EP309">
        <v>17.95735357142857</v>
      </c>
      <c r="EQ309">
        <v>14.77636428571428</v>
      </c>
      <c r="ER309">
        <v>1999.998214285715</v>
      </c>
      <c r="ES309">
        <v>0.9800046428571429</v>
      </c>
      <c r="ET309">
        <v>0.01999504285714285</v>
      </c>
      <c r="EU309">
        <v>0</v>
      </c>
      <c r="EV309">
        <v>622.1089285714286</v>
      </c>
      <c r="EW309">
        <v>5.00078</v>
      </c>
      <c r="EX309">
        <v>12205.8</v>
      </c>
      <c r="EY309">
        <v>16379.66071428571</v>
      </c>
      <c r="EZ309">
        <v>39.5645</v>
      </c>
      <c r="FA309">
        <v>40.32774999999999</v>
      </c>
      <c r="FB309">
        <v>39.71407142857142</v>
      </c>
      <c r="FC309">
        <v>40.06460714285714</v>
      </c>
      <c r="FD309">
        <v>40.7520357142857</v>
      </c>
      <c r="FE309">
        <v>1955.108214285715</v>
      </c>
      <c r="FF309">
        <v>39.89000000000001</v>
      </c>
      <c r="FG309">
        <v>0</v>
      </c>
      <c r="FH309">
        <v>1758825452.5</v>
      </c>
      <c r="FI309">
        <v>0</v>
      </c>
      <c r="FJ309">
        <v>622.1674615384616</v>
      </c>
      <c r="FK309">
        <v>1.057641012954336</v>
      </c>
      <c r="FL309">
        <v>9.938461553889519</v>
      </c>
      <c r="FM309">
        <v>12206.07307692308</v>
      </c>
      <c r="FN309">
        <v>15</v>
      </c>
      <c r="FO309">
        <v>0</v>
      </c>
      <c r="FP309" t="s">
        <v>441</v>
      </c>
      <c r="FQ309">
        <v>1746989605.5</v>
      </c>
      <c r="FR309">
        <v>1746989593.5</v>
      </c>
      <c r="FS309">
        <v>0</v>
      </c>
      <c r="FT309">
        <v>-0.274</v>
      </c>
      <c r="FU309">
        <v>-0.002</v>
      </c>
      <c r="FV309">
        <v>2.549</v>
      </c>
      <c r="FW309">
        <v>0.129</v>
      </c>
      <c r="FX309">
        <v>420</v>
      </c>
      <c r="FY309">
        <v>17</v>
      </c>
      <c r="FZ309">
        <v>0.02</v>
      </c>
      <c r="GA309">
        <v>0.04</v>
      </c>
      <c r="GB309">
        <v>-11.51079</v>
      </c>
      <c r="GC309">
        <v>23.45613282229967</v>
      </c>
      <c r="GD309">
        <v>2.987366859567787</v>
      </c>
      <c r="GE309">
        <v>0</v>
      </c>
      <c r="GF309">
        <v>622.1201470588235</v>
      </c>
      <c r="GG309">
        <v>0.1780137423679343</v>
      </c>
      <c r="GH309">
        <v>0.2450307462523683</v>
      </c>
      <c r="GI309">
        <v>1</v>
      </c>
      <c r="GJ309">
        <v>4.168807804878049</v>
      </c>
      <c r="GK309">
        <v>-0.0300434843205647</v>
      </c>
      <c r="GL309">
        <v>0.003079428607273376</v>
      </c>
      <c r="GM309">
        <v>1</v>
      </c>
      <c r="GN309">
        <v>2</v>
      </c>
      <c r="GO309">
        <v>3</v>
      </c>
      <c r="GP309" t="s">
        <v>442</v>
      </c>
      <c r="GQ309">
        <v>3.10181</v>
      </c>
      <c r="GR309">
        <v>2.72383</v>
      </c>
      <c r="GS309">
        <v>0.0859043</v>
      </c>
      <c r="GT309">
        <v>0.08604290000000001</v>
      </c>
      <c r="GU309">
        <v>0.104211</v>
      </c>
      <c r="GV309">
        <v>0.0915618</v>
      </c>
      <c r="GW309">
        <v>23878.7</v>
      </c>
      <c r="GX309">
        <v>21701</v>
      </c>
      <c r="GY309">
        <v>26686.6</v>
      </c>
      <c r="GZ309">
        <v>23966.4</v>
      </c>
      <c r="HA309">
        <v>38250.9</v>
      </c>
      <c r="HB309">
        <v>32189.7</v>
      </c>
      <c r="HC309">
        <v>46601.8</v>
      </c>
      <c r="HD309">
        <v>37920.9</v>
      </c>
      <c r="HE309">
        <v>1.87105</v>
      </c>
      <c r="HF309">
        <v>1.86432</v>
      </c>
      <c r="HG309">
        <v>0.0810362</v>
      </c>
      <c r="HH309">
        <v>0</v>
      </c>
      <c r="HI309">
        <v>28.6903</v>
      </c>
      <c r="HJ309">
        <v>999.9</v>
      </c>
      <c r="HK309">
        <v>44.1</v>
      </c>
      <c r="HL309">
        <v>31.7</v>
      </c>
      <c r="HM309">
        <v>22.7756</v>
      </c>
      <c r="HN309">
        <v>61.1559</v>
      </c>
      <c r="HO309">
        <v>20.1242</v>
      </c>
      <c r="HP309">
        <v>1</v>
      </c>
      <c r="HQ309">
        <v>0.128697</v>
      </c>
      <c r="HR309">
        <v>0.00574619</v>
      </c>
      <c r="HS309">
        <v>20.2809</v>
      </c>
      <c r="HT309">
        <v>5.21265</v>
      </c>
      <c r="HU309">
        <v>11.9797</v>
      </c>
      <c r="HV309">
        <v>4.9636</v>
      </c>
      <c r="HW309">
        <v>3.27433</v>
      </c>
      <c r="HX309">
        <v>9999</v>
      </c>
      <c r="HY309">
        <v>9999</v>
      </c>
      <c r="HZ309">
        <v>9999</v>
      </c>
      <c r="IA309">
        <v>5</v>
      </c>
      <c r="IB309">
        <v>1.86397</v>
      </c>
      <c r="IC309">
        <v>1.8601</v>
      </c>
      <c r="ID309">
        <v>1.85838</v>
      </c>
      <c r="IE309">
        <v>1.85975</v>
      </c>
      <c r="IF309">
        <v>1.85989</v>
      </c>
      <c r="IG309">
        <v>1.85838</v>
      </c>
      <c r="IH309">
        <v>1.85745</v>
      </c>
      <c r="II309">
        <v>1.85242</v>
      </c>
      <c r="IJ309">
        <v>0</v>
      </c>
      <c r="IK309">
        <v>0</v>
      </c>
      <c r="IL309">
        <v>0</v>
      </c>
      <c r="IM309">
        <v>0</v>
      </c>
      <c r="IN309" t="s">
        <v>443</v>
      </c>
      <c r="IO309" t="s">
        <v>444</v>
      </c>
      <c r="IP309" t="s">
        <v>445</v>
      </c>
      <c r="IQ309" t="s">
        <v>445</v>
      </c>
      <c r="IR309" t="s">
        <v>445</v>
      </c>
      <c r="IS309" t="s">
        <v>445</v>
      </c>
      <c r="IT309">
        <v>0</v>
      </c>
      <c r="IU309">
        <v>100</v>
      </c>
      <c r="IV309">
        <v>100</v>
      </c>
      <c r="IW309">
        <v>-1.319</v>
      </c>
      <c r="IX309">
        <v>0.297</v>
      </c>
      <c r="IY309">
        <v>-1.085747647868322</v>
      </c>
      <c r="IZ309">
        <v>-0.001141660950335919</v>
      </c>
      <c r="JA309">
        <v>1.556549255047457E-06</v>
      </c>
      <c r="JB309">
        <v>-3.845636065895205E-10</v>
      </c>
      <c r="JC309">
        <v>0.01562767363184709</v>
      </c>
      <c r="JD309">
        <v>0.001629169780553792</v>
      </c>
      <c r="JE309">
        <v>0.0005448488767950686</v>
      </c>
      <c r="JF309">
        <v>-2.599574200195059E-06</v>
      </c>
      <c r="JG309">
        <v>2</v>
      </c>
      <c r="JH309">
        <v>2011</v>
      </c>
      <c r="JI309">
        <v>1</v>
      </c>
      <c r="JJ309">
        <v>26</v>
      </c>
      <c r="JK309">
        <v>197264.2</v>
      </c>
      <c r="JL309">
        <v>197264.4</v>
      </c>
      <c r="JM309">
        <v>1.08276</v>
      </c>
      <c r="JN309">
        <v>2.62329</v>
      </c>
      <c r="JO309">
        <v>1.49658</v>
      </c>
      <c r="JP309">
        <v>2.34619</v>
      </c>
      <c r="JQ309">
        <v>1.54907</v>
      </c>
      <c r="JR309">
        <v>2.3877</v>
      </c>
      <c r="JS309">
        <v>36.4578</v>
      </c>
      <c r="JT309">
        <v>24.1751</v>
      </c>
      <c r="JU309">
        <v>18</v>
      </c>
      <c r="JV309">
        <v>483.036</v>
      </c>
      <c r="JW309">
        <v>493.383</v>
      </c>
      <c r="JX309">
        <v>28.097</v>
      </c>
      <c r="JY309">
        <v>28.9228</v>
      </c>
      <c r="JZ309">
        <v>30.0004</v>
      </c>
      <c r="KA309">
        <v>29.0613</v>
      </c>
      <c r="KB309">
        <v>29.0399</v>
      </c>
      <c r="KC309">
        <v>21.777</v>
      </c>
      <c r="KD309">
        <v>19.6888</v>
      </c>
      <c r="KE309">
        <v>58.1506</v>
      </c>
      <c r="KF309">
        <v>28.09</v>
      </c>
      <c r="KG309">
        <v>380.014</v>
      </c>
      <c r="KH309">
        <v>18.5462</v>
      </c>
      <c r="KI309">
        <v>101.89</v>
      </c>
      <c r="KJ309">
        <v>91.4477</v>
      </c>
    </row>
    <row r="310" spans="1:296">
      <c r="A310">
        <v>292</v>
      </c>
      <c r="B310">
        <v>1758825462.1</v>
      </c>
      <c r="C310">
        <v>11438.5</v>
      </c>
      <c r="D310" t="s">
        <v>1032</v>
      </c>
      <c r="E310" t="s">
        <v>1033</v>
      </c>
      <c r="F310">
        <v>5</v>
      </c>
      <c r="G310" t="s">
        <v>1027</v>
      </c>
      <c r="H310">
        <v>1758825454.6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406.9955663741266</v>
      </c>
      <c r="AJ310">
        <v>404.4895757575758</v>
      </c>
      <c r="AK310">
        <v>-1.892161069204048</v>
      </c>
      <c r="AL310">
        <v>65.12809007379995</v>
      </c>
      <c r="AM310">
        <f>(AO310 - AN310 + DX310*1E3/(8.314*(DZ310+273.15)) * AQ310/DW310 * AP310) * DW310/(100*DK310) * 1000/(1000 - AO310)</f>
        <v>0</v>
      </c>
      <c r="AN310">
        <v>18.56324582112472</v>
      </c>
      <c r="AO310">
        <v>22.72205515151515</v>
      </c>
      <c r="AP310">
        <v>-1.422647125922622E-05</v>
      </c>
      <c r="AQ310">
        <v>105.8169540572962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439</v>
      </c>
      <c r="AX310" t="s">
        <v>439</v>
      </c>
      <c r="AY310">
        <v>0</v>
      </c>
      <c r="AZ310">
        <v>0</v>
      </c>
      <c r="BA310">
        <f>1-AY310/AZ310</f>
        <v>0</v>
      </c>
      <c r="BB310">
        <v>0</v>
      </c>
      <c r="BC310" t="s">
        <v>439</v>
      </c>
      <c r="BD310" t="s">
        <v>439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439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2.96</v>
      </c>
      <c r="DL310">
        <v>0.5</v>
      </c>
      <c r="DM310" t="s">
        <v>440</v>
      </c>
      <c r="DN310">
        <v>2</v>
      </c>
      <c r="DO310" t="b">
        <v>1</v>
      </c>
      <c r="DP310">
        <v>1758825454.6</v>
      </c>
      <c r="DQ310">
        <v>403.8983703703704</v>
      </c>
      <c r="DR310">
        <v>409.7506666666667</v>
      </c>
      <c r="DS310">
        <v>22.72490740740741</v>
      </c>
      <c r="DT310">
        <v>18.56073703703704</v>
      </c>
      <c r="DU310">
        <v>405.2167037037037</v>
      </c>
      <c r="DV310">
        <v>22.428</v>
      </c>
      <c r="DW310">
        <v>499.9590740740742</v>
      </c>
      <c r="DX310">
        <v>90.90082592592593</v>
      </c>
      <c r="DY310">
        <v>0.0657874</v>
      </c>
      <c r="DZ310">
        <v>29.43171111111111</v>
      </c>
      <c r="EA310">
        <v>30.00696666666667</v>
      </c>
      <c r="EB310">
        <v>999.9000000000001</v>
      </c>
      <c r="EC310">
        <v>0</v>
      </c>
      <c r="ED310">
        <v>0</v>
      </c>
      <c r="EE310">
        <v>9996.405555555553</v>
      </c>
      <c r="EF310">
        <v>0</v>
      </c>
      <c r="EG310">
        <v>11.24014444444444</v>
      </c>
      <c r="EH310">
        <v>-5.852172111111111</v>
      </c>
      <c r="EI310">
        <v>413.2902962962962</v>
      </c>
      <c r="EJ310">
        <v>417.4994814814815</v>
      </c>
      <c r="EK310">
        <v>4.16417</v>
      </c>
      <c r="EL310">
        <v>409.7506666666667</v>
      </c>
      <c r="EM310">
        <v>18.56073703703704</v>
      </c>
      <c r="EN310">
        <v>2.065712962962963</v>
      </c>
      <c r="EO310">
        <v>1.687185925925926</v>
      </c>
      <c r="EP310">
        <v>17.95721851851852</v>
      </c>
      <c r="EQ310">
        <v>14.77903333333333</v>
      </c>
      <c r="ER310">
        <v>1999.989259259259</v>
      </c>
      <c r="ES310">
        <v>0.9800045555555557</v>
      </c>
      <c r="ET310">
        <v>0.01999512962962963</v>
      </c>
      <c r="EU310">
        <v>0</v>
      </c>
      <c r="EV310">
        <v>622.2295555555555</v>
      </c>
      <c r="EW310">
        <v>5.00078</v>
      </c>
      <c r="EX310">
        <v>12208.04814814815</v>
      </c>
      <c r="EY310">
        <v>16379.58148148148</v>
      </c>
      <c r="EZ310">
        <v>39.56692592592593</v>
      </c>
      <c r="FA310">
        <v>40.33066666666667</v>
      </c>
      <c r="FB310">
        <v>39.70577777777777</v>
      </c>
      <c r="FC310">
        <v>40.06696296296296</v>
      </c>
      <c r="FD310">
        <v>40.78444444444444</v>
      </c>
      <c r="FE310">
        <v>1955.099259259259</v>
      </c>
      <c r="FF310">
        <v>39.89000000000001</v>
      </c>
      <c r="FG310">
        <v>0</v>
      </c>
      <c r="FH310">
        <v>1758825457.3</v>
      </c>
      <c r="FI310">
        <v>0</v>
      </c>
      <c r="FJ310">
        <v>622.2717692307692</v>
      </c>
      <c r="FK310">
        <v>3.059623924104775</v>
      </c>
      <c r="FL310">
        <v>44.31111117207837</v>
      </c>
      <c r="FM310">
        <v>12208.25</v>
      </c>
      <c r="FN310">
        <v>15</v>
      </c>
      <c r="FO310">
        <v>0</v>
      </c>
      <c r="FP310" t="s">
        <v>441</v>
      </c>
      <c r="FQ310">
        <v>1746989605.5</v>
      </c>
      <c r="FR310">
        <v>1746989593.5</v>
      </c>
      <c r="FS310">
        <v>0</v>
      </c>
      <c r="FT310">
        <v>-0.274</v>
      </c>
      <c r="FU310">
        <v>-0.002</v>
      </c>
      <c r="FV310">
        <v>2.549</v>
      </c>
      <c r="FW310">
        <v>0.129</v>
      </c>
      <c r="FX310">
        <v>420</v>
      </c>
      <c r="FY310">
        <v>17</v>
      </c>
      <c r="FZ310">
        <v>0.02</v>
      </c>
      <c r="GA310">
        <v>0.04</v>
      </c>
      <c r="GB310">
        <v>-8.842544073170732</v>
      </c>
      <c r="GC310">
        <v>49.90280874564458</v>
      </c>
      <c r="GD310">
        <v>5.433536863267862</v>
      </c>
      <c r="GE310">
        <v>0</v>
      </c>
      <c r="GF310">
        <v>622.1872647058823</v>
      </c>
      <c r="GG310">
        <v>1.3062643207961</v>
      </c>
      <c r="GH310">
        <v>0.2887290923241366</v>
      </c>
      <c r="GI310">
        <v>0</v>
      </c>
      <c r="GJ310">
        <v>4.166382195121951</v>
      </c>
      <c r="GK310">
        <v>-0.03476989547037876</v>
      </c>
      <c r="GL310">
        <v>0.003568370204049351</v>
      </c>
      <c r="GM310">
        <v>1</v>
      </c>
      <c r="GN310">
        <v>1</v>
      </c>
      <c r="GO310">
        <v>3</v>
      </c>
      <c r="GP310" t="s">
        <v>448</v>
      </c>
      <c r="GQ310">
        <v>3.10169</v>
      </c>
      <c r="GR310">
        <v>2.72416</v>
      </c>
      <c r="GS310">
        <v>0.08443199999999999</v>
      </c>
      <c r="GT310">
        <v>0.08351889999999999</v>
      </c>
      <c r="GU310">
        <v>0.104201</v>
      </c>
      <c r="GV310">
        <v>0.0915623</v>
      </c>
      <c r="GW310">
        <v>23916.8</v>
      </c>
      <c r="GX310">
        <v>21760.8</v>
      </c>
      <c r="GY310">
        <v>26686.3</v>
      </c>
      <c r="GZ310">
        <v>23966.2</v>
      </c>
      <c r="HA310">
        <v>38250.9</v>
      </c>
      <c r="HB310">
        <v>32189.2</v>
      </c>
      <c r="HC310">
        <v>46601.5</v>
      </c>
      <c r="HD310">
        <v>37920.6</v>
      </c>
      <c r="HE310">
        <v>1.87048</v>
      </c>
      <c r="HF310">
        <v>1.8646</v>
      </c>
      <c r="HG310">
        <v>0.0808947</v>
      </c>
      <c r="HH310">
        <v>0</v>
      </c>
      <c r="HI310">
        <v>28.6923</v>
      </c>
      <c r="HJ310">
        <v>999.9</v>
      </c>
      <c r="HK310">
        <v>44.1</v>
      </c>
      <c r="HL310">
        <v>31.7</v>
      </c>
      <c r="HM310">
        <v>22.7753</v>
      </c>
      <c r="HN310">
        <v>61.0459</v>
      </c>
      <c r="HO310">
        <v>20.3045</v>
      </c>
      <c r="HP310">
        <v>1</v>
      </c>
      <c r="HQ310">
        <v>0.12923</v>
      </c>
      <c r="HR310">
        <v>0.00249183</v>
      </c>
      <c r="HS310">
        <v>20.2809</v>
      </c>
      <c r="HT310">
        <v>5.21175</v>
      </c>
      <c r="HU310">
        <v>11.98</v>
      </c>
      <c r="HV310">
        <v>4.96355</v>
      </c>
      <c r="HW310">
        <v>3.27433</v>
      </c>
      <c r="HX310">
        <v>9999</v>
      </c>
      <c r="HY310">
        <v>9999</v>
      </c>
      <c r="HZ310">
        <v>9999</v>
      </c>
      <c r="IA310">
        <v>5</v>
      </c>
      <c r="IB310">
        <v>1.86396</v>
      </c>
      <c r="IC310">
        <v>1.8601</v>
      </c>
      <c r="ID310">
        <v>1.8584</v>
      </c>
      <c r="IE310">
        <v>1.85974</v>
      </c>
      <c r="IF310">
        <v>1.85989</v>
      </c>
      <c r="IG310">
        <v>1.85839</v>
      </c>
      <c r="IH310">
        <v>1.85745</v>
      </c>
      <c r="II310">
        <v>1.85242</v>
      </c>
      <c r="IJ310">
        <v>0</v>
      </c>
      <c r="IK310">
        <v>0</v>
      </c>
      <c r="IL310">
        <v>0</v>
      </c>
      <c r="IM310">
        <v>0</v>
      </c>
      <c r="IN310" t="s">
        <v>443</v>
      </c>
      <c r="IO310" t="s">
        <v>444</v>
      </c>
      <c r="IP310" t="s">
        <v>445</v>
      </c>
      <c r="IQ310" t="s">
        <v>445</v>
      </c>
      <c r="IR310" t="s">
        <v>445</v>
      </c>
      <c r="IS310" t="s">
        <v>445</v>
      </c>
      <c r="IT310">
        <v>0</v>
      </c>
      <c r="IU310">
        <v>100</v>
      </c>
      <c r="IV310">
        <v>100</v>
      </c>
      <c r="IW310">
        <v>-1.318</v>
      </c>
      <c r="IX310">
        <v>0.2969</v>
      </c>
      <c r="IY310">
        <v>-1.085747647868322</v>
      </c>
      <c r="IZ310">
        <v>-0.001141660950335919</v>
      </c>
      <c r="JA310">
        <v>1.556549255047457E-06</v>
      </c>
      <c r="JB310">
        <v>-3.845636065895205E-10</v>
      </c>
      <c r="JC310">
        <v>0.01562767363184709</v>
      </c>
      <c r="JD310">
        <v>0.001629169780553792</v>
      </c>
      <c r="JE310">
        <v>0.0005448488767950686</v>
      </c>
      <c r="JF310">
        <v>-2.599574200195059E-06</v>
      </c>
      <c r="JG310">
        <v>2</v>
      </c>
      <c r="JH310">
        <v>2011</v>
      </c>
      <c r="JI310">
        <v>1</v>
      </c>
      <c r="JJ310">
        <v>26</v>
      </c>
      <c r="JK310">
        <v>197264.3</v>
      </c>
      <c r="JL310">
        <v>197264.5</v>
      </c>
      <c r="JM310">
        <v>1.04492</v>
      </c>
      <c r="JN310">
        <v>2.63184</v>
      </c>
      <c r="JO310">
        <v>1.49658</v>
      </c>
      <c r="JP310">
        <v>2.34619</v>
      </c>
      <c r="JQ310">
        <v>1.54907</v>
      </c>
      <c r="JR310">
        <v>2.38892</v>
      </c>
      <c r="JS310">
        <v>36.4578</v>
      </c>
      <c r="JT310">
        <v>24.1663</v>
      </c>
      <c r="JU310">
        <v>18</v>
      </c>
      <c r="JV310">
        <v>482.734</v>
      </c>
      <c r="JW310">
        <v>493.602</v>
      </c>
      <c r="JX310">
        <v>28.0885</v>
      </c>
      <c r="JY310">
        <v>28.9276</v>
      </c>
      <c r="JZ310">
        <v>30.0005</v>
      </c>
      <c r="KA310">
        <v>29.0657</v>
      </c>
      <c r="KB310">
        <v>29.0443</v>
      </c>
      <c r="KC310">
        <v>21.0235</v>
      </c>
      <c r="KD310">
        <v>19.6888</v>
      </c>
      <c r="KE310">
        <v>58.1506</v>
      </c>
      <c r="KF310">
        <v>28.0839</v>
      </c>
      <c r="KG310">
        <v>366.654</v>
      </c>
      <c r="KH310">
        <v>18.5462</v>
      </c>
      <c r="KI310">
        <v>101.889</v>
      </c>
      <c r="KJ310">
        <v>91.44710000000001</v>
      </c>
    </row>
    <row r="311" spans="1:296">
      <c r="A311">
        <v>293</v>
      </c>
      <c r="B311">
        <v>1758825467.1</v>
      </c>
      <c r="C311">
        <v>11443.5</v>
      </c>
      <c r="D311" t="s">
        <v>1034</v>
      </c>
      <c r="E311" t="s">
        <v>1035</v>
      </c>
      <c r="F311">
        <v>5</v>
      </c>
      <c r="G311" t="s">
        <v>1027</v>
      </c>
      <c r="H311">
        <v>1758825459.314285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390.654603151985</v>
      </c>
      <c r="AJ311">
        <v>391.8694060606061</v>
      </c>
      <c r="AK311">
        <v>-2.595266862129934</v>
      </c>
      <c r="AL311">
        <v>65.12809007379995</v>
      </c>
      <c r="AM311">
        <f>(AO311 - AN311 + DX311*1E3/(8.314*(DZ311+273.15)) * AQ311/DW311 * AP311) * DW311/(100*DK311) * 1000/(1000 - AO311)</f>
        <v>0</v>
      </c>
      <c r="AN311">
        <v>18.56557605479001</v>
      </c>
      <c r="AO311">
        <v>22.72127757575757</v>
      </c>
      <c r="AP311">
        <v>-2.358642144587201E-06</v>
      </c>
      <c r="AQ311">
        <v>105.8169540572962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439</v>
      </c>
      <c r="AX311" t="s">
        <v>439</v>
      </c>
      <c r="AY311">
        <v>0</v>
      </c>
      <c r="AZ311">
        <v>0</v>
      </c>
      <c r="BA311">
        <f>1-AY311/AZ311</f>
        <v>0</v>
      </c>
      <c r="BB311">
        <v>0</v>
      </c>
      <c r="BC311" t="s">
        <v>439</v>
      </c>
      <c r="BD311" t="s">
        <v>439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439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2.96</v>
      </c>
      <c r="DL311">
        <v>0.5</v>
      </c>
      <c r="DM311" t="s">
        <v>440</v>
      </c>
      <c r="DN311">
        <v>2</v>
      </c>
      <c r="DO311" t="b">
        <v>1</v>
      </c>
      <c r="DP311">
        <v>1758825459.314285</v>
      </c>
      <c r="DQ311">
        <v>397.9546071428572</v>
      </c>
      <c r="DR311">
        <v>397.8847857142857</v>
      </c>
      <c r="DS311">
        <v>22.72398571428571</v>
      </c>
      <c r="DT311">
        <v>18.56308571428571</v>
      </c>
      <c r="DU311">
        <v>399.2724642857142</v>
      </c>
      <c r="DV311">
        <v>22.42710357142857</v>
      </c>
      <c r="DW311">
        <v>499.9887142857143</v>
      </c>
      <c r="DX311">
        <v>90.90111785714286</v>
      </c>
      <c r="DY311">
        <v>0.06575773928571428</v>
      </c>
      <c r="DZ311">
        <v>29.42772857142857</v>
      </c>
      <c r="EA311">
        <v>30.00541428571428</v>
      </c>
      <c r="EB311">
        <v>999.9000000000002</v>
      </c>
      <c r="EC311">
        <v>0</v>
      </c>
      <c r="ED311">
        <v>0</v>
      </c>
      <c r="EE311">
        <v>10008.83035714286</v>
      </c>
      <c r="EF311">
        <v>0</v>
      </c>
      <c r="EG311">
        <v>11.23654642857143</v>
      </c>
      <c r="EH311">
        <v>0.06994582142857143</v>
      </c>
      <c r="EI311">
        <v>407.208</v>
      </c>
      <c r="EJ311">
        <v>405.4102142857142</v>
      </c>
      <c r="EK311">
        <v>4.160903928571428</v>
      </c>
      <c r="EL311">
        <v>397.8847857142857</v>
      </c>
      <c r="EM311">
        <v>18.56308571428571</v>
      </c>
      <c r="EN311">
        <v>2.065636785714286</v>
      </c>
      <c r="EO311">
        <v>1.687404642857143</v>
      </c>
      <c r="EP311">
        <v>17.956625</v>
      </c>
      <c r="EQ311">
        <v>14.78105</v>
      </c>
      <c r="ER311">
        <v>1999.998214285714</v>
      </c>
      <c r="ES311">
        <v>0.9800046428571429</v>
      </c>
      <c r="ET311">
        <v>0.01999503214285714</v>
      </c>
      <c r="EU311">
        <v>0</v>
      </c>
      <c r="EV311">
        <v>622.418357142857</v>
      </c>
      <c r="EW311">
        <v>5.00078</v>
      </c>
      <c r="EX311">
        <v>12210.55</v>
      </c>
      <c r="EY311">
        <v>16379.64642857143</v>
      </c>
      <c r="EZ311">
        <v>39.56678571428571</v>
      </c>
      <c r="FA311">
        <v>40.339</v>
      </c>
      <c r="FB311">
        <v>39.78771428571428</v>
      </c>
      <c r="FC311">
        <v>40.06896428571428</v>
      </c>
      <c r="FD311">
        <v>40.80996428571429</v>
      </c>
      <c r="FE311">
        <v>1955.108214285714</v>
      </c>
      <c r="FF311">
        <v>39.89000000000001</v>
      </c>
      <c r="FG311">
        <v>0</v>
      </c>
      <c r="FH311">
        <v>1758825462.1</v>
      </c>
      <c r="FI311">
        <v>0</v>
      </c>
      <c r="FJ311">
        <v>622.437</v>
      </c>
      <c r="FK311">
        <v>1.313162392182645</v>
      </c>
      <c r="FL311">
        <v>33.0188034725503</v>
      </c>
      <c r="FM311">
        <v>12210.54615384615</v>
      </c>
      <c r="FN311">
        <v>15</v>
      </c>
      <c r="FO311">
        <v>0</v>
      </c>
      <c r="FP311" t="s">
        <v>441</v>
      </c>
      <c r="FQ311">
        <v>1746989605.5</v>
      </c>
      <c r="FR311">
        <v>1746989593.5</v>
      </c>
      <c r="FS311">
        <v>0</v>
      </c>
      <c r="FT311">
        <v>-0.274</v>
      </c>
      <c r="FU311">
        <v>-0.002</v>
      </c>
      <c r="FV311">
        <v>2.549</v>
      </c>
      <c r="FW311">
        <v>0.129</v>
      </c>
      <c r="FX311">
        <v>420</v>
      </c>
      <c r="FY311">
        <v>17</v>
      </c>
      <c r="FZ311">
        <v>0.02</v>
      </c>
      <c r="GA311">
        <v>0.04</v>
      </c>
      <c r="GB311">
        <v>-3.291493829268293</v>
      </c>
      <c r="GC311">
        <v>75.18493001393729</v>
      </c>
      <c r="GD311">
        <v>7.493212626127793</v>
      </c>
      <c r="GE311">
        <v>0</v>
      </c>
      <c r="GF311">
        <v>622.3275882352941</v>
      </c>
      <c r="GG311">
        <v>2.32705881779501</v>
      </c>
      <c r="GH311">
        <v>0.3221556180086373</v>
      </c>
      <c r="GI311">
        <v>0</v>
      </c>
      <c r="GJ311">
        <v>4.162480487804878</v>
      </c>
      <c r="GK311">
        <v>-0.04061268292683087</v>
      </c>
      <c r="GL311">
        <v>0.004135368536512593</v>
      </c>
      <c r="GM311">
        <v>1</v>
      </c>
      <c r="GN311">
        <v>1</v>
      </c>
      <c r="GO311">
        <v>3</v>
      </c>
      <c r="GP311" t="s">
        <v>448</v>
      </c>
      <c r="GQ311">
        <v>3.10197</v>
      </c>
      <c r="GR311">
        <v>2.72362</v>
      </c>
      <c r="GS311">
        <v>0.0823636</v>
      </c>
      <c r="GT311">
        <v>0.0808252</v>
      </c>
      <c r="GU311">
        <v>0.1042</v>
      </c>
      <c r="GV311">
        <v>0.0915723</v>
      </c>
      <c r="GW311">
        <v>23970.6</v>
      </c>
      <c r="GX311">
        <v>21824.4</v>
      </c>
      <c r="GY311">
        <v>26686.1</v>
      </c>
      <c r="GZ311">
        <v>23965.9</v>
      </c>
      <c r="HA311">
        <v>38250.5</v>
      </c>
      <c r="HB311">
        <v>32188.4</v>
      </c>
      <c r="HC311">
        <v>46601.2</v>
      </c>
      <c r="HD311">
        <v>37920.3</v>
      </c>
      <c r="HE311">
        <v>1.87112</v>
      </c>
      <c r="HF311">
        <v>1.86423</v>
      </c>
      <c r="HG311">
        <v>0.0800043</v>
      </c>
      <c r="HH311">
        <v>0</v>
      </c>
      <c r="HI311">
        <v>28.692</v>
      </c>
      <c r="HJ311">
        <v>999.9</v>
      </c>
      <c r="HK311">
        <v>44.1</v>
      </c>
      <c r="HL311">
        <v>31.7</v>
      </c>
      <c r="HM311">
        <v>22.7746</v>
      </c>
      <c r="HN311">
        <v>61.4759</v>
      </c>
      <c r="HO311">
        <v>20.0441</v>
      </c>
      <c r="HP311">
        <v>1</v>
      </c>
      <c r="HQ311">
        <v>0.129601</v>
      </c>
      <c r="HR311">
        <v>-0.00304194</v>
      </c>
      <c r="HS311">
        <v>20.2807</v>
      </c>
      <c r="HT311">
        <v>5.2119</v>
      </c>
      <c r="HU311">
        <v>11.98</v>
      </c>
      <c r="HV311">
        <v>4.96295</v>
      </c>
      <c r="HW311">
        <v>3.2742</v>
      </c>
      <c r="HX311">
        <v>9999</v>
      </c>
      <c r="HY311">
        <v>9999</v>
      </c>
      <c r="HZ311">
        <v>9999</v>
      </c>
      <c r="IA311">
        <v>5</v>
      </c>
      <c r="IB311">
        <v>1.86396</v>
      </c>
      <c r="IC311">
        <v>1.86012</v>
      </c>
      <c r="ID311">
        <v>1.85837</v>
      </c>
      <c r="IE311">
        <v>1.85974</v>
      </c>
      <c r="IF311">
        <v>1.85989</v>
      </c>
      <c r="IG311">
        <v>1.85837</v>
      </c>
      <c r="IH311">
        <v>1.85745</v>
      </c>
      <c r="II311">
        <v>1.85242</v>
      </c>
      <c r="IJ311">
        <v>0</v>
      </c>
      <c r="IK311">
        <v>0</v>
      </c>
      <c r="IL311">
        <v>0</v>
      </c>
      <c r="IM311">
        <v>0</v>
      </c>
      <c r="IN311" t="s">
        <v>443</v>
      </c>
      <c r="IO311" t="s">
        <v>444</v>
      </c>
      <c r="IP311" t="s">
        <v>445</v>
      </c>
      <c r="IQ311" t="s">
        <v>445</v>
      </c>
      <c r="IR311" t="s">
        <v>445</v>
      </c>
      <c r="IS311" t="s">
        <v>445</v>
      </c>
      <c r="IT311">
        <v>0</v>
      </c>
      <c r="IU311">
        <v>100</v>
      </c>
      <c r="IV311">
        <v>100</v>
      </c>
      <c r="IW311">
        <v>-1.316</v>
      </c>
      <c r="IX311">
        <v>0.2968</v>
      </c>
      <c r="IY311">
        <v>-1.085747647868322</v>
      </c>
      <c r="IZ311">
        <v>-0.001141660950335919</v>
      </c>
      <c r="JA311">
        <v>1.556549255047457E-06</v>
      </c>
      <c r="JB311">
        <v>-3.845636065895205E-10</v>
      </c>
      <c r="JC311">
        <v>0.01562767363184709</v>
      </c>
      <c r="JD311">
        <v>0.001629169780553792</v>
      </c>
      <c r="JE311">
        <v>0.0005448488767950686</v>
      </c>
      <c r="JF311">
        <v>-2.599574200195059E-06</v>
      </c>
      <c r="JG311">
        <v>2</v>
      </c>
      <c r="JH311">
        <v>2011</v>
      </c>
      <c r="JI311">
        <v>1</v>
      </c>
      <c r="JJ311">
        <v>26</v>
      </c>
      <c r="JK311">
        <v>197264.4</v>
      </c>
      <c r="JL311">
        <v>197264.6</v>
      </c>
      <c r="JM311">
        <v>1.01074</v>
      </c>
      <c r="JN311">
        <v>2.62939</v>
      </c>
      <c r="JO311">
        <v>1.49658</v>
      </c>
      <c r="JP311">
        <v>2.34619</v>
      </c>
      <c r="JQ311">
        <v>1.54907</v>
      </c>
      <c r="JR311">
        <v>2.45972</v>
      </c>
      <c r="JS311">
        <v>36.4578</v>
      </c>
      <c r="JT311">
        <v>24.1751</v>
      </c>
      <c r="JU311">
        <v>18</v>
      </c>
      <c r="JV311">
        <v>483.146</v>
      </c>
      <c r="JW311">
        <v>493.389</v>
      </c>
      <c r="JX311">
        <v>28.0822</v>
      </c>
      <c r="JY311">
        <v>28.9325</v>
      </c>
      <c r="JZ311">
        <v>30.0005</v>
      </c>
      <c r="KA311">
        <v>29.0703</v>
      </c>
      <c r="KB311">
        <v>29.0486</v>
      </c>
      <c r="KC311">
        <v>20.3286</v>
      </c>
      <c r="KD311">
        <v>19.6888</v>
      </c>
      <c r="KE311">
        <v>58.1506</v>
      </c>
      <c r="KF311">
        <v>28.0822</v>
      </c>
      <c r="KG311">
        <v>346.615</v>
      </c>
      <c r="KH311">
        <v>18.5462</v>
      </c>
      <c r="KI311">
        <v>101.889</v>
      </c>
      <c r="KJ311">
        <v>91.4462</v>
      </c>
    </row>
    <row r="312" spans="1:296">
      <c r="A312">
        <v>294</v>
      </c>
      <c r="B312">
        <v>1758825472.1</v>
      </c>
      <c r="C312">
        <v>11448.5</v>
      </c>
      <c r="D312" t="s">
        <v>1036</v>
      </c>
      <c r="E312" t="s">
        <v>1037</v>
      </c>
      <c r="F312">
        <v>5</v>
      </c>
      <c r="G312" t="s">
        <v>1027</v>
      </c>
      <c r="H312">
        <v>1758825464.6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374.1347298034117</v>
      </c>
      <c r="AJ312">
        <v>377.3368545454542</v>
      </c>
      <c r="AK312">
        <v>-2.943363959403159</v>
      </c>
      <c r="AL312">
        <v>65.12809007379995</v>
      </c>
      <c r="AM312">
        <f>(AO312 - AN312 + DX312*1E3/(8.314*(DZ312+273.15)) * AQ312/DW312 * AP312) * DW312/(100*DK312) * 1000/(1000 - AO312)</f>
        <v>0</v>
      </c>
      <c r="AN312">
        <v>18.56988064740253</v>
      </c>
      <c r="AO312">
        <v>22.71599999999999</v>
      </c>
      <c r="AP312">
        <v>-1.977043222944961E-05</v>
      </c>
      <c r="AQ312">
        <v>105.8169540572962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439</v>
      </c>
      <c r="AX312" t="s">
        <v>439</v>
      </c>
      <c r="AY312">
        <v>0</v>
      </c>
      <c r="AZ312">
        <v>0</v>
      </c>
      <c r="BA312">
        <f>1-AY312/AZ312</f>
        <v>0</v>
      </c>
      <c r="BB312">
        <v>0</v>
      </c>
      <c r="BC312" t="s">
        <v>439</v>
      </c>
      <c r="BD312" t="s">
        <v>439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439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2.96</v>
      </c>
      <c r="DL312">
        <v>0.5</v>
      </c>
      <c r="DM312" t="s">
        <v>440</v>
      </c>
      <c r="DN312">
        <v>2</v>
      </c>
      <c r="DO312" t="b">
        <v>1</v>
      </c>
      <c r="DP312">
        <v>1758825464.6</v>
      </c>
      <c r="DQ312">
        <v>387.2851111111111</v>
      </c>
      <c r="DR312">
        <v>381.6433333333334</v>
      </c>
      <c r="DS312">
        <v>22.72121111111111</v>
      </c>
      <c r="DT312">
        <v>18.56581851851852</v>
      </c>
      <c r="DU312">
        <v>388.601925925926</v>
      </c>
      <c r="DV312">
        <v>22.42438518518519</v>
      </c>
      <c r="DW312">
        <v>499.9702962962963</v>
      </c>
      <c r="DX312">
        <v>90.90202592592593</v>
      </c>
      <c r="DY312">
        <v>0.06575411851851852</v>
      </c>
      <c r="DZ312">
        <v>29.42287407407407</v>
      </c>
      <c r="EA312">
        <v>30.00139629629629</v>
      </c>
      <c r="EB312">
        <v>999.9000000000001</v>
      </c>
      <c r="EC312">
        <v>0</v>
      </c>
      <c r="ED312">
        <v>0</v>
      </c>
      <c r="EE312">
        <v>10013.35074074074</v>
      </c>
      <c r="EF312">
        <v>0</v>
      </c>
      <c r="EG312">
        <v>11.46551111111111</v>
      </c>
      <c r="EH312">
        <v>5.641789</v>
      </c>
      <c r="EI312">
        <v>396.2893703703704</v>
      </c>
      <c r="EJ312">
        <v>388.8628148148148</v>
      </c>
      <c r="EK312">
        <v>4.155395555555556</v>
      </c>
      <c r="EL312">
        <v>381.6433333333334</v>
      </c>
      <c r="EM312">
        <v>18.56581851851852</v>
      </c>
      <c r="EN312">
        <v>2.065405555555555</v>
      </c>
      <c r="EO312">
        <v>1.687670740740741</v>
      </c>
      <c r="EP312">
        <v>17.95484444444444</v>
      </c>
      <c r="EQ312">
        <v>14.78348518518518</v>
      </c>
      <c r="ER312">
        <v>1999.98962962963</v>
      </c>
      <c r="ES312">
        <v>0.9800045555555557</v>
      </c>
      <c r="ET312">
        <v>0.01999511851851852</v>
      </c>
      <c r="EU312">
        <v>0</v>
      </c>
      <c r="EV312">
        <v>622.3856296296296</v>
      </c>
      <c r="EW312">
        <v>5.00078</v>
      </c>
      <c r="EX312">
        <v>12209.74814814815</v>
      </c>
      <c r="EY312">
        <v>16379.57777777778</v>
      </c>
      <c r="EZ312">
        <v>39.56470370370371</v>
      </c>
      <c r="FA312">
        <v>40.34233333333332</v>
      </c>
      <c r="FB312">
        <v>39.80529629629629</v>
      </c>
      <c r="FC312">
        <v>40.08081481481481</v>
      </c>
      <c r="FD312">
        <v>40.85622222222221</v>
      </c>
      <c r="FE312">
        <v>1955.09962962963</v>
      </c>
      <c r="FF312">
        <v>39.89000000000001</v>
      </c>
      <c r="FG312">
        <v>0</v>
      </c>
      <c r="FH312">
        <v>1758825466.9</v>
      </c>
      <c r="FI312">
        <v>0</v>
      </c>
      <c r="FJ312">
        <v>622.3985</v>
      </c>
      <c r="FK312">
        <v>-2.229846149099152</v>
      </c>
      <c r="FL312">
        <v>-47.66495732303508</v>
      </c>
      <c r="FM312">
        <v>12209.59230769231</v>
      </c>
      <c r="FN312">
        <v>15</v>
      </c>
      <c r="FO312">
        <v>0</v>
      </c>
      <c r="FP312" t="s">
        <v>441</v>
      </c>
      <c r="FQ312">
        <v>1746989605.5</v>
      </c>
      <c r="FR312">
        <v>1746989593.5</v>
      </c>
      <c r="FS312">
        <v>0</v>
      </c>
      <c r="FT312">
        <v>-0.274</v>
      </c>
      <c r="FU312">
        <v>-0.002</v>
      </c>
      <c r="FV312">
        <v>2.549</v>
      </c>
      <c r="FW312">
        <v>0.129</v>
      </c>
      <c r="FX312">
        <v>420</v>
      </c>
      <c r="FY312">
        <v>17</v>
      </c>
      <c r="FZ312">
        <v>0.02</v>
      </c>
      <c r="GA312">
        <v>0.04</v>
      </c>
      <c r="GB312">
        <v>0.9663403170731708</v>
      </c>
      <c r="GC312">
        <v>68.80439968641113</v>
      </c>
      <c r="GD312">
        <v>6.934583175928538</v>
      </c>
      <c r="GE312">
        <v>0</v>
      </c>
      <c r="GF312">
        <v>622.3691470588235</v>
      </c>
      <c r="GG312">
        <v>0.469320088958804</v>
      </c>
      <c r="GH312">
        <v>0.2786454770907207</v>
      </c>
      <c r="GI312">
        <v>1</v>
      </c>
      <c r="GJ312">
        <v>4.159325365853658</v>
      </c>
      <c r="GK312">
        <v>-0.05468174216027651</v>
      </c>
      <c r="GL312">
        <v>0.005505655228971128</v>
      </c>
      <c r="GM312">
        <v>1</v>
      </c>
      <c r="GN312">
        <v>2</v>
      </c>
      <c r="GO312">
        <v>3</v>
      </c>
      <c r="GP312" t="s">
        <v>442</v>
      </c>
      <c r="GQ312">
        <v>3.10172</v>
      </c>
      <c r="GR312">
        <v>2.7241</v>
      </c>
      <c r="GS312">
        <v>0.0799689</v>
      </c>
      <c r="GT312">
        <v>0.078042</v>
      </c>
      <c r="GU312">
        <v>0.104179</v>
      </c>
      <c r="GV312">
        <v>0.09158330000000001</v>
      </c>
      <c r="GW312">
        <v>24032.9</v>
      </c>
      <c r="GX312">
        <v>21890.2</v>
      </c>
      <c r="GY312">
        <v>26685.8</v>
      </c>
      <c r="GZ312">
        <v>23965.6</v>
      </c>
      <c r="HA312">
        <v>38250.5</v>
      </c>
      <c r="HB312">
        <v>32187.4</v>
      </c>
      <c r="HC312">
        <v>46600.5</v>
      </c>
      <c r="HD312">
        <v>37920</v>
      </c>
      <c r="HE312">
        <v>1.87083</v>
      </c>
      <c r="HF312">
        <v>1.86427</v>
      </c>
      <c r="HG312">
        <v>0.08022410000000001</v>
      </c>
      <c r="HH312">
        <v>0</v>
      </c>
      <c r="HI312">
        <v>28.6901</v>
      </c>
      <c r="HJ312">
        <v>999.9</v>
      </c>
      <c r="HK312">
        <v>44.1</v>
      </c>
      <c r="HL312">
        <v>31.7</v>
      </c>
      <c r="HM312">
        <v>22.7739</v>
      </c>
      <c r="HN312">
        <v>60.8859</v>
      </c>
      <c r="HO312">
        <v>20.1282</v>
      </c>
      <c r="HP312">
        <v>1</v>
      </c>
      <c r="HQ312">
        <v>0.129942</v>
      </c>
      <c r="HR312">
        <v>-0.0164052</v>
      </c>
      <c r="HS312">
        <v>20.2808</v>
      </c>
      <c r="HT312">
        <v>5.2122</v>
      </c>
      <c r="HU312">
        <v>11.9798</v>
      </c>
      <c r="HV312">
        <v>4.96335</v>
      </c>
      <c r="HW312">
        <v>3.27428</v>
      </c>
      <c r="HX312">
        <v>9999</v>
      </c>
      <c r="HY312">
        <v>9999</v>
      </c>
      <c r="HZ312">
        <v>9999</v>
      </c>
      <c r="IA312">
        <v>5</v>
      </c>
      <c r="IB312">
        <v>1.86399</v>
      </c>
      <c r="IC312">
        <v>1.86014</v>
      </c>
      <c r="ID312">
        <v>1.85842</v>
      </c>
      <c r="IE312">
        <v>1.85975</v>
      </c>
      <c r="IF312">
        <v>1.85989</v>
      </c>
      <c r="IG312">
        <v>1.85838</v>
      </c>
      <c r="IH312">
        <v>1.85746</v>
      </c>
      <c r="II312">
        <v>1.85242</v>
      </c>
      <c r="IJ312">
        <v>0</v>
      </c>
      <c r="IK312">
        <v>0</v>
      </c>
      <c r="IL312">
        <v>0</v>
      </c>
      <c r="IM312">
        <v>0</v>
      </c>
      <c r="IN312" t="s">
        <v>443</v>
      </c>
      <c r="IO312" t="s">
        <v>444</v>
      </c>
      <c r="IP312" t="s">
        <v>445</v>
      </c>
      <c r="IQ312" t="s">
        <v>445</v>
      </c>
      <c r="IR312" t="s">
        <v>445</v>
      </c>
      <c r="IS312" t="s">
        <v>445</v>
      </c>
      <c r="IT312">
        <v>0</v>
      </c>
      <c r="IU312">
        <v>100</v>
      </c>
      <c r="IV312">
        <v>100</v>
      </c>
      <c r="IW312">
        <v>-1.314</v>
      </c>
      <c r="IX312">
        <v>0.2967</v>
      </c>
      <c r="IY312">
        <v>-1.085747647868322</v>
      </c>
      <c r="IZ312">
        <v>-0.001141660950335919</v>
      </c>
      <c r="JA312">
        <v>1.556549255047457E-06</v>
      </c>
      <c r="JB312">
        <v>-3.845636065895205E-10</v>
      </c>
      <c r="JC312">
        <v>0.01562767363184709</v>
      </c>
      <c r="JD312">
        <v>0.001629169780553792</v>
      </c>
      <c r="JE312">
        <v>0.0005448488767950686</v>
      </c>
      <c r="JF312">
        <v>-2.599574200195059E-06</v>
      </c>
      <c r="JG312">
        <v>2</v>
      </c>
      <c r="JH312">
        <v>2011</v>
      </c>
      <c r="JI312">
        <v>1</v>
      </c>
      <c r="JJ312">
        <v>26</v>
      </c>
      <c r="JK312">
        <v>197264.4</v>
      </c>
      <c r="JL312">
        <v>197264.6</v>
      </c>
      <c r="JM312">
        <v>0.97168</v>
      </c>
      <c r="JN312">
        <v>2.62329</v>
      </c>
      <c r="JO312">
        <v>1.49658</v>
      </c>
      <c r="JP312">
        <v>2.34619</v>
      </c>
      <c r="JQ312">
        <v>1.54785</v>
      </c>
      <c r="JR312">
        <v>2.49268</v>
      </c>
      <c r="JS312">
        <v>36.4578</v>
      </c>
      <c r="JT312">
        <v>24.1751</v>
      </c>
      <c r="JU312">
        <v>18</v>
      </c>
      <c r="JV312">
        <v>483.005</v>
      </c>
      <c r="JW312">
        <v>493.464</v>
      </c>
      <c r="JX312">
        <v>28.0798</v>
      </c>
      <c r="JY312">
        <v>28.9375</v>
      </c>
      <c r="JZ312">
        <v>30.0004</v>
      </c>
      <c r="KA312">
        <v>29.0747</v>
      </c>
      <c r="KB312">
        <v>29.0536</v>
      </c>
      <c r="KC312">
        <v>19.5485</v>
      </c>
      <c r="KD312">
        <v>19.6888</v>
      </c>
      <c r="KE312">
        <v>58.1506</v>
      </c>
      <c r="KF312">
        <v>28.1497</v>
      </c>
      <c r="KG312">
        <v>333.256</v>
      </c>
      <c r="KH312">
        <v>18.5466</v>
      </c>
      <c r="KI312">
        <v>101.887</v>
      </c>
      <c r="KJ312">
        <v>91.4453</v>
      </c>
    </row>
    <row r="313" spans="1:296">
      <c r="A313">
        <v>295</v>
      </c>
      <c r="B313">
        <v>1758825477.1</v>
      </c>
      <c r="C313">
        <v>11453.5</v>
      </c>
      <c r="D313" t="s">
        <v>1038</v>
      </c>
      <c r="E313" t="s">
        <v>1039</v>
      </c>
      <c r="F313">
        <v>5</v>
      </c>
      <c r="G313" t="s">
        <v>1027</v>
      </c>
      <c r="H313">
        <v>1758825469.314285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357.1488034198789</v>
      </c>
      <c r="AJ313">
        <v>361.7204484848484</v>
      </c>
      <c r="AK313">
        <v>-3.150043949379351</v>
      </c>
      <c r="AL313">
        <v>65.12809007379995</v>
      </c>
      <c r="AM313">
        <f>(AO313 - AN313 + DX313*1E3/(8.314*(DZ313+273.15)) * AQ313/DW313 * AP313) * DW313/(100*DK313) * 1000/(1000 - AO313)</f>
        <v>0</v>
      </c>
      <c r="AN313">
        <v>18.57019668120813</v>
      </c>
      <c r="AO313">
        <v>22.71321636363636</v>
      </c>
      <c r="AP313">
        <v>-9.712836988885495E-06</v>
      </c>
      <c r="AQ313">
        <v>105.8169540572962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439</v>
      </c>
      <c r="AX313" t="s">
        <v>439</v>
      </c>
      <c r="AY313">
        <v>0</v>
      </c>
      <c r="AZ313">
        <v>0</v>
      </c>
      <c r="BA313">
        <f>1-AY313/AZ313</f>
        <v>0</v>
      </c>
      <c r="BB313">
        <v>0</v>
      </c>
      <c r="BC313" t="s">
        <v>439</v>
      </c>
      <c r="BD313" t="s">
        <v>439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439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2.96</v>
      </c>
      <c r="DL313">
        <v>0.5</v>
      </c>
      <c r="DM313" t="s">
        <v>440</v>
      </c>
      <c r="DN313">
        <v>2</v>
      </c>
      <c r="DO313" t="b">
        <v>1</v>
      </c>
      <c r="DP313">
        <v>1758825469.314285</v>
      </c>
      <c r="DQ313">
        <v>374.8835357142857</v>
      </c>
      <c r="DR313">
        <v>366.2568214285715</v>
      </c>
      <c r="DS313">
        <v>22.71828928571428</v>
      </c>
      <c r="DT313">
        <v>18.56788214285714</v>
      </c>
      <c r="DU313">
        <v>376.1987857142857</v>
      </c>
      <c r="DV313">
        <v>22.42153214285714</v>
      </c>
      <c r="DW313">
        <v>500.0272142857143</v>
      </c>
      <c r="DX313">
        <v>90.90249285714287</v>
      </c>
      <c r="DY313">
        <v>0.06551724642857142</v>
      </c>
      <c r="DZ313">
        <v>29.41738928571429</v>
      </c>
      <c r="EA313">
        <v>29.99983571428571</v>
      </c>
      <c r="EB313">
        <v>999.9000000000002</v>
      </c>
      <c r="EC313">
        <v>0</v>
      </c>
      <c r="ED313">
        <v>0</v>
      </c>
      <c r="EE313">
        <v>10018.23857142857</v>
      </c>
      <c r="EF313">
        <v>0</v>
      </c>
      <c r="EG313">
        <v>11.98555</v>
      </c>
      <c r="EH313">
        <v>8.626687500000001</v>
      </c>
      <c r="EI313">
        <v>383.5982857142857</v>
      </c>
      <c r="EJ313">
        <v>373.1860714285714</v>
      </c>
      <c r="EK313">
        <v>4.150410714285714</v>
      </c>
      <c r="EL313">
        <v>366.2568214285715</v>
      </c>
      <c r="EM313">
        <v>18.56788214285714</v>
      </c>
      <c r="EN313">
        <v>2.065150714285714</v>
      </c>
      <c r="EO313">
        <v>1.687866785714286</v>
      </c>
      <c r="EP313">
        <v>17.95288571428571</v>
      </c>
      <c r="EQ313">
        <v>14.78528214285714</v>
      </c>
      <c r="ER313">
        <v>2000.002857142857</v>
      </c>
      <c r="ES313">
        <v>0.9800047500000001</v>
      </c>
      <c r="ET313">
        <v>0.01999491785714286</v>
      </c>
      <c r="EU313">
        <v>0</v>
      </c>
      <c r="EV313">
        <v>622.0426785714286</v>
      </c>
      <c r="EW313">
        <v>5.00078</v>
      </c>
      <c r="EX313">
        <v>12202.37857142857</v>
      </c>
      <c r="EY313">
        <v>16379.68928571429</v>
      </c>
      <c r="EZ313">
        <v>39.58017857142857</v>
      </c>
      <c r="FA313">
        <v>40.3525</v>
      </c>
      <c r="FB313">
        <v>39.84575</v>
      </c>
      <c r="FC313">
        <v>40.08010714285714</v>
      </c>
      <c r="FD313">
        <v>40.85242857142856</v>
      </c>
      <c r="FE313">
        <v>1955.112857142857</v>
      </c>
      <c r="FF313">
        <v>39.89000000000001</v>
      </c>
      <c r="FG313">
        <v>0</v>
      </c>
      <c r="FH313">
        <v>1758825472.3</v>
      </c>
      <c r="FI313">
        <v>0</v>
      </c>
      <c r="FJ313">
        <v>621.95408</v>
      </c>
      <c r="FK313">
        <v>-7.515692315693824</v>
      </c>
      <c r="FL313">
        <v>-150.8923079512058</v>
      </c>
      <c r="FM313">
        <v>12200.672</v>
      </c>
      <c r="FN313">
        <v>15</v>
      </c>
      <c r="FO313">
        <v>0</v>
      </c>
      <c r="FP313" t="s">
        <v>441</v>
      </c>
      <c r="FQ313">
        <v>1746989605.5</v>
      </c>
      <c r="FR313">
        <v>1746989593.5</v>
      </c>
      <c r="FS313">
        <v>0</v>
      </c>
      <c r="FT313">
        <v>-0.274</v>
      </c>
      <c r="FU313">
        <v>-0.002</v>
      </c>
      <c r="FV313">
        <v>2.549</v>
      </c>
      <c r="FW313">
        <v>0.129</v>
      </c>
      <c r="FX313">
        <v>420</v>
      </c>
      <c r="FY313">
        <v>17</v>
      </c>
      <c r="FZ313">
        <v>0.02</v>
      </c>
      <c r="GA313">
        <v>0.04</v>
      </c>
      <c r="GB313">
        <v>6.532341536585366</v>
      </c>
      <c r="GC313">
        <v>39.96632632055749</v>
      </c>
      <c r="GD313">
        <v>4.095522920736872</v>
      </c>
      <c r="GE313">
        <v>0</v>
      </c>
      <c r="GF313">
        <v>622.164794117647</v>
      </c>
      <c r="GG313">
        <v>-4.39671504830077</v>
      </c>
      <c r="GH313">
        <v>0.5362432382358083</v>
      </c>
      <c r="GI313">
        <v>0</v>
      </c>
      <c r="GJ313">
        <v>4.153154634146342</v>
      </c>
      <c r="GK313">
        <v>-0.06484933797909032</v>
      </c>
      <c r="GL313">
        <v>0.006505735592372201</v>
      </c>
      <c r="GM313">
        <v>1</v>
      </c>
      <c r="GN313">
        <v>1</v>
      </c>
      <c r="GO313">
        <v>3</v>
      </c>
      <c r="GP313" t="s">
        <v>448</v>
      </c>
      <c r="GQ313">
        <v>3.10169</v>
      </c>
      <c r="GR313">
        <v>2.72354</v>
      </c>
      <c r="GS313">
        <v>0.07735939999999999</v>
      </c>
      <c r="GT313">
        <v>0.07517939999999999</v>
      </c>
      <c r="GU313">
        <v>0.104171</v>
      </c>
      <c r="GV313">
        <v>0.09158429999999999</v>
      </c>
      <c r="GW313">
        <v>24100.7</v>
      </c>
      <c r="GX313">
        <v>21958</v>
      </c>
      <c r="GY313">
        <v>26685.5</v>
      </c>
      <c r="GZ313">
        <v>23965.4</v>
      </c>
      <c r="HA313">
        <v>38250.3</v>
      </c>
      <c r="HB313">
        <v>32187.1</v>
      </c>
      <c r="HC313">
        <v>46600.2</v>
      </c>
      <c r="HD313">
        <v>37920</v>
      </c>
      <c r="HE313">
        <v>1.8705</v>
      </c>
      <c r="HF313">
        <v>1.86425</v>
      </c>
      <c r="HG313">
        <v>0.0806823</v>
      </c>
      <c r="HH313">
        <v>0</v>
      </c>
      <c r="HI313">
        <v>28.6865</v>
      </c>
      <c r="HJ313">
        <v>999.9</v>
      </c>
      <c r="HK313">
        <v>44.2</v>
      </c>
      <c r="HL313">
        <v>31.7</v>
      </c>
      <c r="HM313">
        <v>22.8258</v>
      </c>
      <c r="HN313">
        <v>61.2259</v>
      </c>
      <c r="HO313">
        <v>20.1122</v>
      </c>
      <c r="HP313">
        <v>1</v>
      </c>
      <c r="HQ313">
        <v>0.130531</v>
      </c>
      <c r="HR313">
        <v>-0.251841</v>
      </c>
      <c r="HS313">
        <v>20.2804</v>
      </c>
      <c r="HT313">
        <v>5.2116</v>
      </c>
      <c r="HU313">
        <v>11.9794</v>
      </c>
      <c r="HV313">
        <v>4.96335</v>
      </c>
      <c r="HW313">
        <v>3.2743</v>
      </c>
      <c r="HX313">
        <v>9999</v>
      </c>
      <c r="HY313">
        <v>9999</v>
      </c>
      <c r="HZ313">
        <v>9999</v>
      </c>
      <c r="IA313">
        <v>5</v>
      </c>
      <c r="IB313">
        <v>1.864</v>
      </c>
      <c r="IC313">
        <v>1.86015</v>
      </c>
      <c r="ID313">
        <v>1.85844</v>
      </c>
      <c r="IE313">
        <v>1.85975</v>
      </c>
      <c r="IF313">
        <v>1.85989</v>
      </c>
      <c r="IG313">
        <v>1.8584</v>
      </c>
      <c r="IH313">
        <v>1.85746</v>
      </c>
      <c r="II313">
        <v>1.85242</v>
      </c>
      <c r="IJ313">
        <v>0</v>
      </c>
      <c r="IK313">
        <v>0</v>
      </c>
      <c r="IL313">
        <v>0</v>
      </c>
      <c r="IM313">
        <v>0</v>
      </c>
      <c r="IN313" t="s">
        <v>443</v>
      </c>
      <c r="IO313" t="s">
        <v>444</v>
      </c>
      <c r="IP313" t="s">
        <v>445</v>
      </c>
      <c r="IQ313" t="s">
        <v>445</v>
      </c>
      <c r="IR313" t="s">
        <v>445</v>
      </c>
      <c r="IS313" t="s">
        <v>445</v>
      </c>
      <c r="IT313">
        <v>0</v>
      </c>
      <c r="IU313">
        <v>100</v>
      </c>
      <c r="IV313">
        <v>100</v>
      </c>
      <c r="IW313">
        <v>-1.312</v>
      </c>
      <c r="IX313">
        <v>0.2967</v>
      </c>
      <c r="IY313">
        <v>-1.085747647868322</v>
      </c>
      <c r="IZ313">
        <v>-0.001141660950335919</v>
      </c>
      <c r="JA313">
        <v>1.556549255047457E-06</v>
      </c>
      <c r="JB313">
        <v>-3.845636065895205E-10</v>
      </c>
      <c r="JC313">
        <v>0.01562767363184709</v>
      </c>
      <c r="JD313">
        <v>0.001629169780553792</v>
      </c>
      <c r="JE313">
        <v>0.0005448488767950686</v>
      </c>
      <c r="JF313">
        <v>-2.599574200195059E-06</v>
      </c>
      <c r="JG313">
        <v>2</v>
      </c>
      <c r="JH313">
        <v>2011</v>
      </c>
      <c r="JI313">
        <v>1</v>
      </c>
      <c r="JJ313">
        <v>26</v>
      </c>
      <c r="JK313">
        <v>197264.5</v>
      </c>
      <c r="JL313">
        <v>197264.7</v>
      </c>
      <c r="JM313">
        <v>0.936279</v>
      </c>
      <c r="JN313">
        <v>2.62207</v>
      </c>
      <c r="JO313">
        <v>1.49658</v>
      </c>
      <c r="JP313">
        <v>2.34619</v>
      </c>
      <c r="JQ313">
        <v>1.54907</v>
      </c>
      <c r="JR313">
        <v>2.47314</v>
      </c>
      <c r="JS313">
        <v>36.4578</v>
      </c>
      <c r="JT313">
        <v>24.1838</v>
      </c>
      <c r="JU313">
        <v>18</v>
      </c>
      <c r="JV313">
        <v>482.846</v>
      </c>
      <c r="JW313">
        <v>493.479</v>
      </c>
      <c r="JX313">
        <v>28.1238</v>
      </c>
      <c r="JY313">
        <v>28.9423</v>
      </c>
      <c r="JZ313">
        <v>30.0006</v>
      </c>
      <c r="KA313">
        <v>29.0787</v>
      </c>
      <c r="KB313">
        <v>29.0573</v>
      </c>
      <c r="KC313">
        <v>18.8395</v>
      </c>
      <c r="KD313">
        <v>19.6888</v>
      </c>
      <c r="KE313">
        <v>58.1506</v>
      </c>
      <c r="KF313">
        <v>28.1498</v>
      </c>
      <c r="KG313">
        <v>313.217</v>
      </c>
      <c r="KH313">
        <v>18.5491</v>
      </c>
      <c r="KI313">
        <v>101.886</v>
      </c>
      <c r="KJ313">
        <v>91.4451</v>
      </c>
    </row>
    <row r="314" spans="1:296">
      <c r="A314">
        <v>296</v>
      </c>
      <c r="B314">
        <v>1758825482.1</v>
      </c>
      <c r="C314">
        <v>11458.5</v>
      </c>
      <c r="D314" t="s">
        <v>1040</v>
      </c>
      <c r="E314" t="s">
        <v>1041</v>
      </c>
      <c r="F314">
        <v>5</v>
      </c>
      <c r="G314" t="s">
        <v>1027</v>
      </c>
      <c r="H314">
        <v>1758825474.6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340.3777035319358</v>
      </c>
      <c r="AJ314">
        <v>345.729606060606</v>
      </c>
      <c r="AK314">
        <v>-3.19897048156026</v>
      </c>
      <c r="AL314">
        <v>65.12809007379995</v>
      </c>
      <c r="AM314">
        <f>(AO314 - AN314 + DX314*1E3/(8.314*(DZ314+273.15)) * AQ314/DW314 * AP314) * DW314/(100*DK314) * 1000/(1000 - AO314)</f>
        <v>0</v>
      </c>
      <c r="AN314">
        <v>18.5728030282755</v>
      </c>
      <c r="AO314">
        <v>22.71380242424243</v>
      </c>
      <c r="AP314">
        <v>6.048752496864269E-06</v>
      </c>
      <c r="AQ314">
        <v>105.8169540572962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439</v>
      </c>
      <c r="AX314" t="s">
        <v>439</v>
      </c>
      <c r="AY314">
        <v>0</v>
      </c>
      <c r="AZ314">
        <v>0</v>
      </c>
      <c r="BA314">
        <f>1-AY314/AZ314</f>
        <v>0</v>
      </c>
      <c r="BB314">
        <v>0</v>
      </c>
      <c r="BC314" t="s">
        <v>439</v>
      </c>
      <c r="BD314" t="s">
        <v>439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439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2.96</v>
      </c>
      <c r="DL314">
        <v>0.5</v>
      </c>
      <c r="DM314" t="s">
        <v>440</v>
      </c>
      <c r="DN314">
        <v>2</v>
      </c>
      <c r="DO314" t="b">
        <v>1</v>
      </c>
      <c r="DP314">
        <v>1758825474.6</v>
      </c>
      <c r="DQ314">
        <v>359.4675925925927</v>
      </c>
      <c r="DR314">
        <v>348.8594074074074</v>
      </c>
      <c r="DS314">
        <v>22.7152925925926</v>
      </c>
      <c r="DT314">
        <v>18.57047037037037</v>
      </c>
      <c r="DU314">
        <v>360.7805555555556</v>
      </c>
      <c r="DV314">
        <v>22.41859259259259</v>
      </c>
      <c r="DW314">
        <v>499.9515925925926</v>
      </c>
      <c r="DX314">
        <v>90.90245925925926</v>
      </c>
      <c r="DY314">
        <v>0.06577374074074074</v>
      </c>
      <c r="DZ314">
        <v>29.41173703703703</v>
      </c>
      <c r="EA314">
        <v>29.99674814814815</v>
      </c>
      <c r="EB314">
        <v>999.9000000000001</v>
      </c>
      <c r="EC314">
        <v>0</v>
      </c>
      <c r="ED314">
        <v>0</v>
      </c>
      <c r="EE314">
        <v>9997.715555555556</v>
      </c>
      <c r="EF314">
        <v>0</v>
      </c>
      <c r="EG314">
        <v>12.21808518518519</v>
      </c>
      <c r="EH314">
        <v>10.60809370370371</v>
      </c>
      <c r="EI314">
        <v>367.8228888888889</v>
      </c>
      <c r="EJ314">
        <v>355.4605555555555</v>
      </c>
      <c r="EK314">
        <v>4.144812222222222</v>
      </c>
      <c r="EL314">
        <v>348.8594074074074</v>
      </c>
      <c r="EM314">
        <v>18.57047037037037</v>
      </c>
      <c r="EN314">
        <v>2.064876666666667</v>
      </c>
      <c r="EO314">
        <v>1.688102222222222</v>
      </c>
      <c r="EP314">
        <v>17.95078148148148</v>
      </c>
      <c r="EQ314">
        <v>14.78743703703704</v>
      </c>
      <c r="ER314">
        <v>1999.991111111111</v>
      </c>
      <c r="ES314">
        <v>0.9800047777777778</v>
      </c>
      <c r="ET314">
        <v>0.01999488888888889</v>
      </c>
      <c r="EU314">
        <v>0</v>
      </c>
      <c r="EV314">
        <v>621.2495185185185</v>
      </c>
      <c r="EW314">
        <v>5.00078</v>
      </c>
      <c r="EX314">
        <v>12187.99259259259</v>
      </c>
      <c r="EY314">
        <v>16379.58888888889</v>
      </c>
      <c r="EZ314">
        <v>39.56229629629629</v>
      </c>
      <c r="FA314">
        <v>40.35166666666666</v>
      </c>
      <c r="FB314">
        <v>39.86092592592592</v>
      </c>
      <c r="FC314">
        <v>40.07837037037036</v>
      </c>
      <c r="FD314">
        <v>40.81685185185184</v>
      </c>
      <c r="FE314">
        <v>1955.101111111111</v>
      </c>
      <c r="FF314">
        <v>39.89000000000001</v>
      </c>
      <c r="FG314">
        <v>0</v>
      </c>
      <c r="FH314">
        <v>1758825477.1</v>
      </c>
      <c r="FI314">
        <v>0</v>
      </c>
      <c r="FJ314">
        <v>621.22884</v>
      </c>
      <c r="FK314">
        <v>-11.1272307726752</v>
      </c>
      <c r="FL314">
        <v>-199.1153849208281</v>
      </c>
      <c r="FM314">
        <v>12186.952</v>
      </c>
      <c r="FN314">
        <v>15</v>
      </c>
      <c r="FO314">
        <v>0</v>
      </c>
      <c r="FP314" t="s">
        <v>441</v>
      </c>
      <c r="FQ314">
        <v>1746989605.5</v>
      </c>
      <c r="FR314">
        <v>1746989593.5</v>
      </c>
      <c r="FS314">
        <v>0</v>
      </c>
      <c r="FT314">
        <v>-0.274</v>
      </c>
      <c r="FU314">
        <v>-0.002</v>
      </c>
      <c r="FV314">
        <v>2.549</v>
      </c>
      <c r="FW314">
        <v>0.129</v>
      </c>
      <c r="FX314">
        <v>420</v>
      </c>
      <c r="FY314">
        <v>17</v>
      </c>
      <c r="FZ314">
        <v>0.02</v>
      </c>
      <c r="GA314">
        <v>0.04</v>
      </c>
      <c r="GB314">
        <v>8.866010487804878</v>
      </c>
      <c r="GC314">
        <v>25.7444287108014</v>
      </c>
      <c r="GD314">
        <v>2.635208953836536</v>
      </c>
      <c r="GE314">
        <v>0</v>
      </c>
      <c r="GF314">
        <v>621.7926764705883</v>
      </c>
      <c r="GG314">
        <v>-7.880320851524298</v>
      </c>
      <c r="GH314">
        <v>0.8385733234834719</v>
      </c>
      <c r="GI314">
        <v>0</v>
      </c>
      <c r="GJ314">
        <v>4.149273658536586</v>
      </c>
      <c r="GK314">
        <v>-0.06540940766550174</v>
      </c>
      <c r="GL314">
        <v>0.006557203358399277</v>
      </c>
      <c r="GM314">
        <v>1</v>
      </c>
      <c r="GN314">
        <v>1</v>
      </c>
      <c r="GO314">
        <v>3</v>
      </c>
      <c r="GP314" t="s">
        <v>448</v>
      </c>
      <c r="GQ314">
        <v>3.10155</v>
      </c>
      <c r="GR314">
        <v>2.72438</v>
      </c>
      <c r="GS314">
        <v>0.0746477</v>
      </c>
      <c r="GT314">
        <v>0.0722758</v>
      </c>
      <c r="GU314">
        <v>0.104171</v>
      </c>
      <c r="GV314">
        <v>0.09158860000000001</v>
      </c>
      <c r="GW314">
        <v>24171.4</v>
      </c>
      <c r="GX314">
        <v>22026.9</v>
      </c>
      <c r="GY314">
        <v>26685.4</v>
      </c>
      <c r="GZ314">
        <v>23965.4</v>
      </c>
      <c r="HA314">
        <v>38249.7</v>
      </c>
      <c r="HB314">
        <v>32186.1</v>
      </c>
      <c r="HC314">
        <v>46599.8</v>
      </c>
      <c r="HD314">
        <v>37919.4</v>
      </c>
      <c r="HE314">
        <v>1.8701</v>
      </c>
      <c r="HF314">
        <v>1.86443</v>
      </c>
      <c r="HG314">
        <v>0.0806712</v>
      </c>
      <c r="HH314">
        <v>0</v>
      </c>
      <c r="HI314">
        <v>28.6813</v>
      </c>
      <c r="HJ314">
        <v>999.9</v>
      </c>
      <c r="HK314">
        <v>44.2</v>
      </c>
      <c r="HL314">
        <v>31.7</v>
      </c>
      <c r="HM314">
        <v>22.8282</v>
      </c>
      <c r="HN314">
        <v>61.5359</v>
      </c>
      <c r="HO314">
        <v>20.4367</v>
      </c>
      <c r="HP314">
        <v>1</v>
      </c>
      <c r="HQ314">
        <v>0.131054</v>
      </c>
      <c r="HR314">
        <v>-0.140972</v>
      </c>
      <c r="HS314">
        <v>20.2804</v>
      </c>
      <c r="HT314">
        <v>5.20905</v>
      </c>
      <c r="HU314">
        <v>11.9798</v>
      </c>
      <c r="HV314">
        <v>4.96275</v>
      </c>
      <c r="HW314">
        <v>3.274</v>
      </c>
      <c r="HX314">
        <v>9999</v>
      </c>
      <c r="HY314">
        <v>9999</v>
      </c>
      <c r="HZ314">
        <v>9999</v>
      </c>
      <c r="IA314">
        <v>5</v>
      </c>
      <c r="IB314">
        <v>1.86398</v>
      </c>
      <c r="IC314">
        <v>1.86011</v>
      </c>
      <c r="ID314">
        <v>1.85842</v>
      </c>
      <c r="IE314">
        <v>1.85974</v>
      </c>
      <c r="IF314">
        <v>1.85989</v>
      </c>
      <c r="IG314">
        <v>1.85839</v>
      </c>
      <c r="IH314">
        <v>1.85745</v>
      </c>
      <c r="II314">
        <v>1.85242</v>
      </c>
      <c r="IJ314">
        <v>0</v>
      </c>
      <c r="IK314">
        <v>0</v>
      </c>
      <c r="IL314">
        <v>0</v>
      </c>
      <c r="IM314">
        <v>0</v>
      </c>
      <c r="IN314" t="s">
        <v>443</v>
      </c>
      <c r="IO314" t="s">
        <v>444</v>
      </c>
      <c r="IP314" t="s">
        <v>445</v>
      </c>
      <c r="IQ314" t="s">
        <v>445</v>
      </c>
      <c r="IR314" t="s">
        <v>445</v>
      </c>
      <c r="IS314" t="s">
        <v>445</v>
      </c>
      <c r="IT314">
        <v>0</v>
      </c>
      <c r="IU314">
        <v>100</v>
      </c>
      <c r="IV314">
        <v>100</v>
      </c>
      <c r="IW314">
        <v>-1.309</v>
      </c>
      <c r="IX314">
        <v>0.2967</v>
      </c>
      <c r="IY314">
        <v>-1.085747647868322</v>
      </c>
      <c r="IZ314">
        <v>-0.001141660950335919</v>
      </c>
      <c r="JA314">
        <v>1.556549255047457E-06</v>
      </c>
      <c r="JB314">
        <v>-3.845636065895205E-10</v>
      </c>
      <c r="JC314">
        <v>0.01562767363184709</v>
      </c>
      <c r="JD314">
        <v>0.001629169780553792</v>
      </c>
      <c r="JE314">
        <v>0.0005448488767950686</v>
      </c>
      <c r="JF314">
        <v>-2.599574200195059E-06</v>
      </c>
      <c r="JG314">
        <v>2</v>
      </c>
      <c r="JH314">
        <v>2011</v>
      </c>
      <c r="JI314">
        <v>1</v>
      </c>
      <c r="JJ314">
        <v>26</v>
      </c>
      <c r="JK314">
        <v>197264.6</v>
      </c>
      <c r="JL314">
        <v>197264.8</v>
      </c>
      <c r="JM314">
        <v>0.897217</v>
      </c>
      <c r="JN314">
        <v>2.62451</v>
      </c>
      <c r="JO314">
        <v>1.49658</v>
      </c>
      <c r="JP314">
        <v>2.34619</v>
      </c>
      <c r="JQ314">
        <v>1.54907</v>
      </c>
      <c r="JR314">
        <v>2.41699</v>
      </c>
      <c r="JS314">
        <v>36.4578</v>
      </c>
      <c r="JT314">
        <v>24.1751</v>
      </c>
      <c r="JU314">
        <v>18</v>
      </c>
      <c r="JV314">
        <v>482.651</v>
      </c>
      <c r="JW314">
        <v>493.637</v>
      </c>
      <c r="JX314">
        <v>28.1539</v>
      </c>
      <c r="JY314">
        <v>28.9474</v>
      </c>
      <c r="JZ314">
        <v>30.0005</v>
      </c>
      <c r="KA314">
        <v>29.0837</v>
      </c>
      <c r="KB314">
        <v>29.0624</v>
      </c>
      <c r="KC314">
        <v>18.0462</v>
      </c>
      <c r="KD314">
        <v>19.6888</v>
      </c>
      <c r="KE314">
        <v>58.1506</v>
      </c>
      <c r="KF314">
        <v>28.1537</v>
      </c>
      <c r="KG314">
        <v>299.847</v>
      </c>
      <c r="KH314">
        <v>18.4993</v>
      </c>
      <c r="KI314">
        <v>101.886</v>
      </c>
      <c r="KJ314">
        <v>91.44410000000001</v>
      </c>
    </row>
    <row r="315" spans="1:296">
      <c r="A315">
        <v>297</v>
      </c>
      <c r="B315">
        <v>1758825487.1</v>
      </c>
      <c r="C315">
        <v>11463.5</v>
      </c>
      <c r="D315" t="s">
        <v>1042</v>
      </c>
      <c r="E315" t="s">
        <v>1043</v>
      </c>
      <c r="F315">
        <v>5</v>
      </c>
      <c r="G315" t="s">
        <v>1027</v>
      </c>
      <c r="H315">
        <v>1758825479.314285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323.5179075323452</v>
      </c>
      <c r="AJ315">
        <v>329.4547757575757</v>
      </c>
      <c r="AK315">
        <v>-3.248583624441485</v>
      </c>
      <c r="AL315">
        <v>65.12809007379995</v>
      </c>
      <c r="AM315">
        <f>(AO315 - AN315 + DX315*1E3/(8.314*(DZ315+273.15)) * AQ315/DW315 * AP315) * DW315/(100*DK315) * 1000/(1000 - AO315)</f>
        <v>0</v>
      </c>
      <c r="AN315">
        <v>18.57191766102214</v>
      </c>
      <c r="AO315">
        <v>22.71303757575756</v>
      </c>
      <c r="AP315">
        <v>-9.254150009991823E-06</v>
      </c>
      <c r="AQ315">
        <v>105.8169540572962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439</v>
      </c>
      <c r="AX315" t="s">
        <v>439</v>
      </c>
      <c r="AY315">
        <v>0</v>
      </c>
      <c r="AZ315">
        <v>0</v>
      </c>
      <c r="BA315">
        <f>1-AY315/AZ315</f>
        <v>0</v>
      </c>
      <c r="BB315">
        <v>0</v>
      </c>
      <c r="BC315" t="s">
        <v>439</v>
      </c>
      <c r="BD315" t="s">
        <v>439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439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2.96</v>
      </c>
      <c r="DL315">
        <v>0.5</v>
      </c>
      <c r="DM315" t="s">
        <v>440</v>
      </c>
      <c r="DN315">
        <v>2</v>
      </c>
      <c r="DO315" t="b">
        <v>1</v>
      </c>
      <c r="DP315">
        <v>1758825479.314285</v>
      </c>
      <c r="DQ315">
        <v>344.9340714285715</v>
      </c>
      <c r="DR315">
        <v>333.2465</v>
      </c>
      <c r="DS315">
        <v>22.71400714285715</v>
      </c>
      <c r="DT315">
        <v>18.57140357142857</v>
      </c>
      <c r="DU315">
        <v>346.2442857142857</v>
      </c>
      <c r="DV315">
        <v>22.41733928571428</v>
      </c>
      <c r="DW315">
        <v>499.9683214285714</v>
      </c>
      <c r="DX315">
        <v>90.90210357142857</v>
      </c>
      <c r="DY315">
        <v>0.06585064285714286</v>
      </c>
      <c r="DZ315">
        <v>29.4084</v>
      </c>
      <c r="EA315">
        <v>29.99664642857143</v>
      </c>
      <c r="EB315">
        <v>999.9000000000002</v>
      </c>
      <c r="EC315">
        <v>0</v>
      </c>
      <c r="ED315">
        <v>0</v>
      </c>
      <c r="EE315">
        <v>10009.49285714286</v>
      </c>
      <c r="EF315">
        <v>0</v>
      </c>
      <c r="EG315">
        <v>12.01335714285714</v>
      </c>
      <c r="EH315">
        <v>11.687435</v>
      </c>
      <c r="EI315">
        <v>352.9510714285715</v>
      </c>
      <c r="EJ315">
        <v>339.5526071428571</v>
      </c>
      <c r="EK315">
        <v>4.142595357142858</v>
      </c>
      <c r="EL315">
        <v>333.2465</v>
      </c>
      <c r="EM315">
        <v>18.57140357142857</v>
      </c>
      <c r="EN315">
        <v>2.064751428571428</v>
      </c>
      <c r="EO315">
        <v>1.688179285714285</v>
      </c>
      <c r="EP315">
        <v>17.94981785714286</v>
      </c>
      <c r="EQ315">
        <v>14.78816428571428</v>
      </c>
      <c r="ER315">
        <v>2000.024642857143</v>
      </c>
      <c r="ES315">
        <v>0.9800052857142857</v>
      </c>
      <c r="ET315">
        <v>0.01999438214285714</v>
      </c>
      <c r="EU315">
        <v>0</v>
      </c>
      <c r="EV315">
        <v>620.4083928571429</v>
      </c>
      <c r="EW315">
        <v>5.00078</v>
      </c>
      <c r="EX315">
        <v>12171.97142857143</v>
      </c>
      <c r="EY315">
        <v>16379.85</v>
      </c>
      <c r="EZ315">
        <v>39.57560714285714</v>
      </c>
      <c r="FA315">
        <v>40.35699999999999</v>
      </c>
      <c r="FB315">
        <v>39.85696428571428</v>
      </c>
      <c r="FC315">
        <v>40.08442857142857</v>
      </c>
      <c r="FD315">
        <v>40.80771428571428</v>
      </c>
      <c r="FE315">
        <v>1955.134642857143</v>
      </c>
      <c r="FF315">
        <v>39.89000000000001</v>
      </c>
      <c r="FG315">
        <v>0</v>
      </c>
      <c r="FH315">
        <v>1758825482.5</v>
      </c>
      <c r="FI315">
        <v>0</v>
      </c>
      <c r="FJ315">
        <v>620.2666153846154</v>
      </c>
      <c r="FK315">
        <v>-12.43576065317046</v>
      </c>
      <c r="FL315">
        <v>-220.0820509535844</v>
      </c>
      <c r="FM315">
        <v>12169.33076923077</v>
      </c>
      <c r="FN315">
        <v>15</v>
      </c>
      <c r="FO315">
        <v>0</v>
      </c>
      <c r="FP315" t="s">
        <v>441</v>
      </c>
      <c r="FQ315">
        <v>1746989605.5</v>
      </c>
      <c r="FR315">
        <v>1746989593.5</v>
      </c>
      <c r="FS315">
        <v>0</v>
      </c>
      <c r="FT315">
        <v>-0.274</v>
      </c>
      <c r="FU315">
        <v>-0.002</v>
      </c>
      <c r="FV315">
        <v>2.549</v>
      </c>
      <c r="FW315">
        <v>0.129</v>
      </c>
      <c r="FX315">
        <v>420</v>
      </c>
      <c r="FY315">
        <v>17</v>
      </c>
      <c r="FZ315">
        <v>0.02</v>
      </c>
      <c r="GA315">
        <v>0.04</v>
      </c>
      <c r="GB315">
        <v>10.8996485</v>
      </c>
      <c r="GC315">
        <v>14.47383804878046</v>
      </c>
      <c r="GD315">
        <v>1.433633887034186</v>
      </c>
      <c r="GE315">
        <v>0</v>
      </c>
      <c r="GF315">
        <v>620.9192647058824</v>
      </c>
      <c r="GG315">
        <v>-10.89009930374518</v>
      </c>
      <c r="GH315">
        <v>1.103381415276616</v>
      </c>
      <c r="GI315">
        <v>0</v>
      </c>
      <c r="GJ315">
        <v>4.144767499999999</v>
      </c>
      <c r="GK315">
        <v>-0.03588472795497808</v>
      </c>
      <c r="GL315">
        <v>0.004097489932873519</v>
      </c>
      <c r="GM315">
        <v>1</v>
      </c>
      <c r="GN315">
        <v>1</v>
      </c>
      <c r="GO315">
        <v>3</v>
      </c>
      <c r="GP315" t="s">
        <v>448</v>
      </c>
      <c r="GQ315">
        <v>3.10174</v>
      </c>
      <c r="GR315">
        <v>2.72447</v>
      </c>
      <c r="GS315">
        <v>0.07184119999999999</v>
      </c>
      <c r="GT315">
        <v>0.0693016</v>
      </c>
      <c r="GU315">
        <v>0.104168</v>
      </c>
      <c r="GV315">
        <v>0.09159109999999999</v>
      </c>
      <c r="GW315">
        <v>24244.3</v>
      </c>
      <c r="GX315">
        <v>22097.2</v>
      </c>
      <c r="GY315">
        <v>26684.9</v>
      </c>
      <c r="GZ315">
        <v>23965.2</v>
      </c>
      <c r="HA315">
        <v>38248.8</v>
      </c>
      <c r="HB315">
        <v>32185.5</v>
      </c>
      <c r="HC315">
        <v>46598.9</v>
      </c>
      <c r="HD315">
        <v>37919.1</v>
      </c>
      <c r="HE315">
        <v>1.87065</v>
      </c>
      <c r="HF315">
        <v>1.86408</v>
      </c>
      <c r="HG315">
        <v>0.0810251</v>
      </c>
      <c r="HH315">
        <v>0</v>
      </c>
      <c r="HI315">
        <v>28.6761</v>
      </c>
      <c r="HJ315">
        <v>999.9</v>
      </c>
      <c r="HK315">
        <v>44.2</v>
      </c>
      <c r="HL315">
        <v>31.7</v>
      </c>
      <c r="HM315">
        <v>22.826</v>
      </c>
      <c r="HN315">
        <v>61.3659</v>
      </c>
      <c r="HO315">
        <v>20.2764</v>
      </c>
      <c r="HP315">
        <v>1</v>
      </c>
      <c r="HQ315">
        <v>0.131476</v>
      </c>
      <c r="HR315">
        <v>-0.106514</v>
      </c>
      <c r="HS315">
        <v>20.2808</v>
      </c>
      <c r="HT315">
        <v>5.2113</v>
      </c>
      <c r="HU315">
        <v>11.9798</v>
      </c>
      <c r="HV315">
        <v>4.9635</v>
      </c>
      <c r="HW315">
        <v>3.27438</v>
      </c>
      <c r="HX315">
        <v>9999</v>
      </c>
      <c r="HY315">
        <v>9999</v>
      </c>
      <c r="HZ315">
        <v>9999</v>
      </c>
      <c r="IA315">
        <v>5</v>
      </c>
      <c r="IB315">
        <v>1.86399</v>
      </c>
      <c r="IC315">
        <v>1.86016</v>
      </c>
      <c r="ID315">
        <v>1.8584</v>
      </c>
      <c r="IE315">
        <v>1.85975</v>
      </c>
      <c r="IF315">
        <v>1.85989</v>
      </c>
      <c r="IG315">
        <v>1.8584</v>
      </c>
      <c r="IH315">
        <v>1.85745</v>
      </c>
      <c r="II315">
        <v>1.85242</v>
      </c>
      <c r="IJ315">
        <v>0</v>
      </c>
      <c r="IK315">
        <v>0</v>
      </c>
      <c r="IL315">
        <v>0</v>
      </c>
      <c r="IM315">
        <v>0</v>
      </c>
      <c r="IN315" t="s">
        <v>443</v>
      </c>
      <c r="IO315" t="s">
        <v>444</v>
      </c>
      <c r="IP315" t="s">
        <v>445</v>
      </c>
      <c r="IQ315" t="s">
        <v>445</v>
      </c>
      <c r="IR315" t="s">
        <v>445</v>
      </c>
      <c r="IS315" t="s">
        <v>445</v>
      </c>
      <c r="IT315">
        <v>0</v>
      </c>
      <c r="IU315">
        <v>100</v>
      </c>
      <c r="IV315">
        <v>100</v>
      </c>
      <c r="IW315">
        <v>-1.305</v>
      </c>
      <c r="IX315">
        <v>0.2966</v>
      </c>
      <c r="IY315">
        <v>-1.085747647868322</v>
      </c>
      <c r="IZ315">
        <v>-0.001141660950335919</v>
      </c>
      <c r="JA315">
        <v>1.556549255047457E-06</v>
      </c>
      <c r="JB315">
        <v>-3.845636065895205E-10</v>
      </c>
      <c r="JC315">
        <v>0.01562767363184709</v>
      </c>
      <c r="JD315">
        <v>0.001629169780553792</v>
      </c>
      <c r="JE315">
        <v>0.0005448488767950686</v>
      </c>
      <c r="JF315">
        <v>-2.599574200195059E-06</v>
      </c>
      <c r="JG315">
        <v>2</v>
      </c>
      <c r="JH315">
        <v>2011</v>
      </c>
      <c r="JI315">
        <v>1</v>
      </c>
      <c r="JJ315">
        <v>26</v>
      </c>
      <c r="JK315">
        <v>197264.7</v>
      </c>
      <c r="JL315">
        <v>197264.9</v>
      </c>
      <c r="JM315">
        <v>0.860596</v>
      </c>
      <c r="JN315">
        <v>2.62939</v>
      </c>
      <c r="JO315">
        <v>1.49658</v>
      </c>
      <c r="JP315">
        <v>2.34619</v>
      </c>
      <c r="JQ315">
        <v>1.54907</v>
      </c>
      <c r="JR315">
        <v>2.37427</v>
      </c>
      <c r="JS315">
        <v>36.4814</v>
      </c>
      <c r="JT315">
        <v>24.1751</v>
      </c>
      <c r="JU315">
        <v>18</v>
      </c>
      <c r="JV315">
        <v>483.008</v>
      </c>
      <c r="JW315">
        <v>493.44</v>
      </c>
      <c r="JX315">
        <v>28.1601</v>
      </c>
      <c r="JY315">
        <v>28.9523</v>
      </c>
      <c r="JZ315">
        <v>30.0005</v>
      </c>
      <c r="KA315">
        <v>29.0886</v>
      </c>
      <c r="KB315">
        <v>29.0666</v>
      </c>
      <c r="KC315">
        <v>17.3287</v>
      </c>
      <c r="KD315">
        <v>19.6888</v>
      </c>
      <c r="KE315">
        <v>57.7795</v>
      </c>
      <c r="KF315">
        <v>28.1567</v>
      </c>
      <c r="KG315">
        <v>279.816</v>
      </c>
      <c r="KH315">
        <v>18.4844</v>
      </c>
      <c r="KI315">
        <v>101.884</v>
      </c>
      <c r="KJ315">
        <v>91.44329999999999</v>
      </c>
    </row>
    <row r="316" spans="1:296">
      <c r="A316">
        <v>298</v>
      </c>
      <c r="B316">
        <v>1758825492.1</v>
      </c>
      <c r="C316">
        <v>11468.5</v>
      </c>
      <c r="D316" t="s">
        <v>1044</v>
      </c>
      <c r="E316" t="s">
        <v>1045</v>
      </c>
      <c r="F316">
        <v>5</v>
      </c>
      <c r="G316" t="s">
        <v>1027</v>
      </c>
      <c r="H316">
        <v>1758825484.6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306.5817766248208</v>
      </c>
      <c r="AJ316">
        <v>313.1479151515152</v>
      </c>
      <c r="AK316">
        <v>-3.259607905442075</v>
      </c>
      <c r="AL316">
        <v>65.12809007379995</v>
      </c>
      <c r="AM316">
        <f>(AO316 - AN316 + DX316*1E3/(8.314*(DZ316+273.15)) * AQ316/DW316 * AP316) * DW316/(100*DK316) * 1000/(1000 - AO316)</f>
        <v>0</v>
      </c>
      <c r="AN316">
        <v>18.55484227981095</v>
      </c>
      <c r="AO316">
        <v>22.71284</v>
      </c>
      <c r="AP316">
        <v>-1.310007535538451E-05</v>
      </c>
      <c r="AQ316">
        <v>105.8169540572962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439</v>
      </c>
      <c r="AX316" t="s">
        <v>439</v>
      </c>
      <c r="AY316">
        <v>0</v>
      </c>
      <c r="AZ316">
        <v>0</v>
      </c>
      <c r="BA316">
        <f>1-AY316/AZ316</f>
        <v>0</v>
      </c>
      <c r="BB316">
        <v>0</v>
      </c>
      <c r="BC316" t="s">
        <v>439</v>
      </c>
      <c r="BD316" t="s">
        <v>439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439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2.96</v>
      </c>
      <c r="DL316">
        <v>0.5</v>
      </c>
      <c r="DM316" t="s">
        <v>440</v>
      </c>
      <c r="DN316">
        <v>2</v>
      </c>
      <c r="DO316" t="b">
        <v>1</v>
      </c>
      <c r="DP316">
        <v>1758825484.6</v>
      </c>
      <c r="DQ316">
        <v>328.2877777777778</v>
      </c>
      <c r="DR316">
        <v>315.7525185185185</v>
      </c>
      <c r="DS316">
        <v>22.7140074074074</v>
      </c>
      <c r="DT316">
        <v>18.56751481481481</v>
      </c>
      <c r="DU316">
        <v>329.5943333333333</v>
      </c>
      <c r="DV316">
        <v>22.41734074074074</v>
      </c>
      <c r="DW316">
        <v>499.9267777777779</v>
      </c>
      <c r="DX316">
        <v>90.90181481481483</v>
      </c>
      <c r="DY316">
        <v>0.06614272592592593</v>
      </c>
      <c r="DZ316">
        <v>29.4067</v>
      </c>
      <c r="EA316">
        <v>29.996</v>
      </c>
      <c r="EB316">
        <v>999.9000000000001</v>
      </c>
      <c r="EC316">
        <v>0</v>
      </c>
      <c r="ED316">
        <v>0</v>
      </c>
      <c r="EE316">
        <v>10009.12740740741</v>
      </c>
      <c r="EF316">
        <v>0</v>
      </c>
      <c r="EG316">
        <v>11.44083703703704</v>
      </c>
      <c r="EH316">
        <v>12.53514444444445</v>
      </c>
      <c r="EI316">
        <v>335.9178148148148</v>
      </c>
      <c r="EJ316">
        <v>321.7263333333333</v>
      </c>
      <c r="EK316">
        <v>4.146482962962962</v>
      </c>
      <c r="EL316">
        <v>315.7525185185185</v>
      </c>
      <c r="EM316">
        <v>18.56751481481481</v>
      </c>
      <c r="EN316">
        <v>2.064744444444444</v>
      </c>
      <c r="EO316">
        <v>1.687820740740741</v>
      </c>
      <c r="EP316">
        <v>17.94976296296296</v>
      </c>
      <c r="EQ316">
        <v>14.78486666666666</v>
      </c>
      <c r="ER316">
        <v>2000.007407407408</v>
      </c>
      <c r="ES316">
        <v>0.9800052222222222</v>
      </c>
      <c r="ET316">
        <v>0.01999444074074074</v>
      </c>
      <c r="EU316">
        <v>0</v>
      </c>
      <c r="EV316">
        <v>619.3536666666666</v>
      </c>
      <c r="EW316">
        <v>5.00078</v>
      </c>
      <c r="EX316">
        <v>12152.63333333333</v>
      </c>
      <c r="EY316">
        <v>16379.71481481481</v>
      </c>
      <c r="EZ316">
        <v>39.56685185185184</v>
      </c>
      <c r="FA316">
        <v>40.35399999999999</v>
      </c>
      <c r="FB316">
        <v>39.87018518518518</v>
      </c>
      <c r="FC316">
        <v>40.08518518518518</v>
      </c>
      <c r="FD316">
        <v>40.79377777777777</v>
      </c>
      <c r="FE316">
        <v>1955.117407407407</v>
      </c>
      <c r="FF316">
        <v>39.89000000000001</v>
      </c>
      <c r="FG316">
        <v>0</v>
      </c>
      <c r="FH316">
        <v>1758825487.3</v>
      </c>
      <c r="FI316">
        <v>0</v>
      </c>
      <c r="FJ316">
        <v>619.3325384615384</v>
      </c>
      <c r="FK316">
        <v>-11.01155555707036</v>
      </c>
      <c r="FL316">
        <v>-223.4598291790885</v>
      </c>
      <c r="FM316">
        <v>12151.73076923077</v>
      </c>
      <c r="FN316">
        <v>15</v>
      </c>
      <c r="FO316">
        <v>0</v>
      </c>
      <c r="FP316" t="s">
        <v>441</v>
      </c>
      <c r="FQ316">
        <v>1746989605.5</v>
      </c>
      <c r="FR316">
        <v>1746989593.5</v>
      </c>
      <c r="FS316">
        <v>0</v>
      </c>
      <c r="FT316">
        <v>-0.274</v>
      </c>
      <c r="FU316">
        <v>-0.002</v>
      </c>
      <c r="FV316">
        <v>2.549</v>
      </c>
      <c r="FW316">
        <v>0.129</v>
      </c>
      <c r="FX316">
        <v>420</v>
      </c>
      <c r="FY316">
        <v>17</v>
      </c>
      <c r="FZ316">
        <v>0.02</v>
      </c>
      <c r="GA316">
        <v>0.04</v>
      </c>
      <c r="GB316">
        <v>11.9891645</v>
      </c>
      <c r="GC316">
        <v>9.856108592870546</v>
      </c>
      <c r="GD316">
        <v>0.9580764804282328</v>
      </c>
      <c r="GE316">
        <v>0</v>
      </c>
      <c r="GF316">
        <v>620.042</v>
      </c>
      <c r="GG316">
        <v>-11.83242169827077</v>
      </c>
      <c r="GH316">
        <v>1.185132680584006</v>
      </c>
      <c r="GI316">
        <v>0</v>
      </c>
      <c r="GJ316">
        <v>4.144764499999999</v>
      </c>
      <c r="GK316">
        <v>0.02700810506566581</v>
      </c>
      <c r="GL316">
        <v>0.006683943428096882</v>
      </c>
      <c r="GM316">
        <v>1</v>
      </c>
      <c r="GN316">
        <v>1</v>
      </c>
      <c r="GO316">
        <v>3</v>
      </c>
      <c r="GP316" t="s">
        <v>448</v>
      </c>
      <c r="GQ316">
        <v>3.10193</v>
      </c>
      <c r="GR316">
        <v>2.72443</v>
      </c>
      <c r="GS316">
        <v>0.0689684</v>
      </c>
      <c r="GT316">
        <v>0.0662629</v>
      </c>
      <c r="GU316">
        <v>0.104158</v>
      </c>
      <c r="GV316">
        <v>0.0914089</v>
      </c>
      <c r="GW316">
        <v>24319.3</v>
      </c>
      <c r="GX316">
        <v>22169.1</v>
      </c>
      <c r="GY316">
        <v>26684.9</v>
      </c>
      <c r="GZ316">
        <v>23964.9</v>
      </c>
      <c r="HA316">
        <v>38248.7</v>
      </c>
      <c r="HB316">
        <v>32191.4</v>
      </c>
      <c r="HC316">
        <v>46598.8</v>
      </c>
      <c r="HD316">
        <v>37918.7</v>
      </c>
      <c r="HE316">
        <v>1.87068</v>
      </c>
      <c r="HF316">
        <v>1.86343</v>
      </c>
      <c r="HG316">
        <v>0.0811368</v>
      </c>
      <c r="HH316">
        <v>0</v>
      </c>
      <c r="HI316">
        <v>28.6731</v>
      </c>
      <c r="HJ316">
        <v>999.9</v>
      </c>
      <c r="HK316">
        <v>44.1</v>
      </c>
      <c r="HL316">
        <v>31.7</v>
      </c>
      <c r="HM316">
        <v>22.7756</v>
      </c>
      <c r="HN316">
        <v>60.9259</v>
      </c>
      <c r="HO316">
        <v>20.2564</v>
      </c>
      <c r="HP316">
        <v>1</v>
      </c>
      <c r="HQ316">
        <v>0.131763</v>
      </c>
      <c r="HR316">
        <v>-0.0893655</v>
      </c>
      <c r="HS316">
        <v>20.2808</v>
      </c>
      <c r="HT316">
        <v>5.21145</v>
      </c>
      <c r="HU316">
        <v>11.9797</v>
      </c>
      <c r="HV316">
        <v>4.96355</v>
      </c>
      <c r="HW316">
        <v>3.27433</v>
      </c>
      <c r="HX316">
        <v>9999</v>
      </c>
      <c r="HY316">
        <v>9999</v>
      </c>
      <c r="HZ316">
        <v>9999</v>
      </c>
      <c r="IA316">
        <v>5</v>
      </c>
      <c r="IB316">
        <v>1.86399</v>
      </c>
      <c r="IC316">
        <v>1.86013</v>
      </c>
      <c r="ID316">
        <v>1.8584</v>
      </c>
      <c r="IE316">
        <v>1.85974</v>
      </c>
      <c r="IF316">
        <v>1.85989</v>
      </c>
      <c r="IG316">
        <v>1.85838</v>
      </c>
      <c r="IH316">
        <v>1.85745</v>
      </c>
      <c r="II316">
        <v>1.85242</v>
      </c>
      <c r="IJ316">
        <v>0</v>
      </c>
      <c r="IK316">
        <v>0</v>
      </c>
      <c r="IL316">
        <v>0</v>
      </c>
      <c r="IM316">
        <v>0</v>
      </c>
      <c r="IN316" t="s">
        <v>443</v>
      </c>
      <c r="IO316" t="s">
        <v>444</v>
      </c>
      <c r="IP316" t="s">
        <v>445</v>
      </c>
      <c r="IQ316" t="s">
        <v>445</v>
      </c>
      <c r="IR316" t="s">
        <v>445</v>
      </c>
      <c r="IS316" t="s">
        <v>445</v>
      </c>
      <c r="IT316">
        <v>0</v>
      </c>
      <c r="IU316">
        <v>100</v>
      </c>
      <c r="IV316">
        <v>100</v>
      </c>
      <c r="IW316">
        <v>-1.301</v>
      </c>
      <c r="IX316">
        <v>0.2966</v>
      </c>
      <c r="IY316">
        <v>-1.085747647868322</v>
      </c>
      <c r="IZ316">
        <v>-0.001141660950335919</v>
      </c>
      <c r="JA316">
        <v>1.556549255047457E-06</v>
      </c>
      <c r="JB316">
        <v>-3.845636065895205E-10</v>
      </c>
      <c r="JC316">
        <v>0.01562767363184709</v>
      </c>
      <c r="JD316">
        <v>0.001629169780553792</v>
      </c>
      <c r="JE316">
        <v>0.0005448488767950686</v>
      </c>
      <c r="JF316">
        <v>-2.599574200195059E-06</v>
      </c>
      <c r="JG316">
        <v>2</v>
      </c>
      <c r="JH316">
        <v>2011</v>
      </c>
      <c r="JI316">
        <v>1</v>
      </c>
      <c r="JJ316">
        <v>26</v>
      </c>
      <c r="JK316">
        <v>197264.8</v>
      </c>
      <c r="JL316">
        <v>197265</v>
      </c>
      <c r="JM316">
        <v>0.821533</v>
      </c>
      <c r="JN316">
        <v>2.63916</v>
      </c>
      <c r="JO316">
        <v>1.49658</v>
      </c>
      <c r="JP316">
        <v>2.34619</v>
      </c>
      <c r="JQ316">
        <v>1.54907</v>
      </c>
      <c r="JR316">
        <v>2.41211</v>
      </c>
      <c r="JS316">
        <v>36.4814</v>
      </c>
      <c r="JT316">
        <v>24.1751</v>
      </c>
      <c r="JU316">
        <v>18</v>
      </c>
      <c r="JV316">
        <v>483.056</v>
      </c>
      <c r="JW316">
        <v>493.053</v>
      </c>
      <c r="JX316">
        <v>28.1612</v>
      </c>
      <c r="JY316">
        <v>28.9577</v>
      </c>
      <c r="JZ316">
        <v>30.0005</v>
      </c>
      <c r="KA316">
        <v>29.093</v>
      </c>
      <c r="KB316">
        <v>29.0715</v>
      </c>
      <c r="KC316">
        <v>16.5228</v>
      </c>
      <c r="KD316">
        <v>19.9728</v>
      </c>
      <c r="KE316">
        <v>57.7795</v>
      </c>
      <c r="KF316">
        <v>28.1583</v>
      </c>
      <c r="KG316">
        <v>266.458</v>
      </c>
      <c r="KH316">
        <v>18.4708</v>
      </c>
      <c r="KI316">
        <v>101.884</v>
      </c>
      <c r="KJ316">
        <v>91.44240000000001</v>
      </c>
    </row>
    <row r="317" spans="1:296">
      <c r="A317">
        <v>299</v>
      </c>
      <c r="B317">
        <v>1758825497.1</v>
      </c>
      <c r="C317">
        <v>11473.5</v>
      </c>
      <c r="D317" t="s">
        <v>1046</v>
      </c>
      <c r="E317" t="s">
        <v>1047</v>
      </c>
      <c r="F317">
        <v>5</v>
      </c>
      <c r="G317" t="s">
        <v>1027</v>
      </c>
      <c r="H317">
        <v>1758825489.314285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289.7054169892724</v>
      </c>
      <c r="AJ317">
        <v>296.7411696969696</v>
      </c>
      <c r="AK317">
        <v>-3.279566996617125</v>
      </c>
      <c r="AL317">
        <v>65.12809007379995</v>
      </c>
      <c r="AM317">
        <f>(AO317 - AN317 + DX317*1E3/(8.314*(DZ317+273.15)) * AQ317/DW317 * AP317) * DW317/(100*DK317) * 1000/(1000 - AO317)</f>
        <v>0</v>
      </c>
      <c r="AN317">
        <v>18.48242075052846</v>
      </c>
      <c r="AO317">
        <v>22.68295090909091</v>
      </c>
      <c r="AP317">
        <v>-0.006951199362262811</v>
      </c>
      <c r="AQ317">
        <v>105.8169540572962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439</v>
      </c>
      <c r="AX317" t="s">
        <v>439</v>
      </c>
      <c r="AY317">
        <v>0</v>
      </c>
      <c r="AZ317">
        <v>0</v>
      </c>
      <c r="BA317">
        <f>1-AY317/AZ317</f>
        <v>0</v>
      </c>
      <c r="BB317">
        <v>0</v>
      </c>
      <c r="BC317" t="s">
        <v>439</v>
      </c>
      <c r="BD317" t="s">
        <v>439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439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2.96</v>
      </c>
      <c r="DL317">
        <v>0.5</v>
      </c>
      <c r="DM317" t="s">
        <v>440</v>
      </c>
      <c r="DN317">
        <v>2</v>
      </c>
      <c r="DO317" t="b">
        <v>1</v>
      </c>
      <c r="DP317">
        <v>1758825489.314285</v>
      </c>
      <c r="DQ317">
        <v>313.2867857142857</v>
      </c>
      <c r="DR317">
        <v>300.1293928571428</v>
      </c>
      <c r="DS317">
        <v>22.70880714285714</v>
      </c>
      <c r="DT317">
        <v>18.54155357142857</v>
      </c>
      <c r="DU317">
        <v>314.5894285714286</v>
      </c>
      <c r="DV317">
        <v>22.41225714285715</v>
      </c>
      <c r="DW317">
        <v>500.0318214285714</v>
      </c>
      <c r="DX317">
        <v>90.90132499999997</v>
      </c>
      <c r="DY317">
        <v>0.06615944285714286</v>
      </c>
      <c r="DZ317">
        <v>29.40675357142857</v>
      </c>
      <c r="EA317">
        <v>29.99634285714285</v>
      </c>
      <c r="EB317">
        <v>999.9000000000002</v>
      </c>
      <c r="EC317">
        <v>0</v>
      </c>
      <c r="ED317">
        <v>0</v>
      </c>
      <c r="EE317">
        <v>10012.46214285714</v>
      </c>
      <c r="EF317">
        <v>0</v>
      </c>
      <c r="EG317">
        <v>11.23681785714286</v>
      </c>
      <c r="EH317">
        <v>13.157275</v>
      </c>
      <c r="EI317">
        <v>320.5666071428572</v>
      </c>
      <c r="EJ317">
        <v>305.7999642857143</v>
      </c>
      <c r="EK317">
        <v>4.167245357142857</v>
      </c>
      <c r="EL317">
        <v>300.1293928571428</v>
      </c>
      <c r="EM317">
        <v>18.54155357142857</v>
      </c>
      <c r="EN317">
        <v>2.064261071428571</v>
      </c>
      <c r="EO317">
        <v>1.685452142857143</v>
      </c>
      <c r="EP317">
        <v>17.94604642857143</v>
      </c>
      <c r="EQ317">
        <v>14.76306785714286</v>
      </c>
      <c r="ER317">
        <v>1999.984642857142</v>
      </c>
      <c r="ES317">
        <v>0.9800049642857144</v>
      </c>
      <c r="ET317">
        <v>0.01999469642857143</v>
      </c>
      <c r="EU317">
        <v>0</v>
      </c>
      <c r="EV317">
        <v>618.4967500000001</v>
      </c>
      <c r="EW317">
        <v>5.00078</v>
      </c>
      <c r="EX317">
        <v>12135.70714285715</v>
      </c>
      <c r="EY317">
        <v>16379.53214285714</v>
      </c>
      <c r="EZ317">
        <v>39.5732857142857</v>
      </c>
      <c r="FA317">
        <v>40.35689285714285</v>
      </c>
      <c r="FB317">
        <v>39.87474999999999</v>
      </c>
      <c r="FC317">
        <v>40.07992857142857</v>
      </c>
      <c r="FD317">
        <v>40.77214285714285</v>
      </c>
      <c r="FE317">
        <v>1955.094642857143</v>
      </c>
      <c r="FF317">
        <v>39.89000000000001</v>
      </c>
      <c r="FG317">
        <v>0</v>
      </c>
      <c r="FH317">
        <v>1758825492.1</v>
      </c>
      <c r="FI317">
        <v>0</v>
      </c>
      <c r="FJ317">
        <v>618.4321153846154</v>
      </c>
      <c r="FK317">
        <v>-10.82218803732277</v>
      </c>
      <c r="FL317">
        <v>-207.4324786301333</v>
      </c>
      <c r="FM317">
        <v>12134.76923076923</v>
      </c>
      <c r="FN317">
        <v>15</v>
      </c>
      <c r="FO317">
        <v>0</v>
      </c>
      <c r="FP317" t="s">
        <v>441</v>
      </c>
      <c r="FQ317">
        <v>1746989605.5</v>
      </c>
      <c r="FR317">
        <v>1746989593.5</v>
      </c>
      <c r="FS317">
        <v>0</v>
      </c>
      <c r="FT317">
        <v>-0.274</v>
      </c>
      <c r="FU317">
        <v>-0.002</v>
      </c>
      <c r="FV317">
        <v>2.549</v>
      </c>
      <c r="FW317">
        <v>0.129</v>
      </c>
      <c r="FX317">
        <v>420</v>
      </c>
      <c r="FY317">
        <v>17</v>
      </c>
      <c r="FZ317">
        <v>0.02</v>
      </c>
      <c r="GA317">
        <v>0.04</v>
      </c>
      <c r="GB317">
        <v>12.77866341463415</v>
      </c>
      <c r="GC317">
        <v>8.077034843205574</v>
      </c>
      <c r="GD317">
        <v>0.7987110624903336</v>
      </c>
      <c r="GE317">
        <v>0</v>
      </c>
      <c r="GF317">
        <v>618.9930294117648</v>
      </c>
      <c r="GG317">
        <v>-11.273475931417</v>
      </c>
      <c r="GH317">
        <v>1.130468057287211</v>
      </c>
      <c r="GI317">
        <v>0</v>
      </c>
      <c r="GJ317">
        <v>4.160147804878049</v>
      </c>
      <c r="GK317">
        <v>0.2287325435540142</v>
      </c>
      <c r="GL317">
        <v>0.02671260417875252</v>
      </c>
      <c r="GM317">
        <v>0</v>
      </c>
      <c r="GN317">
        <v>0</v>
      </c>
      <c r="GO317">
        <v>3</v>
      </c>
      <c r="GP317" t="s">
        <v>459</v>
      </c>
      <c r="GQ317">
        <v>3.10171</v>
      </c>
      <c r="GR317">
        <v>2.72414</v>
      </c>
      <c r="GS317">
        <v>0.066028</v>
      </c>
      <c r="GT317">
        <v>0.063149</v>
      </c>
      <c r="GU317">
        <v>0.104057</v>
      </c>
      <c r="GV317">
        <v>0.09125750000000001</v>
      </c>
      <c r="GW317">
        <v>24395.8</v>
      </c>
      <c r="GX317">
        <v>22242.9</v>
      </c>
      <c r="GY317">
        <v>26684.6</v>
      </c>
      <c r="GZ317">
        <v>23964.8</v>
      </c>
      <c r="HA317">
        <v>38252.3</v>
      </c>
      <c r="HB317">
        <v>32196.2</v>
      </c>
      <c r="HC317">
        <v>46598.3</v>
      </c>
      <c r="HD317">
        <v>37918.4</v>
      </c>
      <c r="HE317">
        <v>1.8703</v>
      </c>
      <c r="HF317">
        <v>1.86338</v>
      </c>
      <c r="HG317">
        <v>0.0818372</v>
      </c>
      <c r="HH317">
        <v>0</v>
      </c>
      <c r="HI317">
        <v>28.6711</v>
      </c>
      <c r="HJ317">
        <v>999.9</v>
      </c>
      <c r="HK317">
        <v>44.1</v>
      </c>
      <c r="HL317">
        <v>31.7</v>
      </c>
      <c r="HM317">
        <v>22.7764</v>
      </c>
      <c r="HN317">
        <v>61.0259</v>
      </c>
      <c r="HO317">
        <v>20.2524</v>
      </c>
      <c r="HP317">
        <v>1</v>
      </c>
      <c r="HQ317">
        <v>0.132241</v>
      </c>
      <c r="HR317">
        <v>-0.0817756</v>
      </c>
      <c r="HS317">
        <v>20.2808</v>
      </c>
      <c r="HT317">
        <v>5.2119</v>
      </c>
      <c r="HU317">
        <v>11.98</v>
      </c>
      <c r="HV317">
        <v>4.9638</v>
      </c>
      <c r="HW317">
        <v>3.2745</v>
      </c>
      <c r="HX317">
        <v>9999</v>
      </c>
      <c r="HY317">
        <v>9999</v>
      </c>
      <c r="HZ317">
        <v>9999</v>
      </c>
      <c r="IA317">
        <v>5</v>
      </c>
      <c r="IB317">
        <v>1.86399</v>
      </c>
      <c r="IC317">
        <v>1.86013</v>
      </c>
      <c r="ID317">
        <v>1.85838</v>
      </c>
      <c r="IE317">
        <v>1.85974</v>
      </c>
      <c r="IF317">
        <v>1.85989</v>
      </c>
      <c r="IG317">
        <v>1.85841</v>
      </c>
      <c r="IH317">
        <v>1.85745</v>
      </c>
      <c r="II317">
        <v>1.85242</v>
      </c>
      <c r="IJ317">
        <v>0</v>
      </c>
      <c r="IK317">
        <v>0</v>
      </c>
      <c r="IL317">
        <v>0</v>
      </c>
      <c r="IM317">
        <v>0</v>
      </c>
      <c r="IN317" t="s">
        <v>443</v>
      </c>
      <c r="IO317" t="s">
        <v>444</v>
      </c>
      <c r="IP317" t="s">
        <v>445</v>
      </c>
      <c r="IQ317" t="s">
        <v>445</v>
      </c>
      <c r="IR317" t="s">
        <v>445</v>
      </c>
      <c r="IS317" t="s">
        <v>445</v>
      </c>
      <c r="IT317">
        <v>0</v>
      </c>
      <c r="IU317">
        <v>100</v>
      </c>
      <c r="IV317">
        <v>100</v>
      </c>
      <c r="IW317">
        <v>-1.295</v>
      </c>
      <c r="IX317">
        <v>0.2959</v>
      </c>
      <c r="IY317">
        <v>-1.085747647868322</v>
      </c>
      <c r="IZ317">
        <v>-0.001141660950335919</v>
      </c>
      <c r="JA317">
        <v>1.556549255047457E-06</v>
      </c>
      <c r="JB317">
        <v>-3.845636065895205E-10</v>
      </c>
      <c r="JC317">
        <v>0.01562767363184709</v>
      </c>
      <c r="JD317">
        <v>0.001629169780553792</v>
      </c>
      <c r="JE317">
        <v>0.0005448488767950686</v>
      </c>
      <c r="JF317">
        <v>-2.599574200195059E-06</v>
      </c>
      <c r="JG317">
        <v>2</v>
      </c>
      <c r="JH317">
        <v>2011</v>
      </c>
      <c r="JI317">
        <v>1</v>
      </c>
      <c r="JJ317">
        <v>26</v>
      </c>
      <c r="JK317">
        <v>197264.9</v>
      </c>
      <c r="JL317">
        <v>197265.1</v>
      </c>
      <c r="JM317">
        <v>0.7849120000000001</v>
      </c>
      <c r="JN317">
        <v>2.63184</v>
      </c>
      <c r="JO317">
        <v>1.49658</v>
      </c>
      <c r="JP317">
        <v>2.34619</v>
      </c>
      <c r="JQ317">
        <v>1.54907</v>
      </c>
      <c r="JR317">
        <v>2.47803</v>
      </c>
      <c r="JS317">
        <v>36.4814</v>
      </c>
      <c r="JT317">
        <v>24.1838</v>
      </c>
      <c r="JU317">
        <v>18</v>
      </c>
      <c r="JV317">
        <v>482.871</v>
      </c>
      <c r="JW317">
        <v>493.05</v>
      </c>
      <c r="JX317">
        <v>28.161</v>
      </c>
      <c r="JY317">
        <v>28.9632</v>
      </c>
      <c r="JZ317">
        <v>30.0005</v>
      </c>
      <c r="KA317">
        <v>29.0976</v>
      </c>
      <c r="KB317">
        <v>29.0752</v>
      </c>
      <c r="KC317">
        <v>15.7956</v>
      </c>
      <c r="KD317">
        <v>19.9728</v>
      </c>
      <c r="KE317">
        <v>57.7795</v>
      </c>
      <c r="KF317">
        <v>28.1608</v>
      </c>
      <c r="KG317">
        <v>246.424</v>
      </c>
      <c r="KH317">
        <v>18.4882</v>
      </c>
      <c r="KI317">
        <v>101.883</v>
      </c>
      <c r="KJ317">
        <v>91.4418</v>
      </c>
    </row>
    <row r="318" spans="1:296">
      <c r="A318">
        <v>300</v>
      </c>
      <c r="B318">
        <v>1758825502.1</v>
      </c>
      <c r="C318">
        <v>11478.5</v>
      </c>
      <c r="D318" t="s">
        <v>1048</v>
      </c>
      <c r="E318" t="s">
        <v>1049</v>
      </c>
      <c r="F318">
        <v>5</v>
      </c>
      <c r="G318" t="s">
        <v>1027</v>
      </c>
      <c r="H318">
        <v>1758825494.6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272.8569987566801</v>
      </c>
      <c r="AJ318">
        <v>280.3994424242423</v>
      </c>
      <c r="AK318">
        <v>-3.272657055506833</v>
      </c>
      <c r="AL318">
        <v>65.12809007379995</v>
      </c>
      <c r="AM318">
        <f>(AO318 - AN318 + DX318*1E3/(8.314*(DZ318+273.15)) * AQ318/DW318 * AP318) * DW318/(100*DK318) * 1000/(1000 - AO318)</f>
        <v>0</v>
      </c>
      <c r="AN318">
        <v>18.48010544823548</v>
      </c>
      <c r="AO318">
        <v>22.66148787878787</v>
      </c>
      <c r="AP318">
        <v>-0.001614758831367559</v>
      </c>
      <c r="AQ318">
        <v>105.8169540572962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439</v>
      </c>
      <c r="AX318" t="s">
        <v>439</v>
      </c>
      <c r="AY318">
        <v>0</v>
      </c>
      <c r="AZ318">
        <v>0</v>
      </c>
      <c r="BA318">
        <f>1-AY318/AZ318</f>
        <v>0</v>
      </c>
      <c r="BB318">
        <v>0</v>
      </c>
      <c r="BC318" t="s">
        <v>439</v>
      </c>
      <c r="BD318" t="s">
        <v>439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439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2.96</v>
      </c>
      <c r="DL318">
        <v>0.5</v>
      </c>
      <c r="DM318" t="s">
        <v>440</v>
      </c>
      <c r="DN318">
        <v>2</v>
      </c>
      <c r="DO318" t="b">
        <v>1</v>
      </c>
      <c r="DP318">
        <v>1758825494.6</v>
      </c>
      <c r="DQ318">
        <v>296.4196296296296</v>
      </c>
      <c r="DR318">
        <v>282.6191111111111</v>
      </c>
      <c r="DS318">
        <v>22.69317037037037</v>
      </c>
      <c r="DT318">
        <v>18.50961111111111</v>
      </c>
      <c r="DU318">
        <v>297.7172962962963</v>
      </c>
      <c r="DV318">
        <v>22.39695555555556</v>
      </c>
      <c r="DW318">
        <v>500.0347407407407</v>
      </c>
      <c r="DX318">
        <v>90.90082962962963</v>
      </c>
      <c r="DY318">
        <v>0.0661249962962963</v>
      </c>
      <c r="DZ318">
        <v>29.4076</v>
      </c>
      <c r="EA318">
        <v>29.99896666666666</v>
      </c>
      <c r="EB318">
        <v>999.9000000000001</v>
      </c>
      <c r="EC318">
        <v>0</v>
      </c>
      <c r="ED318">
        <v>0</v>
      </c>
      <c r="EE318">
        <v>10000.4462962963</v>
      </c>
      <c r="EF318">
        <v>0</v>
      </c>
      <c r="EG318">
        <v>11.2402037037037</v>
      </c>
      <c r="EH318">
        <v>13.8005</v>
      </c>
      <c r="EI318">
        <v>303.3028518518519</v>
      </c>
      <c r="EJ318">
        <v>287.9494444444445</v>
      </c>
      <c r="EK318">
        <v>4.183560740740742</v>
      </c>
      <c r="EL318">
        <v>282.6191111111111</v>
      </c>
      <c r="EM318">
        <v>18.50961111111111</v>
      </c>
      <c r="EN318">
        <v>2.062828888888889</v>
      </c>
      <c r="EO318">
        <v>1.682538888888889</v>
      </c>
      <c r="EP318">
        <v>17.93500740740741</v>
      </c>
      <c r="EQ318">
        <v>14.73624444444444</v>
      </c>
      <c r="ER318">
        <v>1999.955925925926</v>
      </c>
      <c r="ES318">
        <v>0.9800046666666667</v>
      </c>
      <c r="ET318">
        <v>0.01999499259259259</v>
      </c>
      <c r="EU318">
        <v>0</v>
      </c>
      <c r="EV318">
        <v>617.6488888888889</v>
      </c>
      <c r="EW318">
        <v>5.00078</v>
      </c>
      <c r="EX318">
        <v>12118.72962962963</v>
      </c>
      <c r="EY318">
        <v>16379.31111111111</v>
      </c>
      <c r="EZ318">
        <v>39.57133333333333</v>
      </c>
      <c r="FA318">
        <v>40.3631111111111</v>
      </c>
      <c r="FB318">
        <v>39.84455555555555</v>
      </c>
      <c r="FC318">
        <v>40.09225925925926</v>
      </c>
      <c r="FD318">
        <v>40.77533333333332</v>
      </c>
      <c r="FE318">
        <v>1955.065925925926</v>
      </c>
      <c r="FF318">
        <v>39.89000000000001</v>
      </c>
      <c r="FG318">
        <v>0</v>
      </c>
      <c r="FH318">
        <v>1758825496.9</v>
      </c>
      <c r="FI318">
        <v>0</v>
      </c>
      <c r="FJ318">
        <v>617.672076923077</v>
      </c>
      <c r="FK318">
        <v>-8.953094022463528</v>
      </c>
      <c r="FL318">
        <v>-175.3094016653595</v>
      </c>
      <c r="FM318">
        <v>12119.54615384615</v>
      </c>
      <c r="FN318">
        <v>15</v>
      </c>
      <c r="FO318">
        <v>0</v>
      </c>
      <c r="FP318" t="s">
        <v>441</v>
      </c>
      <c r="FQ318">
        <v>1746989605.5</v>
      </c>
      <c r="FR318">
        <v>1746989593.5</v>
      </c>
      <c r="FS318">
        <v>0</v>
      </c>
      <c r="FT318">
        <v>-0.274</v>
      </c>
      <c r="FU318">
        <v>-0.002</v>
      </c>
      <c r="FV318">
        <v>2.549</v>
      </c>
      <c r="FW318">
        <v>0.129</v>
      </c>
      <c r="FX318">
        <v>420</v>
      </c>
      <c r="FY318">
        <v>17</v>
      </c>
      <c r="FZ318">
        <v>0.02</v>
      </c>
      <c r="GA318">
        <v>0.04</v>
      </c>
      <c r="GB318">
        <v>13.30234634146342</v>
      </c>
      <c r="GC318">
        <v>7.364103135888517</v>
      </c>
      <c r="GD318">
        <v>0.7271987201475096</v>
      </c>
      <c r="GE318">
        <v>0</v>
      </c>
      <c r="GF318">
        <v>618.2953823529414</v>
      </c>
      <c r="GG318">
        <v>-10.44508785439955</v>
      </c>
      <c r="GH318">
        <v>1.057097079817738</v>
      </c>
      <c r="GI318">
        <v>0</v>
      </c>
      <c r="GJ318">
        <v>4.169842195121951</v>
      </c>
      <c r="GK318">
        <v>0.236558257839725</v>
      </c>
      <c r="GL318">
        <v>0.02731556007133492</v>
      </c>
      <c r="GM318">
        <v>0</v>
      </c>
      <c r="GN318">
        <v>0</v>
      </c>
      <c r="GO318">
        <v>3</v>
      </c>
      <c r="GP318" t="s">
        <v>459</v>
      </c>
      <c r="GQ318">
        <v>3.10169</v>
      </c>
      <c r="GR318">
        <v>2.72398</v>
      </c>
      <c r="GS318">
        <v>0.0630293</v>
      </c>
      <c r="GT318">
        <v>0.0599747</v>
      </c>
      <c r="GU318">
        <v>0.103992</v>
      </c>
      <c r="GV318">
        <v>0.0912569</v>
      </c>
      <c r="GW318">
        <v>24473.8</v>
      </c>
      <c r="GX318">
        <v>22318.3</v>
      </c>
      <c r="GY318">
        <v>26684.3</v>
      </c>
      <c r="GZ318">
        <v>23964.9</v>
      </c>
      <c r="HA318">
        <v>38254.3</v>
      </c>
      <c r="HB318">
        <v>32196.1</v>
      </c>
      <c r="HC318">
        <v>46597.6</v>
      </c>
      <c r="HD318">
        <v>37918.7</v>
      </c>
      <c r="HE318">
        <v>1.87042</v>
      </c>
      <c r="HF318">
        <v>1.86325</v>
      </c>
      <c r="HG318">
        <v>0.0817142</v>
      </c>
      <c r="HH318">
        <v>0</v>
      </c>
      <c r="HI318">
        <v>28.6731</v>
      </c>
      <c r="HJ318">
        <v>999.9</v>
      </c>
      <c r="HK318">
        <v>44.1</v>
      </c>
      <c r="HL318">
        <v>31.7</v>
      </c>
      <c r="HM318">
        <v>22.7745</v>
      </c>
      <c r="HN318">
        <v>60.7959</v>
      </c>
      <c r="HO318">
        <v>20.1683</v>
      </c>
      <c r="HP318">
        <v>1</v>
      </c>
      <c r="HQ318">
        <v>0.132663</v>
      </c>
      <c r="HR318">
        <v>-0.08474669999999999</v>
      </c>
      <c r="HS318">
        <v>20.2809</v>
      </c>
      <c r="HT318">
        <v>5.21235</v>
      </c>
      <c r="HU318">
        <v>11.9797</v>
      </c>
      <c r="HV318">
        <v>4.9636</v>
      </c>
      <c r="HW318">
        <v>3.27458</v>
      </c>
      <c r="HX318">
        <v>9999</v>
      </c>
      <c r="HY318">
        <v>9999</v>
      </c>
      <c r="HZ318">
        <v>9999</v>
      </c>
      <c r="IA318">
        <v>5</v>
      </c>
      <c r="IB318">
        <v>1.86401</v>
      </c>
      <c r="IC318">
        <v>1.86012</v>
      </c>
      <c r="ID318">
        <v>1.85839</v>
      </c>
      <c r="IE318">
        <v>1.85975</v>
      </c>
      <c r="IF318">
        <v>1.85989</v>
      </c>
      <c r="IG318">
        <v>1.85842</v>
      </c>
      <c r="IH318">
        <v>1.85745</v>
      </c>
      <c r="II318">
        <v>1.85242</v>
      </c>
      <c r="IJ318">
        <v>0</v>
      </c>
      <c r="IK318">
        <v>0</v>
      </c>
      <c r="IL318">
        <v>0</v>
      </c>
      <c r="IM318">
        <v>0</v>
      </c>
      <c r="IN318" t="s">
        <v>443</v>
      </c>
      <c r="IO318" t="s">
        <v>444</v>
      </c>
      <c r="IP318" t="s">
        <v>445</v>
      </c>
      <c r="IQ318" t="s">
        <v>445</v>
      </c>
      <c r="IR318" t="s">
        <v>445</v>
      </c>
      <c r="IS318" t="s">
        <v>445</v>
      </c>
      <c r="IT318">
        <v>0</v>
      </c>
      <c r="IU318">
        <v>100</v>
      </c>
      <c r="IV318">
        <v>100</v>
      </c>
      <c r="IW318">
        <v>-1.289</v>
      </c>
      <c r="IX318">
        <v>0.2955</v>
      </c>
      <c r="IY318">
        <v>-1.085747647868322</v>
      </c>
      <c r="IZ318">
        <v>-0.001141660950335919</v>
      </c>
      <c r="JA318">
        <v>1.556549255047457E-06</v>
      </c>
      <c r="JB318">
        <v>-3.845636065895205E-10</v>
      </c>
      <c r="JC318">
        <v>0.01562767363184709</v>
      </c>
      <c r="JD318">
        <v>0.001629169780553792</v>
      </c>
      <c r="JE318">
        <v>0.0005448488767950686</v>
      </c>
      <c r="JF318">
        <v>-2.599574200195059E-06</v>
      </c>
      <c r="JG318">
        <v>2</v>
      </c>
      <c r="JH318">
        <v>2011</v>
      </c>
      <c r="JI318">
        <v>1</v>
      </c>
      <c r="JJ318">
        <v>26</v>
      </c>
      <c r="JK318">
        <v>197264.9</v>
      </c>
      <c r="JL318">
        <v>197265.1</v>
      </c>
      <c r="JM318">
        <v>0.743408</v>
      </c>
      <c r="JN318">
        <v>2.62939</v>
      </c>
      <c r="JO318">
        <v>1.49658</v>
      </c>
      <c r="JP318">
        <v>2.34619</v>
      </c>
      <c r="JQ318">
        <v>1.54907</v>
      </c>
      <c r="JR318">
        <v>2.48047</v>
      </c>
      <c r="JS318">
        <v>36.4814</v>
      </c>
      <c r="JT318">
        <v>24.1838</v>
      </c>
      <c r="JU318">
        <v>18</v>
      </c>
      <c r="JV318">
        <v>482.977</v>
      </c>
      <c r="JW318">
        <v>493.01</v>
      </c>
      <c r="JX318">
        <v>28.1615</v>
      </c>
      <c r="JY318">
        <v>28.9682</v>
      </c>
      <c r="JZ318">
        <v>30.0005</v>
      </c>
      <c r="KA318">
        <v>29.102</v>
      </c>
      <c r="KB318">
        <v>29.0803</v>
      </c>
      <c r="KC318">
        <v>14.9802</v>
      </c>
      <c r="KD318">
        <v>19.9728</v>
      </c>
      <c r="KE318">
        <v>57.7795</v>
      </c>
      <c r="KF318">
        <v>28.1556</v>
      </c>
      <c r="KG318">
        <v>233.055</v>
      </c>
      <c r="KH318">
        <v>18.4945</v>
      </c>
      <c r="KI318">
        <v>101.881</v>
      </c>
      <c r="KJ318">
        <v>91.4423</v>
      </c>
    </row>
    <row r="319" spans="1:296">
      <c r="A319">
        <v>301</v>
      </c>
      <c r="B319">
        <v>1758825507.1</v>
      </c>
      <c r="C319">
        <v>11483.5</v>
      </c>
      <c r="D319" t="s">
        <v>1050</v>
      </c>
      <c r="E319" t="s">
        <v>1051</v>
      </c>
      <c r="F319">
        <v>5</v>
      </c>
      <c r="G319" t="s">
        <v>1027</v>
      </c>
      <c r="H319">
        <v>1758825499.314285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255.8787298812228</v>
      </c>
      <c r="AJ319">
        <v>263.9989696969696</v>
      </c>
      <c r="AK319">
        <v>-3.275511311030479</v>
      </c>
      <c r="AL319">
        <v>65.12809007379995</v>
      </c>
      <c r="AM319">
        <f>(AO319 - AN319 + DX319*1E3/(8.314*(DZ319+273.15)) * AQ319/DW319 * AP319) * DW319/(100*DK319) * 1000/(1000 - AO319)</f>
        <v>0</v>
      </c>
      <c r="AN319">
        <v>18.47632230584977</v>
      </c>
      <c r="AO319">
        <v>22.6474012121212</v>
      </c>
      <c r="AP319">
        <v>-0.000538369602263762</v>
      </c>
      <c r="AQ319">
        <v>105.8169540572962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439</v>
      </c>
      <c r="AX319" t="s">
        <v>439</v>
      </c>
      <c r="AY319">
        <v>0</v>
      </c>
      <c r="AZ319">
        <v>0</v>
      </c>
      <c r="BA319">
        <f>1-AY319/AZ319</f>
        <v>0</v>
      </c>
      <c r="BB319">
        <v>0</v>
      </c>
      <c r="BC319" t="s">
        <v>439</v>
      </c>
      <c r="BD319" t="s">
        <v>439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439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2.96</v>
      </c>
      <c r="DL319">
        <v>0.5</v>
      </c>
      <c r="DM319" t="s">
        <v>440</v>
      </c>
      <c r="DN319">
        <v>2</v>
      </c>
      <c r="DO319" t="b">
        <v>1</v>
      </c>
      <c r="DP319">
        <v>1758825499.314285</v>
      </c>
      <c r="DQ319">
        <v>281.33575</v>
      </c>
      <c r="DR319">
        <v>266.9813214285714</v>
      </c>
      <c r="DS319">
        <v>22.67378571428571</v>
      </c>
      <c r="DT319">
        <v>18.48426785714286</v>
      </c>
      <c r="DU319">
        <v>282.6282142857143</v>
      </c>
      <c r="DV319">
        <v>22.37798928571429</v>
      </c>
      <c r="DW319">
        <v>500.0476428571429</v>
      </c>
      <c r="DX319">
        <v>90.90088928571429</v>
      </c>
      <c r="DY319">
        <v>0.06603876071428572</v>
      </c>
      <c r="DZ319">
        <v>29.409375</v>
      </c>
      <c r="EA319">
        <v>30.00273928571429</v>
      </c>
      <c r="EB319">
        <v>999.9000000000002</v>
      </c>
      <c r="EC319">
        <v>0</v>
      </c>
      <c r="ED319">
        <v>0</v>
      </c>
      <c r="EE319">
        <v>9990.182142857142</v>
      </c>
      <c r="EF319">
        <v>0</v>
      </c>
      <c r="EG319">
        <v>11.23671071428572</v>
      </c>
      <c r="EH319">
        <v>14.35441428571429</v>
      </c>
      <c r="EI319">
        <v>287.8631071428571</v>
      </c>
      <c r="EJ319">
        <v>272.0093928571429</v>
      </c>
      <c r="EK319">
        <v>4.18952</v>
      </c>
      <c r="EL319">
        <v>266.9813214285714</v>
      </c>
      <c r="EM319">
        <v>18.48426785714286</v>
      </c>
      <c r="EN319">
        <v>2.061067857142857</v>
      </c>
      <c r="EO319">
        <v>1.680236785714285</v>
      </c>
      <c r="EP319">
        <v>17.92143928571429</v>
      </c>
      <c r="EQ319">
        <v>14.71504285714286</v>
      </c>
      <c r="ER319">
        <v>1999.949642857143</v>
      </c>
      <c r="ES319">
        <v>0.9800046428571429</v>
      </c>
      <c r="ET319">
        <v>0.01999502142857143</v>
      </c>
      <c r="EU319">
        <v>0</v>
      </c>
      <c r="EV319">
        <v>617.0497142857145</v>
      </c>
      <c r="EW319">
        <v>5.00078</v>
      </c>
      <c r="EX319">
        <v>12106.54642857143</v>
      </c>
      <c r="EY319">
        <v>16379.25357142857</v>
      </c>
      <c r="EZ319">
        <v>39.58667857142858</v>
      </c>
      <c r="FA319">
        <v>40.37242857142856</v>
      </c>
      <c r="FB319">
        <v>39.79871428571429</v>
      </c>
      <c r="FC319">
        <v>40.10471428571428</v>
      </c>
      <c r="FD319">
        <v>40.8145</v>
      </c>
      <c r="FE319">
        <v>1955.059642857143</v>
      </c>
      <c r="FF319">
        <v>39.89000000000001</v>
      </c>
      <c r="FG319">
        <v>0</v>
      </c>
      <c r="FH319">
        <v>1758825502.3</v>
      </c>
      <c r="FI319">
        <v>0</v>
      </c>
      <c r="FJ319">
        <v>616.9038400000001</v>
      </c>
      <c r="FK319">
        <v>-6.646846170824977</v>
      </c>
      <c r="FL319">
        <v>-128.0076924684854</v>
      </c>
      <c r="FM319">
        <v>12105.08</v>
      </c>
      <c r="FN319">
        <v>15</v>
      </c>
      <c r="FO319">
        <v>0</v>
      </c>
      <c r="FP319" t="s">
        <v>441</v>
      </c>
      <c r="FQ319">
        <v>1746989605.5</v>
      </c>
      <c r="FR319">
        <v>1746989593.5</v>
      </c>
      <c r="FS319">
        <v>0</v>
      </c>
      <c r="FT319">
        <v>-0.274</v>
      </c>
      <c r="FU319">
        <v>-0.002</v>
      </c>
      <c r="FV319">
        <v>2.549</v>
      </c>
      <c r="FW319">
        <v>0.129</v>
      </c>
      <c r="FX319">
        <v>420</v>
      </c>
      <c r="FY319">
        <v>17</v>
      </c>
      <c r="FZ319">
        <v>0.02</v>
      </c>
      <c r="GA319">
        <v>0.04</v>
      </c>
      <c r="GB319">
        <v>14.0088475</v>
      </c>
      <c r="GC319">
        <v>7.054760600375255</v>
      </c>
      <c r="GD319">
        <v>0.6792631029238598</v>
      </c>
      <c r="GE319">
        <v>0</v>
      </c>
      <c r="GF319">
        <v>617.4635588235294</v>
      </c>
      <c r="GG319">
        <v>-8.335171897188081</v>
      </c>
      <c r="GH319">
        <v>0.8534805277484022</v>
      </c>
      <c r="GI319">
        <v>0</v>
      </c>
      <c r="GJ319">
        <v>4.18033825</v>
      </c>
      <c r="GK319">
        <v>0.08266120075046439</v>
      </c>
      <c r="GL319">
        <v>0.02096292893270163</v>
      </c>
      <c r="GM319">
        <v>1</v>
      </c>
      <c r="GN319">
        <v>1</v>
      </c>
      <c r="GO319">
        <v>3</v>
      </c>
      <c r="GP319" t="s">
        <v>448</v>
      </c>
      <c r="GQ319">
        <v>3.10169</v>
      </c>
      <c r="GR319">
        <v>2.72405</v>
      </c>
      <c r="GS319">
        <v>0.0599565</v>
      </c>
      <c r="GT319">
        <v>0.0567021</v>
      </c>
      <c r="GU319">
        <v>0.103951</v>
      </c>
      <c r="GV319">
        <v>0.0912476</v>
      </c>
      <c r="GW319">
        <v>24553.8</v>
      </c>
      <c r="GX319">
        <v>22395.7</v>
      </c>
      <c r="GY319">
        <v>26684</v>
      </c>
      <c r="GZ319">
        <v>23964.6</v>
      </c>
      <c r="HA319">
        <v>38255.2</v>
      </c>
      <c r="HB319">
        <v>32195.8</v>
      </c>
      <c r="HC319">
        <v>46597</v>
      </c>
      <c r="HD319">
        <v>37918.4</v>
      </c>
      <c r="HE319">
        <v>1.86992</v>
      </c>
      <c r="HF319">
        <v>1.86345</v>
      </c>
      <c r="HG319">
        <v>0.0823662</v>
      </c>
      <c r="HH319">
        <v>0</v>
      </c>
      <c r="HI319">
        <v>28.6731</v>
      </c>
      <c r="HJ319">
        <v>999.9</v>
      </c>
      <c r="HK319">
        <v>44.1</v>
      </c>
      <c r="HL319">
        <v>31.7</v>
      </c>
      <c r="HM319">
        <v>22.7757</v>
      </c>
      <c r="HN319">
        <v>61.5259</v>
      </c>
      <c r="HO319">
        <v>20.3045</v>
      </c>
      <c r="HP319">
        <v>1</v>
      </c>
      <c r="HQ319">
        <v>0.132955</v>
      </c>
      <c r="HR319">
        <v>-0.0616204</v>
      </c>
      <c r="HS319">
        <v>20.2809</v>
      </c>
      <c r="HT319">
        <v>5.21265</v>
      </c>
      <c r="HU319">
        <v>11.98</v>
      </c>
      <c r="HV319">
        <v>4.96355</v>
      </c>
      <c r="HW319">
        <v>3.27445</v>
      </c>
      <c r="HX319">
        <v>9999</v>
      </c>
      <c r="HY319">
        <v>9999</v>
      </c>
      <c r="HZ319">
        <v>9999</v>
      </c>
      <c r="IA319">
        <v>5</v>
      </c>
      <c r="IB319">
        <v>1.86397</v>
      </c>
      <c r="IC319">
        <v>1.86013</v>
      </c>
      <c r="ID319">
        <v>1.85838</v>
      </c>
      <c r="IE319">
        <v>1.85975</v>
      </c>
      <c r="IF319">
        <v>1.85989</v>
      </c>
      <c r="IG319">
        <v>1.85839</v>
      </c>
      <c r="IH319">
        <v>1.85745</v>
      </c>
      <c r="II319">
        <v>1.85242</v>
      </c>
      <c r="IJ319">
        <v>0</v>
      </c>
      <c r="IK319">
        <v>0</v>
      </c>
      <c r="IL319">
        <v>0</v>
      </c>
      <c r="IM319">
        <v>0</v>
      </c>
      <c r="IN319" t="s">
        <v>443</v>
      </c>
      <c r="IO319" t="s">
        <v>444</v>
      </c>
      <c r="IP319" t="s">
        <v>445</v>
      </c>
      <c r="IQ319" t="s">
        <v>445</v>
      </c>
      <c r="IR319" t="s">
        <v>445</v>
      </c>
      <c r="IS319" t="s">
        <v>445</v>
      </c>
      <c r="IT319">
        <v>0</v>
      </c>
      <c r="IU319">
        <v>100</v>
      </c>
      <c r="IV319">
        <v>100</v>
      </c>
      <c r="IW319">
        <v>-1.283</v>
      </c>
      <c r="IX319">
        <v>0.2953</v>
      </c>
      <c r="IY319">
        <v>-1.085747647868322</v>
      </c>
      <c r="IZ319">
        <v>-0.001141660950335919</v>
      </c>
      <c r="JA319">
        <v>1.556549255047457E-06</v>
      </c>
      <c r="JB319">
        <v>-3.845636065895205E-10</v>
      </c>
      <c r="JC319">
        <v>0.01562767363184709</v>
      </c>
      <c r="JD319">
        <v>0.001629169780553792</v>
      </c>
      <c r="JE319">
        <v>0.0005448488767950686</v>
      </c>
      <c r="JF319">
        <v>-2.599574200195059E-06</v>
      </c>
      <c r="JG319">
        <v>2</v>
      </c>
      <c r="JH319">
        <v>2011</v>
      </c>
      <c r="JI319">
        <v>1</v>
      </c>
      <c r="JJ319">
        <v>26</v>
      </c>
      <c r="JK319">
        <v>197265</v>
      </c>
      <c r="JL319">
        <v>197265.2</v>
      </c>
      <c r="JM319">
        <v>0.7067870000000001</v>
      </c>
      <c r="JN319">
        <v>2.63428</v>
      </c>
      <c r="JO319">
        <v>1.49658</v>
      </c>
      <c r="JP319">
        <v>2.34619</v>
      </c>
      <c r="JQ319">
        <v>1.54907</v>
      </c>
      <c r="JR319">
        <v>2.46338</v>
      </c>
      <c r="JS319">
        <v>36.4814</v>
      </c>
      <c r="JT319">
        <v>24.1838</v>
      </c>
      <c r="JU319">
        <v>18</v>
      </c>
      <c r="JV319">
        <v>482.722</v>
      </c>
      <c r="JW319">
        <v>493.177</v>
      </c>
      <c r="JX319">
        <v>28.1584</v>
      </c>
      <c r="JY319">
        <v>28.9734</v>
      </c>
      <c r="JZ319">
        <v>30.0004</v>
      </c>
      <c r="KA319">
        <v>29.1069</v>
      </c>
      <c r="KB319">
        <v>29.0845</v>
      </c>
      <c r="KC319">
        <v>14.2443</v>
      </c>
      <c r="KD319">
        <v>19.9728</v>
      </c>
      <c r="KE319">
        <v>57.7795</v>
      </c>
      <c r="KF319">
        <v>28.1453</v>
      </c>
      <c r="KG319">
        <v>213.017</v>
      </c>
      <c r="KH319">
        <v>18.4945</v>
      </c>
      <c r="KI319">
        <v>101.88</v>
      </c>
      <c r="KJ319">
        <v>91.4413</v>
      </c>
    </row>
    <row r="320" spans="1:296">
      <c r="A320">
        <v>302</v>
      </c>
      <c r="B320">
        <v>1758825512.1</v>
      </c>
      <c r="C320">
        <v>11488.5</v>
      </c>
      <c r="D320" t="s">
        <v>1052</v>
      </c>
      <c r="E320" t="s">
        <v>1053</v>
      </c>
      <c r="F320">
        <v>5</v>
      </c>
      <c r="G320" t="s">
        <v>1027</v>
      </c>
      <c r="H320">
        <v>1758825504.6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239.0192726380645</v>
      </c>
      <c r="AJ320">
        <v>247.6102727272727</v>
      </c>
      <c r="AK320">
        <v>-3.282560280666739</v>
      </c>
      <c r="AL320">
        <v>65.12809007379995</v>
      </c>
      <c r="AM320">
        <f>(AO320 - AN320 + DX320*1E3/(8.314*(DZ320+273.15)) * AQ320/DW320 * AP320) * DW320/(100*DK320) * 1000/(1000 - AO320)</f>
        <v>0</v>
      </c>
      <c r="AN320">
        <v>18.47755828380637</v>
      </c>
      <c r="AO320">
        <v>22.6424012121212</v>
      </c>
      <c r="AP320">
        <v>-0.0001380330457863164</v>
      </c>
      <c r="AQ320">
        <v>105.8169540572962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439</v>
      </c>
      <c r="AX320" t="s">
        <v>439</v>
      </c>
      <c r="AY320">
        <v>0</v>
      </c>
      <c r="AZ320">
        <v>0</v>
      </c>
      <c r="BA320">
        <f>1-AY320/AZ320</f>
        <v>0</v>
      </c>
      <c r="BB320">
        <v>0</v>
      </c>
      <c r="BC320" t="s">
        <v>439</v>
      </c>
      <c r="BD320" t="s">
        <v>439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439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2.96</v>
      </c>
      <c r="DL320">
        <v>0.5</v>
      </c>
      <c r="DM320" t="s">
        <v>440</v>
      </c>
      <c r="DN320">
        <v>2</v>
      </c>
      <c r="DO320" t="b">
        <v>1</v>
      </c>
      <c r="DP320">
        <v>1758825504.6</v>
      </c>
      <c r="DQ320">
        <v>264.4221851851852</v>
      </c>
      <c r="DR320">
        <v>249.4607407407408</v>
      </c>
      <c r="DS320">
        <v>22.65484074074074</v>
      </c>
      <c r="DT320">
        <v>18.4780962962963</v>
      </c>
      <c r="DU320">
        <v>265.7082962962963</v>
      </c>
      <c r="DV320">
        <v>22.35945185185185</v>
      </c>
      <c r="DW320">
        <v>499.9815925925926</v>
      </c>
      <c r="DX320">
        <v>90.9007037037037</v>
      </c>
      <c r="DY320">
        <v>0.06597967407407407</v>
      </c>
      <c r="DZ320">
        <v>29.41212222222222</v>
      </c>
      <c r="EA320">
        <v>30.00762592592593</v>
      </c>
      <c r="EB320">
        <v>999.9000000000001</v>
      </c>
      <c r="EC320">
        <v>0</v>
      </c>
      <c r="ED320">
        <v>0</v>
      </c>
      <c r="EE320">
        <v>9995.885185185183</v>
      </c>
      <c r="EF320">
        <v>0</v>
      </c>
      <c r="EG320">
        <v>11.23620740740741</v>
      </c>
      <c r="EH320">
        <v>14.96142592592592</v>
      </c>
      <c r="EI320">
        <v>270.5516666666667</v>
      </c>
      <c r="EJ320">
        <v>254.1571481481482</v>
      </c>
      <c r="EK320">
        <v>4.176751481481482</v>
      </c>
      <c r="EL320">
        <v>249.4607407407408</v>
      </c>
      <c r="EM320">
        <v>18.4780962962963</v>
      </c>
      <c r="EN320">
        <v>2.059341111111111</v>
      </c>
      <c r="EO320">
        <v>1.679671481481481</v>
      </c>
      <c r="EP320">
        <v>17.90812592592593</v>
      </c>
      <c r="EQ320">
        <v>14.70983333333334</v>
      </c>
      <c r="ER320">
        <v>1999.955555555555</v>
      </c>
      <c r="ES320">
        <v>0.9800047777777778</v>
      </c>
      <c r="ET320">
        <v>0.01999488518518519</v>
      </c>
      <c r="EU320">
        <v>0</v>
      </c>
      <c r="EV320">
        <v>616.4754074074074</v>
      </c>
      <c r="EW320">
        <v>5.00078</v>
      </c>
      <c r="EX320">
        <v>12096.51481481482</v>
      </c>
      <c r="EY320">
        <v>16379.28888888889</v>
      </c>
      <c r="EZ320">
        <v>39.60155555555556</v>
      </c>
      <c r="FA320">
        <v>40.38170370370371</v>
      </c>
      <c r="FB320">
        <v>39.75422222222222</v>
      </c>
      <c r="FC320">
        <v>40.12248148148147</v>
      </c>
      <c r="FD320">
        <v>40.84466666666667</v>
      </c>
      <c r="FE320">
        <v>1955.065555555555</v>
      </c>
      <c r="FF320">
        <v>39.89000000000001</v>
      </c>
      <c r="FG320">
        <v>0</v>
      </c>
      <c r="FH320">
        <v>1758825507.1</v>
      </c>
      <c r="FI320">
        <v>0</v>
      </c>
      <c r="FJ320">
        <v>616.4256799999999</v>
      </c>
      <c r="FK320">
        <v>-5.824769249259177</v>
      </c>
      <c r="FL320">
        <v>-90.06153859437524</v>
      </c>
      <c r="FM320">
        <v>12096.264</v>
      </c>
      <c r="FN320">
        <v>15</v>
      </c>
      <c r="FO320">
        <v>0</v>
      </c>
      <c r="FP320" t="s">
        <v>441</v>
      </c>
      <c r="FQ320">
        <v>1746989605.5</v>
      </c>
      <c r="FR320">
        <v>1746989593.5</v>
      </c>
      <c r="FS320">
        <v>0</v>
      </c>
      <c r="FT320">
        <v>-0.274</v>
      </c>
      <c r="FU320">
        <v>-0.002</v>
      </c>
      <c r="FV320">
        <v>2.549</v>
      </c>
      <c r="FW320">
        <v>0.129</v>
      </c>
      <c r="FX320">
        <v>420</v>
      </c>
      <c r="FY320">
        <v>17</v>
      </c>
      <c r="FZ320">
        <v>0.02</v>
      </c>
      <c r="GA320">
        <v>0.04</v>
      </c>
      <c r="GB320">
        <v>14.589055</v>
      </c>
      <c r="GC320">
        <v>7.01758198874295</v>
      </c>
      <c r="GD320">
        <v>0.6764448994374932</v>
      </c>
      <c r="GE320">
        <v>0</v>
      </c>
      <c r="GF320">
        <v>616.7766764705883</v>
      </c>
      <c r="GG320">
        <v>-6.571382737000024</v>
      </c>
      <c r="GH320">
        <v>0.6802630858108949</v>
      </c>
      <c r="GI320">
        <v>0</v>
      </c>
      <c r="GJ320">
        <v>4.18457625</v>
      </c>
      <c r="GK320">
        <v>-0.1341659662288975</v>
      </c>
      <c r="GL320">
        <v>0.0146120809071637</v>
      </c>
      <c r="GM320">
        <v>0</v>
      </c>
      <c r="GN320">
        <v>0</v>
      </c>
      <c r="GO320">
        <v>3</v>
      </c>
      <c r="GP320" t="s">
        <v>459</v>
      </c>
      <c r="GQ320">
        <v>3.10162</v>
      </c>
      <c r="GR320">
        <v>2.72405</v>
      </c>
      <c r="GS320">
        <v>0.0568167</v>
      </c>
      <c r="GT320">
        <v>0.0534129</v>
      </c>
      <c r="GU320">
        <v>0.103933</v>
      </c>
      <c r="GV320">
        <v>0.0912529</v>
      </c>
      <c r="GW320">
        <v>24635.4</v>
      </c>
      <c r="GX320">
        <v>22473.6</v>
      </c>
      <c r="GY320">
        <v>26683.6</v>
      </c>
      <c r="GZ320">
        <v>23964.4</v>
      </c>
      <c r="HA320">
        <v>38255.3</v>
      </c>
      <c r="HB320">
        <v>32195.2</v>
      </c>
      <c r="HC320">
        <v>46596.8</v>
      </c>
      <c r="HD320">
        <v>37918.2</v>
      </c>
      <c r="HE320">
        <v>1.87025</v>
      </c>
      <c r="HF320">
        <v>1.86303</v>
      </c>
      <c r="HG320">
        <v>0.0820309</v>
      </c>
      <c r="HH320">
        <v>0</v>
      </c>
      <c r="HI320">
        <v>28.6731</v>
      </c>
      <c r="HJ320">
        <v>999.9</v>
      </c>
      <c r="HK320">
        <v>44.1</v>
      </c>
      <c r="HL320">
        <v>31.7</v>
      </c>
      <c r="HM320">
        <v>22.7762</v>
      </c>
      <c r="HN320">
        <v>60.9059</v>
      </c>
      <c r="HO320">
        <v>20.4247</v>
      </c>
      <c r="HP320">
        <v>1</v>
      </c>
      <c r="HQ320">
        <v>0.133349</v>
      </c>
      <c r="HR320">
        <v>-0.0343627</v>
      </c>
      <c r="HS320">
        <v>20.2808</v>
      </c>
      <c r="HT320">
        <v>5.21115</v>
      </c>
      <c r="HU320">
        <v>11.9797</v>
      </c>
      <c r="HV320">
        <v>4.96325</v>
      </c>
      <c r="HW320">
        <v>3.2742</v>
      </c>
      <c r="HX320">
        <v>9999</v>
      </c>
      <c r="HY320">
        <v>9999</v>
      </c>
      <c r="HZ320">
        <v>9999</v>
      </c>
      <c r="IA320">
        <v>5</v>
      </c>
      <c r="IB320">
        <v>1.864</v>
      </c>
      <c r="IC320">
        <v>1.86014</v>
      </c>
      <c r="ID320">
        <v>1.85838</v>
      </c>
      <c r="IE320">
        <v>1.85974</v>
      </c>
      <c r="IF320">
        <v>1.85989</v>
      </c>
      <c r="IG320">
        <v>1.8584</v>
      </c>
      <c r="IH320">
        <v>1.85745</v>
      </c>
      <c r="II320">
        <v>1.85242</v>
      </c>
      <c r="IJ320">
        <v>0</v>
      </c>
      <c r="IK320">
        <v>0</v>
      </c>
      <c r="IL320">
        <v>0</v>
      </c>
      <c r="IM320">
        <v>0</v>
      </c>
      <c r="IN320" t="s">
        <v>443</v>
      </c>
      <c r="IO320" t="s">
        <v>444</v>
      </c>
      <c r="IP320" t="s">
        <v>445</v>
      </c>
      <c r="IQ320" t="s">
        <v>445</v>
      </c>
      <c r="IR320" t="s">
        <v>445</v>
      </c>
      <c r="IS320" t="s">
        <v>445</v>
      </c>
      <c r="IT320">
        <v>0</v>
      </c>
      <c r="IU320">
        <v>100</v>
      </c>
      <c r="IV320">
        <v>100</v>
      </c>
      <c r="IW320">
        <v>-1.277</v>
      </c>
      <c r="IX320">
        <v>0.2951</v>
      </c>
      <c r="IY320">
        <v>-1.085747647868322</v>
      </c>
      <c r="IZ320">
        <v>-0.001141660950335919</v>
      </c>
      <c r="JA320">
        <v>1.556549255047457E-06</v>
      </c>
      <c r="JB320">
        <v>-3.845636065895205E-10</v>
      </c>
      <c r="JC320">
        <v>0.01562767363184709</v>
      </c>
      <c r="JD320">
        <v>0.001629169780553792</v>
      </c>
      <c r="JE320">
        <v>0.0005448488767950686</v>
      </c>
      <c r="JF320">
        <v>-2.599574200195059E-06</v>
      </c>
      <c r="JG320">
        <v>2</v>
      </c>
      <c r="JH320">
        <v>2011</v>
      </c>
      <c r="JI320">
        <v>1</v>
      </c>
      <c r="JJ320">
        <v>26</v>
      </c>
      <c r="JK320">
        <v>197265.1</v>
      </c>
      <c r="JL320">
        <v>197265.3</v>
      </c>
      <c r="JM320">
        <v>0.665283</v>
      </c>
      <c r="JN320">
        <v>2.64038</v>
      </c>
      <c r="JO320">
        <v>1.49658</v>
      </c>
      <c r="JP320">
        <v>2.34619</v>
      </c>
      <c r="JQ320">
        <v>1.54907</v>
      </c>
      <c r="JR320">
        <v>2.38403</v>
      </c>
      <c r="JS320">
        <v>36.4814</v>
      </c>
      <c r="JT320">
        <v>24.1751</v>
      </c>
      <c r="JU320">
        <v>18</v>
      </c>
      <c r="JV320">
        <v>482.95</v>
      </c>
      <c r="JW320">
        <v>492.938</v>
      </c>
      <c r="JX320">
        <v>28.1492</v>
      </c>
      <c r="JY320">
        <v>28.9785</v>
      </c>
      <c r="JZ320">
        <v>30.0004</v>
      </c>
      <c r="KA320">
        <v>29.112</v>
      </c>
      <c r="KB320">
        <v>29.0895</v>
      </c>
      <c r="KC320">
        <v>13.4157</v>
      </c>
      <c r="KD320">
        <v>19.9728</v>
      </c>
      <c r="KE320">
        <v>57.7795</v>
      </c>
      <c r="KF320">
        <v>28.1357</v>
      </c>
      <c r="KG320">
        <v>199.637</v>
      </c>
      <c r="KH320">
        <v>18.4945</v>
      </c>
      <c r="KI320">
        <v>101.879</v>
      </c>
      <c r="KJ320">
        <v>91.4409</v>
      </c>
    </row>
    <row r="321" spans="1:296">
      <c r="A321">
        <v>303</v>
      </c>
      <c r="B321">
        <v>1758825517.1</v>
      </c>
      <c r="C321">
        <v>11493.5</v>
      </c>
      <c r="D321" t="s">
        <v>1054</v>
      </c>
      <c r="E321" t="s">
        <v>1055</v>
      </c>
      <c r="F321">
        <v>5</v>
      </c>
      <c r="G321" t="s">
        <v>1027</v>
      </c>
      <c r="H321">
        <v>1758825509.314285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222.2348523557444</v>
      </c>
      <c r="AJ321">
        <v>231.2818242424242</v>
      </c>
      <c r="AK321">
        <v>-3.270772668420689</v>
      </c>
      <c r="AL321">
        <v>65.12809007379995</v>
      </c>
      <c r="AM321">
        <f>(AO321 - AN321 + DX321*1E3/(8.314*(DZ321+273.15)) * AQ321/DW321 * AP321) * DW321/(100*DK321) * 1000/(1000 - AO321)</f>
        <v>0</v>
      </c>
      <c r="AN321">
        <v>18.48047963574252</v>
      </c>
      <c r="AO321">
        <v>22.64216363636363</v>
      </c>
      <c r="AP321">
        <v>-3.099489439211072E-06</v>
      </c>
      <c r="AQ321">
        <v>105.8169540572962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439</v>
      </c>
      <c r="AX321" t="s">
        <v>439</v>
      </c>
      <c r="AY321">
        <v>0</v>
      </c>
      <c r="AZ321">
        <v>0</v>
      </c>
      <c r="BA321">
        <f>1-AY321/AZ321</f>
        <v>0</v>
      </c>
      <c r="BB321">
        <v>0</v>
      </c>
      <c r="BC321" t="s">
        <v>439</v>
      </c>
      <c r="BD321" t="s">
        <v>439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439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2.96</v>
      </c>
      <c r="DL321">
        <v>0.5</v>
      </c>
      <c r="DM321" t="s">
        <v>440</v>
      </c>
      <c r="DN321">
        <v>2</v>
      </c>
      <c r="DO321" t="b">
        <v>1</v>
      </c>
      <c r="DP321">
        <v>1758825509.314285</v>
      </c>
      <c r="DQ321">
        <v>249.3406071428572</v>
      </c>
      <c r="DR321">
        <v>233.8402142857142</v>
      </c>
      <c r="DS321">
        <v>22.64680714285714</v>
      </c>
      <c r="DT321">
        <v>18.47828928571429</v>
      </c>
      <c r="DU321">
        <v>250.6205</v>
      </c>
      <c r="DV321">
        <v>22.35158928571428</v>
      </c>
      <c r="DW321">
        <v>500.0109642857142</v>
      </c>
      <c r="DX321">
        <v>90.90058571428573</v>
      </c>
      <c r="DY321">
        <v>0.06585247499999999</v>
      </c>
      <c r="DZ321">
        <v>29.41278214285714</v>
      </c>
      <c r="EA321">
        <v>30.00706785714286</v>
      </c>
      <c r="EB321">
        <v>999.9000000000002</v>
      </c>
      <c r="EC321">
        <v>0</v>
      </c>
      <c r="ED321">
        <v>0</v>
      </c>
      <c r="EE321">
        <v>10002.61678571428</v>
      </c>
      <c r="EF321">
        <v>0</v>
      </c>
      <c r="EG321">
        <v>11.23275</v>
      </c>
      <c r="EH321">
        <v>15.50042142857143</v>
      </c>
      <c r="EI321">
        <v>255.1183214285714</v>
      </c>
      <c r="EJ321">
        <v>238.2425</v>
      </c>
      <c r="EK321">
        <v>4.168519285714285</v>
      </c>
      <c r="EL321">
        <v>233.8402142857142</v>
      </c>
      <c r="EM321">
        <v>18.47828928571429</v>
      </c>
      <c r="EN321">
        <v>2.058607499999999</v>
      </c>
      <c r="EO321">
        <v>1.6796875</v>
      </c>
      <c r="EP321">
        <v>17.90247142857143</v>
      </c>
      <c r="EQ321">
        <v>14.70996428571429</v>
      </c>
      <c r="ER321">
        <v>1999.986428571429</v>
      </c>
      <c r="ES321">
        <v>0.9800050714285715</v>
      </c>
      <c r="ET321">
        <v>0.01999458928571428</v>
      </c>
      <c r="EU321">
        <v>0</v>
      </c>
      <c r="EV321">
        <v>616.1852499999999</v>
      </c>
      <c r="EW321">
        <v>5.00078</v>
      </c>
      <c r="EX321">
        <v>12090.94642857143</v>
      </c>
      <c r="EY321">
        <v>16379.54285714285</v>
      </c>
      <c r="EZ321">
        <v>39.61585714285713</v>
      </c>
      <c r="FA321">
        <v>40.38821428571428</v>
      </c>
      <c r="FB321">
        <v>39.78985714285714</v>
      </c>
      <c r="FC321">
        <v>40.1225357142857</v>
      </c>
      <c r="FD321">
        <v>40.89482142857143</v>
      </c>
      <c r="FE321">
        <v>1955.096428571429</v>
      </c>
      <c r="FF321">
        <v>39.89000000000001</v>
      </c>
      <c r="FG321">
        <v>0</v>
      </c>
      <c r="FH321">
        <v>1758825512.5</v>
      </c>
      <c r="FI321">
        <v>0</v>
      </c>
      <c r="FJ321">
        <v>616.1146153846154</v>
      </c>
      <c r="FK321">
        <v>-2.596717946801544</v>
      </c>
      <c r="FL321">
        <v>-50.82393156133782</v>
      </c>
      <c r="FM321">
        <v>12090.49230769231</v>
      </c>
      <c r="FN321">
        <v>15</v>
      </c>
      <c r="FO321">
        <v>0</v>
      </c>
      <c r="FP321" t="s">
        <v>441</v>
      </c>
      <c r="FQ321">
        <v>1746989605.5</v>
      </c>
      <c r="FR321">
        <v>1746989593.5</v>
      </c>
      <c r="FS321">
        <v>0</v>
      </c>
      <c r="FT321">
        <v>-0.274</v>
      </c>
      <c r="FU321">
        <v>-0.002</v>
      </c>
      <c r="FV321">
        <v>2.549</v>
      </c>
      <c r="FW321">
        <v>0.129</v>
      </c>
      <c r="FX321">
        <v>420</v>
      </c>
      <c r="FY321">
        <v>17</v>
      </c>
      <c r="FZ321">
        <v>0.02</v>
      </c>
      <c r="GA321">
        <v>0.04</v>
      </c>
      <c r="GB321">
        <v>15.18521463414634</v>
      </c>
      <c r="GC321">
        <v>6.787829268292737</v>
      </c>
      <c r="GD321">
        <v>0.6714081058967716</v>
      </c>
      <c r="GE321">
        <v>0</v>
      </c>
      <c r="GF321">
        <v>616.395882352941</v>
      </c>
      <c r="GG321">
        <v>-4.358319331802804</v>
      </c>
      <c r="GH321">
        <v>0.4945841845135553</v>
      </c>
      <c r="GI321">
        <v>0</v>
      </c>
      <c r="GJ321">
        <v>4.174346829268292</v>
      </c>
      <c r="GK321">
        <v>-0.1141622299651602</v>
      </c>
      <c r="GL321">
        <v>0.01175925259758364</v>
      </c>
      <c r="GM321">
        <v>0</v>
      </c>
      <c r="GN321">
        <v>0</v>
      </c>
      <c r="GO321">
        <v>3</v>
      </c>
      <c r="GP321" t="s">
        <v>459</v>
      </c>
      <c r="GQ321">
        <v>3.10167</v>
      </c>
      <c r="GR321">
        <v>2.72392</v>
      </c>
      <c r="GS321">
        <v>0.0536193</v>
      </c>
      <c r="GT321">
        <v>0.0499959</v>
      </c>
      <c r="GU321">
        <v>0.103931</v>
      </c>
      <c r="GV321">
        <v>0.091257</v>
      </c>
      <c r="GW321">
        <v>24718.7</v>
      </c>
      <c r="GX321">
        <v>22554.4</v>
      </c>
      <c r="GY321">
        <v>26683.4</v>
      </c>
      <c r="GZ321">
        <v>23964.2</v>
      </c>
      <c r="HA321">
        <v>38254.7</v>
      </c>
      <c r="HB321">
        <v>32194.5</v>
      </c>
      <c r="HC321">
        <v>46596.3</v>
      </c>
      <c r="HD321">
        <v>37917.9</v>
      </c>
      <c r="HE321">
        <v>1.86992</v>
      </c>
      <c r="HF321">
        <v>1.86297</v>
      </c>
      <c r="HG321">
        <v>0.0815019</v>
      </c>
      <c r="HH321">
        <v>0</v>
      </c>
      <c r="HI321">
        <v>28.6734</v>
      </c>
      <c r="HJ321">
        <v>999.9</v>
      </c>
      <c r="HK321">
        <v>44.1</v>
      </c>
      <c r="HL321">
        <v>31.7</v>
      </c>
      <c r="HM321">
        <v>22.7773</v>
      </c>
      <c r="HN321">
        <v>61.1559</v>
      </c>
      <c r="HO321">
        <v>20.1522</v>
      </c>
      <c r="HP321">
        <v>1</v>
      </c>
      <c r="HQ321">
        <v>0.133808</v>
      </c>
      <c r="HR321">
        <v>-0.0174537</v>
      </c>
      <c r="HS321">
        <v>20.2807</v>
      </c>
      <c r="HT321">
        <v>5.21055</v>
      </c>
      <c r="HU321">
        <v>11.9793</v>
      </c>
      <c r="HV321">
        <v>4.96345</v>
      </c>
      <c r="HW321">
        <v>3.2743</v>
      </c>
      <c r="HX321">
        <v>9999</v>
      </c>
      <c r="HY321">
        <v>9999</v>
      </c>
      <c r="HZ321">
        <v>9999</v>
      </c>
      <c r="IA321">
        <v>5</v>
      </c>
      <c r="IB321">
        <v>1.86399</v>
      </c>
      <c r="IC321">
        <v>1.86015</v>
      </c>
      <c r="ID321">
        <v>1.85838</v>
      </c>
      <c r="IE321">
        <v>1.85975</v>
      </c>
      <c r="IF321">
        <v>1.85989</v>
      </c>
      <c r="IG321">
        <v>1.85838</v>
      </c>
      <c r="IH321">
        <v>1.85746</v>
      </c>
      <c r="II321">
        <v>1.85242</v>
      </c>
      <c r="IJ321">
        <v>0</v>
      </c>
      <c r="IK321">
        <v>0</v>
      </c>
      <c r="IL321">
        <v>0</v>
      </c>
      <c r="IM321">
        <v>0</v>
      </c>
      <c r="IN321" t="s">
        <v>443</v>
      </c>
      <c r="IO321" t="s">
        <v>444</v>
      </c>
      <c r="IP321" t="s">
        <v>445</v>
      </c>
      <c r="IQ321" t="s">
        <v>445</v>
      </c>
      <c r="IR321" t="s">
        <v>445</v>
      </c>
      <c r="IS321" t="s">
        <v>445</v>
      </c>
      <c r="IT321">
        <v>0</v>
      </c>
      <c r="IU321">
        <v>100</v>
      </c>
      <c r="IV321">
        <v>100</v>
      </c>
      <c r="IW321">
        <v>-1.269</v>
      </c>
      <c r="IX321">
        <v>0.2951</v>
      </c>
      <c r="IY321">
        <v>-1.085747647868322</v>
      </c>
      <c r="IZ321">
        <v>-0.001141660950335919</v>
      </c>
      <c r="JA321">
        <v>1.556549255047457E-06</v>
      </c>
      <c r="JB321">
        <v>-3.845636065895205E-10</v>
      </c>
      <c r="JC321">
        <v>0.01562767363184709</v>
      </c>
      <c r="JD321">
        <v>0.001629169780553792</v>
      </c>
      <c r="JE321">
        <v>0.0005448488767950686</v>
      </c>
      <c r="JF321">
        <v>-2.599574200195059E-06</v>
      </c>
      <c r="JG321">
        <v>2</v>
      </c>
      <c r="JH321">
        <v>2011</v>
      </c>
      <c r="JI321">
        <v>1</v>
      </c>
      <c r="JJ321">
        <v>26</v>
      </c>
      <c r="JK321">
        <v>197265.2</v>
      </c>
      <c r="JL321">
        <v>197265.4</v>
      </c>
      <c r="JM321">
        <v>0.6286620000000001</v>
      </c>
      <c r="JN321">
        <v>2.65015</v>
      </c>
      <c r="JO321">
        <v>1.49658</v>
      </c>
      <c r="JP321">
        <v>2.34619</v>
      </c>
      <c r="JQ321">
        <v>1.54907</v>
      </c>
      <c r="JR321">
        <v>2.38037</v>
      </c>
      <c r="JS321">
        <v>36.4814</v>
      </c>
      <c r="JT321">
        <v>24.1751</v>
      </c>
      <c r="JU321">
        <v>18</v>
      </c>
      <c r="JV321">
        <v>482.795</v>
      </c>
      <c r="JW321">
        <v>492.944</v>
      </c>
      <c r="JX321">
        <v>28.1387</v>
      </c>
      <c r="JY321">
        <v>28.9849</v>
      </c>
      <c r="JZ321">
        <v>30.0005</v>
      </c>
      <c r="KA321">
        <v>29.1166</v>
      </c>
      <c r="KB321">
        <v>29.0941</v>
      </c>
      <c r="KC321">
        <v>12.6652</v>
      </c>
      <c r="KD321">
        <v>19.9728</v>
      </c>
      <c r="KE321">
        <v>57.7795</v>
      </c>
      <c r="KF321">
        <v>28.1339</v>
      </c>
      <c r="KG321">
        <v>179.6</v>
      </c>
      <c r="KH321">
        <v>18.4945</v>
      </c>
      <c r="KI321">
        <v>101.878</v>
      </c>
      <c r="KJ321">
        <v>91.4401</v>
      </c>
    </row>
    <row r="322" spans="1:296">
      <c r="A322">
        <v>304</v>
      </c>
      <c r="B322">
        <v>1758825522.1</v>
      </c>
      <c r="C322">
        <v>11498.5</v>
      </c>
      <c r="D322" t="s">
        <v>1056</v>
      </c>
      <c r="E322" t="s">
        <v>1057</v>
      </c>
      <c r="F322">
        <v>5</v>
      </c>
      <c r="G322" t="s">
        <v>1027</v>
      </c>
      <c r="H322">
        <v>1758825514.6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205.3333564671717</v>
      </c>
      <c r="AJ322">
        <v>214.8756787878787</v>
      </c>
      <c r="AK322">
        <v>-3.278049786576556</v>
      </c>
      <c r="AL322">
        <v>65.12809007379995</v>
      </c>
      <c r="AM322">
        <f>(AO322 - AN322 + DX322*1E3/(8.314*(DZ322+273.15)) * AQ322/DW322 * AP322) * DW322/(100*DK322) * 1000/(1000 - AO322)</f>
        <v>0</v>
      </c>
      <c r="AN322">
        <v>18.48062809113366</v>
      </c>
      <c r="AO322">
        <v>22.64037393939393</v>
      </c>
      <c r="AP322">
        <v>1.77528866552361E-05</v>
      </c>
      <c r="AQ322">
        <v>105.8169540572962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439</v>
      </c>
      <c r="AX322" t="s">
        <v>439</v>
      </c>
      <c r="AY322">
        <v>0</v>
      </c>
      <c r="AZ322">
        <v>0</v>
      </c>
      <c r="BA322">
        <f>1-AY322/AZ322</f>
        <v>0</v>
      </c>
      <c r="BB322">
        <v>0</v>
      </c>
      <c r="BC322" t="s">
        <v>439</v>
      </c>
      <c r="BD322" t="s">
        <v>439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439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2.96</v>
      </c>
      <c r="DL322">
        <v>0.5</v>
      </c>
      <c r="DM322" t="s">
        <v>440</v>
      </c>
      <c r="DN322">
        <v>2</v>
      </c>
      <c r="DO322" t="b">
        <v>1</v>
      </c>
      <c r="DP322">
        <v>1758825514.6</v>
      </c>
      <c r="DQ322">
        <v>232.425925925926</v>
      </c>
      <c r="DR322">
        <v>216.3471851851852</v>
      </c>
      <c r="DS322">
        <v>22.64216666666666</v>
      </c>
      <c r="DT322">
        <v>18.47951851851852</v>
      </c>
      <c r="DU322">
        <v>233.6981481481482</v>
      </c>
      <c r="DV322">
        <v>22.34704444444444</v>
      </c>
      <c r="DW322">
        <v>499.9818148148148</v>
      </c>
      <c r="DX322">
        <v>90.90044074074073</v>
      </c>
      <c r="DY322">
        <v>0.0658884962962963</v>
      </c>
      <c r="DZ322">
        <v>29.41258518518518</v>
      </c>
      <c r="EA322">
        <v>30.00691111111111</v>
      </c>
      <c r="EB322">
        <v>999.9000000000001</v>
      </c>
      <c r="EC322">
        <v>0</v>
      </c>
      <c r="ED322">
        <v>0</v>
      </c>
      <c r="EE322">
        <v>10003.70777777778</v>
      </c>
      <c r="EF322">
        <v>0</v>
      </c>
      <c r="EG322">
        <v>11.2321</v>
      </c>
      <c r="EH322">
        <v>16.0786962962963</v>
      </c>
      <c r="EI322">
        <v>237.8104814814815</v>
      </c>
      <c r="EJ322">
        <v>220.4204814814815</v>
      </c>
      <c r="EK322">
        <v>4.162652222222222</v>
      </c>
      <c r="EL322">
        <v>216.3471851851852</v>
      </c>
      <c r="EM322">
        <v>18.47951851851852</v>
      </c>
      <c r="EN322">
        <v>2.058181851851852</v>
      </c>
      <c r="EO322">
        <v>1.679795555555555</v>
      </c>
      <c r="EP322">
        <v>17.89918888888889</v>
      </c>
      <c r="EQ322">
        <v>14.71096296296296</v>
      </c>
      <c r="ER322">
        <v>2000.012592592592</v>
      </c>
      <c r="ES322">
        <v>0.9800052222222222</v>
      </c>
      <c r="ET322">
        <v>0.01999442962962963</v>
      </c>
      <c r="EU322">
        <v>0</v>
      </c>
      <c r="EV322">
        <v>616.0442962962962</v>
      </c>
      <c r="EW322">
        <v>5.00078</v>
      </c>
      <c r="EX322">
        <v>12087.87777777778</v>
      </c>
      <c r="EY322">
        <v>16379.75555555555</v>
      </c>
      <c r="EZ322">
        <v>39.61088888888889</v>
      </c>
      <c r="FA322">
        <v>40.39566666666666</v>
      </c>
      <c r="FB322">
        <v>39.82848148148149</v>
      </c>
      <c r="FC322">
        <v>40.11781481481481</v>
      </c>
      <c r="FD322">
        <v>40.89559259259259</v>
      </c>
      <c r="FE322">
        <v>1955.122592592593</v>
      </c>
      <c r="FF322">
        <v>39.89000000000001</v>
      </c>
      <c r="FG322">
        <v>0</v>
      </c>
      <c r="FH322">
        <v>1758825517.3</v>
      </c>
      <c r="FI322">
        <v>0</v>
      </c>
      <c r="FJ322">
        <v>616.0647692307692</v>
      </c>
      <c r="FK322">
        <v>0.9334017170740292</v>
      </c>
      <c r="FL322">
        <v>-14.61880346697505</v>
      </c>
      <c r="FM322">
        <v>12087.89230769231</v>
      </c>
      <c r="FN322">
        <v>15</v>
      </c>
      <c r="FO322">
        <v>0</v>
      </c>
      <c r="FP322" t="s">
        <v>441</v>
      </c>
      <c r="FQ322">
        <v>1746989605.5</v>
      </c>
      <c r="FR322">
        <v>1746989593.5</v>
      </c>
      <c r="FS322">
        <v>0</v>
      </c>
      <c r="FT322">
        <v>-0.274</v>
      </c>
      <c r="FU322">
        <v>-0.002</v>
      </c>
      <c r="FV322">
        <v>2.549</v>
      </c>
      <c r="FW322">
        <v>0.129</v>
      </c>
      <c r="FX322">
        <v>420</v>
      </c>
      <c r="FY322">
        <v>17</v>
      </c>
      <c r="FZ322">
        <v>0.02</v>
      </c>
      <c r="GA322">
        <v>0.04</v>
      </c>
      <c r="GB322">
        <v>15.6365512195122</v>
      </c>
      <c r="GC322">
        <v>6.641013240418144</v>
      </c>
      <c r="GD322">
        <v>0.6569348314272999</v>
      </c>
      <c r="GE322">
        <v>0</v>
      </c>
      <c r="GF322">
        <v>616.1924705882352</v>
      </c>
      <c r="GG322">
        <v>-1.948113062007384</v>
      </c>
      <c r="GH322">
        <v>0.3448032887872142</v>
      </c>
      <c r="GI322">
        <v>0</v>
      </c>
      <c r="GJ322">
        <v>4.167688292682927</v>
      </c>
      <c r="GK322">
        <v>-0.07435066202089911</v>
      </c>
      <c r="GL322">
        <v>0.007617268860290209</v>
      </c>
      <c r="GM322">
        <v>1</v>
      </c>
      <c r="GN322">
        <v>1</v>
      </c>
      <c r="GO322">
        <v>3</v>
      </c>
      <c r="GP322" t="s">
        <v>448</v>
      </c>
      <c r="GQ322">
        <v>3.10174</v>
      </c>
      <c r="GR322">
        <v>2.72421</v>
      </c>
      <c r="GS322">
        <v>0.0503285</v>
      </c>
      <c r="GT322">
        <v>0.0465024</v>
      </c>
      <c r="GU322">
        <v>0.103926</v>
      </c>
      <c r="GV322">
        <v>0.0912555</v>
      </c>
      <c r="GW322">
        <v>24804.2</v>
      </c>
      <c r="GX322">
        <v>22637.3</v>
      </c>
      <c r="GY322">
        <v>26683</v>
      </c>
      <c r="GZ322">
        <v>23964.1</v>
      </c>
      <c r="HA322">
        <v>38253.8</v>
      </c>
      <c r="HB322">
        <v>32193.9</v>
      </c>
      <c r="HC322">
        <v>46595.4</v>
      </c>
      <c r="HD322">
        <v>37917.6</v>
      </c>
      <c r="HE322">
        <v>1.86992</v>
      </c>
      <c r="HF322">
        <v>1.86283</v>
      </c>
      <c r="HG322">
        <v>0.0823289</v>
      </c>
      <c r="HH322">
        <v>0</v>
      </c>
      <c r="HI322">
        <v>28.6756</v>
      </c>
      <c r="HJ322">
        <v>999.9</v>
      </c>
      <c r="HK322">
        <v>44.1</v>
      </c>
      <c r="HL322">
        <v>31.7</v>
      </c>
      <c r="HM322">
        <v>22.7758</v>
      </c>
      <c r="HN322">
        <v>61.0759</v>
      </c>
      <c r="HO322">
        <v>20.1803</v>
      </c>
      <c r="HP322">
        <v>1</v>
      </c>
      <c r="HQ322">
        <v>0.134205</v>
      </c>
      <c r="HR322">
        <v>-0.0378214</v>
      </c>
      <c r="HS322">
        <v>20.2811</v>
      </c>
      <c r="HT322">
        <v>5.2107</v>
      </c>
      <c r="HU322">
        <v>11.9797</v>
      </c>
      <c r="HV322">
        <v>4.96345</v>
      </c>
      <c r="HW322">
        <v>3.27448</v>
      </c>
      <c r="HX322">
        <v>9999</v>
      </c>
      <c r="HY322">
        <v>9999</v>
      </c>
      <c r="HZ322">
        <v>9999</v>
      </c>
      <c r="IA322">
        <v>5</v>
      </c>
      <c r="IB322">
        <v>1.86401</v>
      </c>
      <c r="IC322">
        <v>1.86015</v>
      </c>
      <c r="ID322">
        <v>1.85838</v>
      </c>
      <c r="IE322">
        <v>1.85975</v>
      </c>
      <c r="IF322">
        <v>1.85989</v>
      </c>
      <c r="IG322">
        <v>1.85839</v>
      </c>
      <c r="IH322">
        <v>1.85745</v>
      </c>
      <c r="II322">
        <v>1.85242</v>
      </c>
      <c r="IJ322">
        <v>0</v>
      </c>
      <c r="IK322">
        <v>0</v>
      </c>
      <c r="IL322">
        <v>0</v>
      </c>
      <c r="IM322">
        <v>0</v>
      </c>
      <c r="IN322" t="s">
        <v>443</v>
      </c>
      <c r="IO322" t="s">
        <v>444</v>
      </c>
      <c r="IP322" t="s">
        <v>445</v>
      </c>
      <c r="IQ322" t="s">
        <v>445</v>
      </c>
      <c r="IR322" t="s">
        <v>445</v>
      </c>
      <c r="IS322" t="s">
        <v>445</v>
      </c>
      <c r="IT322">
        <v>0</v>
      </c>
      <c r="IU322">
        <v>100</v>
      </c>
      <c r="IV322">
        <v>100</v>
      </c>
      <c r="IW322">
        <v>-1.261</v>
      </c>
      <c r="IX322">
        <v>0.2951</v>
      </c>
      <c r="IY322">
        <v>-1.085747647868322</v>
      </c>
      <c r="IZ322">
        <v>-0.001141660950335919</v>
      </c>
      <c r="JA322">
        <v>1.556549255047457E-06</v>
      </c>
      <c r="JB322">
        <v>-3.845636065895205E-10</v>
      </c>
      <c r="JC322">
        <v>0.01562767363184709</v>
      </c>
      <c r="JD322">
        <v>0.001629169780553792</v>
      </c>
      <c r="JE322">
        <v>0.0005448488767950686</v>
      </c>
      <c r="JF322">
        <v>-2.599574200195059E-06</v>
      </c>
      <c r="JG322">
        <v>2</v>
      </c>
      <c r="JH322">
        <v>2011</v>
      </c>
      <c r="JI322">
        <v>1</v>
      </c>
      <c r="JJ322">
        <v>26</v>
      </c>
      <c r="JK322">
        <v>197265.3</v>
      </c>
      <c r="JL322">
        <v>197265.5</v>
      </c>
      <c r="JM322">
        <v>0.587158</v>
      </c>
      <c r="JN322">
        <v>2.65259</v>
      </c>
      <c r="JO322">
        <v>1.49658</v>
      </c>
      <c r="JP322">
        <v>2.34619</v>
      </c>
      <c r="JQ322">
        <v>1.54907</v>
      </c>
      <c r="JR322">
        <v>2.45483</v>
      </c>
      <c r="JS322">
        <v>36.4814</v>
      </c>
      <c r="JT322">
        <v>24.1751</v>
      </c>
      <c r="JU322">
        <v>18</v>
      </c>
      <c r="JV322">
        <v>482.831</v>
      </c>
      <c r="JW322">
        <v>492.883</v>
      </c>
      <c r="JX322">
        <v>28.1322</v>
      </c>
      <c r="JY322">
        <v>28.9896</v>
      </c>
      <c r="JZ322">
        <v>30.0005</v>
      </c>
      <c r="KA322">
        <v>29.1213</v>
      </c>
      <c r="KB322">
        <v>29.0986</v>
      </c>
      <c r="KC322">
        <v>11.8296</v>
      </c>
      <c r="KD322">
        <v>19.9728</v>
      </c>
      <c r="KE322">
        <v>57.7795</v>
      </c>
      <c r="KF322">
        <v>28.1239</v>
      </c>
      <c r="KG322">
        <v>166.224</v>
      </c>
      <c r="KH322">
        <v>18.4945</v>
      </c>
      <c r="KI322">
        <v>101.876</v>
      </c>
      <c r="KJ322">
        <v>91.4395</v>
      </c>
    </row>
    <row r="323" spans="1:296">
      <c r="A323">
        <v>305</v>
      </c>
      <c r="B323">
        <v>1758825527.1</v>
      </c>
      <c r="C323">
        <v>11503.5</v>
      </c>
      <c r="D323" t="s">
        <v>1058</v>
      </c>
      <c r="E323" t="s">
        <v>1059</v>
      </c>
      <c r="F323">
        <v>5</v>
      </c>
      <c r="G323" t="s">
        <v>1027</v>
      </c>
      <c r="H323">
        <v>1758825519.314285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188.3575741817502</v>
      </c>
      <c r="AJ323">
        <v>198.4923272727273</v>
      </c>
      <c r="AK323">
        <v>-3.272562851773107</v>
      </c>
      <c r="AL323">
        <v>65.12809007379995</v>
      </c>
      <c r="AM323">
        <f>(AO323 - AN323 + DX323*1E3/(8.314*(DZ323+273.15)) * AQ323/DW323 * AP323) * DW323/(100*DK323) * 1000/(1000 - AO323)</f>
        <v>0</v>
      </c>
      <c r="AN323">
        <v>18.47999748768985</v>
      </c>
      <c r="AO323">
        <v>22.64092303030303</v>
      </c>
      <c r="AP323">
        <v>-2.519611127789579E-05</v>
      </c>
      <c r="AQ323">
        <v>105.8169540572962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439</v>
      </c>
      <c r="AX323" t="s">
        <v>439</v>
      </c>
      <c r="AY323">
        <v>0</v>
      </c>
      <c r="AZ323">
        <v>0</v>
      </c>
      <c r="BA323">
        <f>1-AY323/AZ323</f>
        <v>0</v>
      </c>
      <c r="BB323">
        <v>0</v>
      </c>
      <c r="BC323" t="s">
        <v>439</v>
      </c>
      <c r="BD323" t="s">
        <v>439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439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2.96</v>
      </c>
      <c r="DL323">
        <v>0.5</v>
      </c>
      <c r="DM323" t="s">
        <v>440</v>
      </c>
      <c r="DN323">
        <v>2</v>
      </c>
      <c r="DO323" t="b">
        <v>1</v>
      </c>
      <c r="DP323">
        <v>1758825519.314285</v>
      </c>
      <c r="DQ323">
        <v>217.3319642857143</v>
      </c>
      <c r="DR323">
        <v>200.7181428571428</v>
      </c>
      <c r="DS323">
        <v>22.64131428571429</v>
      </c>
      <c r="DT323">
        <v>18.48025357142857</v>
      </c>
      <c r="DU323">
        <v>218.5966428571429</v>
      </c>
      <c r="DV323">
        <v>22.34621428571429</v>
      </c>
      <c r="DW323">
        <v>500.0216785714286</v>
      </c>
      <c r="DX323">
        <v>90.90079285714286</v>
      </c>
      <c r="DY323">
        <v>0.06582973928571428</v>
      </c>
      <c r="DZ323">
        <v>29.41190357142857</v>
      </c>
      <c r="EA323">
        <v>30.00972857142857</v>
      </c>
      <c r="EB323">
        <v>999.9000000000002</v>
      </c>
      <c r="EC323">
        <v>0</v>
      </c>
      <c r="ED323">
        <v>0</v>
      </c>
      <c r="EE323">
        <v>10001.96928571428</v>
      </c>
      <c r="EF323">
        <v>0</v>
      </c>
      <c r="EG323">
        <v>11.23481071428571</v>
      </c>
      <c r="EH323">
        <v>16.613775</v>
      </c>
      <c r="EI323">
        <v>222.3666071428572</v>
      </c>
      <c r="EJ323">
        <v>204.49725</v>
      </c>
      <c r="EK323">
        <v>4.161061785714286</v>
      </c>
      <c r="EL323">
        <v>200.7181428571428</v>
      </c>
      <c r="EM323">
        <v>18.48025357142857</v>
      </c>
      <c r="EN323">
        <v>2.058112142857143</v>
      </c>
      <c r="EO323">
        <v>1.679869285714286</v>
      </c>
      <c r="EP323">
        <v>17.89865357142857</v>
      </c>
      <c r="EQ323">
        <v>14.71163571428572</v>
      </c>
      <c r="ER323">
        <v>2000.012857142857</v>
      </c>
      <c r="ES323">
        <v>0.9800051785714287</v>
      </c>
      <c r="ET323">
        <v>0.01999447857142857</v>
      </c>
      <c r="EU323">
        <v>0</v>
      </c>
      <c r="EV323">
        <v>616.1651071428571</v>
      </c>
      <c r="EW323">
        <v>5.00078</v>
      </c>
      <c r="EX323">
        <v>12088</v>
      </c>
      <c r="EY323">
        <v>16379.77142857143</v>
      </c>
      <c r="EZ323">
        <v>39.60917857142857</v>
      </c>
      <c r="FA323">
        <v>40.39707142857142</v>
      </c>
      <c r="FB323">
        <v>39.90385714285714</v>
      </c>
      <c r="FC323">
        <v>40.10917857142856</v>
      </c>
      <c r="FD323">
        <v>40.88139285714285</v>
      </c>
      <c r="FE323">
        <v>1955.122857142857</v>
      </c>
      <c r="FF323">
        <v>39.89000000000001</v>
      </c>
      <c r="FG323">
        <v>0</v>
      </c>
      <c r="FH323">
        <v>1758825522.1</v>
      </c>
      <c r="FI323">
        <v>0</v>
      </c>
      <c r="FJ323">
        <v>616.1931923076924</v>
      </c>
      <c r="FK323">
        <v>2.014324785407927</v>
      </c>
      <c r="FL323">
        <v>19.10085467526679</v>
      </c>
      <c r="FM323">
        <v>12088.05</v>
      </c>
      <c r="FN323">
        <v>15</v>
      </c>
      <c r="FO323">
        <v>0</v>
      </c>
      <c r="FP323" t="s">
        <v>441</v>
      </c>
      <c r="FQ323">
        <v>1746989605.5</v>
      </c>
      <c r="FR323">
        <v>1746989593.5</v>
      </c>
      <c r="FS323">
        <v>0</v>
      </c>
      <c r="FT323">
        <v>-0.274</v>
      </c>
      <c r="FU323">
        <v>-0.002</v>
      </c>
      <c r="FV323">
        <v>2.549</v>
      </c>
      <c r="FW323">
        <v>0.129</v>
      </c>
      <c r="FX323">
        <v>420</v>
      </c>
      <c r="FY323">
        <v>17</v>
      </c>
      <c r="FZ323">
        <v>0.02</v>
      </c>
      <c r="GA323">
        <v>0.04</v>
      </c>
      <c r="GB323">
        <v>16.31393170731707</v>
      </c>
      <c r="GC323">
        <v>6.738608362369344</v>
      </c>
      <c r="GD323">
        <v>0.6662659933335143</v>
      </c>
      <c r="GE323">
        <v>0</v>
      </c>
      <c r="GF323">
        <v>616.121617647059</v>
      </c>
      <c r="GG323">
        <v>1.158029032717668</v>
      </c>
      <c r="GH323">
        <v>0.2723818702079739</v>
      </c>
      <c r="GI323">
        <v>0</v>
      </c>
      <c r="GJ323">
        <v>4.162748780487806</v>
      </c>
      <c r="GK323">
        <v>-0.02511930313588907</v>
      </c>
      <c r="GL323">
        <v>0.003243981440446431</v>
      </c>
      <c r="GM323">
        <v>1</v>
      </c>
      <c r="GN323">
        <v>1</v>
      </c>
      <c r="GO323">
        <v>3</v>
      </c>
      <c r="GP323" t="s">
        <v>448</v>
      </c>
      <c r="GQ323">
        <v>3.10164</v>
      </c>
      <c r="GR323">
        <v>2.72406</v>
      </c>
      <c r="GS323">
        <v>0.0469702</v>
      </c>
      <c r="GT323">
        <v>0.0429401</v>
      </c>
      <c r="GU323">
        <v>0.103923</v>
      </c>
      <c r="GV323">
        <v>0.0912481</v>
      </c>
      <c r="GW323">
        <v>24891.8</v>
      </c>
      <c r="GX323">
        <v>22721.6</v>
      </c>
      <c r="GY323">
        <v>26682.9</v>
      </c>
      <c r="GZ323">
        <v>23963.9</v>
      </c>
      <c r="HA323">
        <v>38253.5</v>
      </c>
      <c r="HB323">
        <v>32193.3</v>
      </c>
      <c r="HC323">
        <v>46595.5</v>
      </c>
      <c r="HD323">
        <v>37917</v>
      </c>
      <c r="HE323">
        <v>1.86985</v>
      </c>
      <c r="HF323">
        <v>1.86278</v>
      </c>
      <c r="HG323">
        <v>0.0823289</v>
      </c>
      <c r="HH323">
        <v>0</v>
      </c>
      <c r="HI323">
        <v>28.677</v>
      </c>
      <c r="HJ323">
        <v>999.9</v>
      </c>
      <c r="HK323">
        <v>44.1</v>
      </c>
      <c r="HL323">
        <v>31.7</v>
      </c>
      <c r="HM323">
        <v>22.7753</v>
      </c>
      <c r="HN323">
        <v>61.1159</v>
      </c>
      <c r="HO323">
        <v>20.1683</v>
      </c>
      <c r="HP323">
        <v>1</v>
      </c>
      <c r="HQ323">
        <v>0.1347</v>
      </c>
      <c r="HR323">
        <v>-0.0210512</v>
      </c>
      <c r="HS323">
        <v>20.2808</v>
      </c>
      <c r="HT323">
        <v>5.211</v>
      </c>
      <c r="HU323">
        <v>11.98</v>
      </c>
      <c r="HV323">
        <v>4.96355</v>
      </c>
      <c r="HW323">
        <v>3.27445</v>
      </c>
      <c r="HX323">
        <v>9999</v>
      </c>
      <c r="HY323">
        <v>9999</v>
      </c>
      <c r="HZ323">
        <v>9999</v>
      </c>
      <c r="IA323">
        <v>5</v>
      </c>
      <c r="IB323">
        <v>1.86401</v>
      </c>
      <c r="IC323">
        <v>1.86014</v>
      </c>
      <c r="ID323">
        <v>1.8584</v>
      </c>
      <c r="IE323">
        <v>1.85975</v>
      </c>
      <c r="IF323">
        <v>1.85989</v>
      </c>
      <c r="IG323">
        <v>1.85838</v>
      </c>
      <c r="IH323">
        <v>1.85746</v>
      </c>
      <c r="II323">
        <v>1.85242</v>
      </c>
      <c r="IJ323">
        <v>0</v>
      </c>
      <c r="IK323">
        <v>0</v>
      </c>
      <c r="IL323">
        <v>0</v>
      </c>
      <c r="IM323">
        <v>0</v>
      </c>
      <c r="IN323" t="s">
        <v>443</v>
      </c>
      <c r="IO323" t="s">
        <v>444</v>
      </c>
      <c r="IP323" t="s">
        <v>445</v>
      </c>
      <c r="IQ323" t="s">
        <v>445</v>
      </c>
      <c r="IR323" t="s">
        <v>445</v>
      </c>
      <c r="IS323" t="s">
        <v>445</v>
      </c>
      <c r="IT323">
        <v>0</v>
      </c>
      <c r="IU323">
        <v>100</v>
      </c>
      <c r="IV323">
        <v>100</v>
      </c>
      <c r="IW323">
        <v>-1.251</v>
      </c>
      <c r="IX323">
        <v>0.2951</v>
      </c>
      <c r="IY323">
        <v>-1.085747647868322</v>
      </c>
      <c r="IZ323">
        <v>-0.001141660950335919</v>
      </c>
      <c r="JA323">
        <v>1.556549255047457E-06</v>
      </c>
      <c r="JB323">
        <v>-3.845636065895205E-10</v>
      </c>
      <c r="JC323">
        <v>0.01562767363184709</v>
      </c>
      <c r="JD323">
        <v>0.001629169780553792</v>
      </c>
      <c r="JE323">
        <v>0.0005448488767950686</v>
      </c>
      <c r="JF323">
        <v>-2.599574200195059E-06</v>
      </c>
      <c r="JG323">
        <v>2</v>
      </c>
      <c r="JH323">
        <v>2011</v>
      </c>
      <c r="JI323">
        <v>1</v>
      </c>
      <c r="JJ323">
        <v>26</v>
      </c>
      <c r="JK323">
        <v>197265.4</v>
      </c>
      <c r="JL323">
        <v>197265.6</v>
      </c>
      <c r="JM323">
        <v>0.548096</v>
      </c>
      <c r="JN323">
        <v>2.64404</v>
      </c>
      <c r="JO323">
        <v>1.49658</v>
      </c>
      <c r="JP323">
        <v>2.34619</v>
      </c>
      <c r="JQ323">
        <v>1.54907</v>
      </c>
      <c r="JR323">
        <v>2.48291</v>
      </c>
      <c r="JS323">
        <v>36.4814</v>
      </c>
      <c r="JT323">
        <v>24.1838</v>
      </c>
      <c r="JU323">
        <v>18</v>
      </c>
      <c r="JV323">
        <v>482.824</v>
      </c>
      <c r="JW323">
        <v>492.891</v>
      </c>
      <c r="JX323">
        <v>28.1244</v>
      </c>
      <c r="JY323">
        <v>28.9949</v>
      </c>
      <c r="JZ323">
        <v>30.0005</v>
      </c>
      <c r="KA323">
        <v>29.1262</v>
      </c>
      <c r="KB323">
        <v>29.1036</v>
      </c>
      <c r="KC323">
        <v>11.0686</v>
      </c>
      <c r="KD323">
        <v>19.9728</v>
      </c>
      <c r="KE323">
        <v>57.7795</v>
      </c>
      <c r="KF323">
        <v>28.1058</v>
      </c>
      <c r="KG323">
        <v>152.866</v>
      </c>
      <c r="KH323">
        <v>18.4945</v>
      </c>
      <c r="KI323">
        <v>101.876</v>
      </c>
      <c r="KJ323">
        <v>91.43819999999999</v>
      </c>
    </row>
    <row r="324" spans="1:296">
      <c r="A324">
        <v>306</v>
      </c>
      <c r="B324">
        <v>1758825532.1</v>
      </c>
      <c r="C324">
        <v>11508.5</v>
      </c>
      <c r="D324" t="s">
        <v>1060</v>
      </c>
      <c r="E324" t="s">
        <v>1061</v>
      </c>
      <c r="F324">
        <v>5</v>
      </c>
      <c r="G324" t="s">
        <v>1027</v>
      </c>
      <c r="H324">
        <v>1758825524.6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171.5260263887145</v>
      </c>
      <c r="AJ324">
        <v>182.1365818181818</v>
      </c>
      <c r="AK324">
        <v>-3.272294983920191</v>
      </c>
      <c r="AL324">
        <v>65.12809007379995</v>
      </c>
      <c r="AM324">
        <f>(AO324 - AN324 + DX324*1E3/(8.314*(DZ324+273.15)) * AQ324/DW324 * AP324) * DW324/(100*DK324) * 1000/(1000 - AO324)</f>
        <v>0</v>
      </c>
      <c r="AN324">
        <v>18.48130440911394</v>
      </c>
      <c r="AO324">
        <v>22.6404890909091</v>
      </c>
      <c r="AP324">
        <v>3.357234691475033E-05</v>
      </c>
      <c r="AQ324">
        <v>105.8169540572962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439</v>
      </c>
      <c r="AX324" t="s">
        <v>439</v>
      </c>
      <c r="AY324">
        <v>0</v>
      </c>
      <c r="AZ324">
        <v>0</v>
      </c>
      <c r="BA324">
        <f>1-AY324/AZ324</f>
        <v>0</v>
      </c>
      <c r="BB324">
        <v>0</v>
      </c>
      <c r="BC324" t="s">
        <v>439</v>
      </c>
      <c r="BD324" t="s">
        <v>439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439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2.96</v>
      </c>
      <c r="DL324">
        <v>0.5</v>
      </c>
      <c r="DM324" t="s">
        <v>440</v>
      </c>
      <c r="DN324">
        <v>2</v>
      </c>
      <c r="DO324" t="b">
        <v>1</v>
      </c>
      <c r="DP324">
        <v>1758825524.6</v>
      </c>
      <c r="DQ324">
        <v>200.4017777777779</v>
      </c>
      <c r="DR324">
        <v>183.1871111111111</v>
      </c>
      <c r="DS324">
        <v>22.64031481481481</v>
      </c>
      <c r="DT324">
        <v>18.48048518518519</v>
      </c>
      <c r="DU324">
        <v>201.6573703703704</v>
      </c>
      <c r="DV324">
        <v>22.34523333333333</v>
      </c>
      <c r="DW324">
        <v>499.9937407407408</v>
      </c>
      <c r="DX324">
        <v>90.90090370370372</v>
      </c>
      <c r="DY324">
        <v>0.06593054444444445</v>
      </c>
      <c r="DZ324">
        <v>29.41225185185186</v>
      </c>
      <c r="EA324">
        <v>30.01191851851852</v>
      </c>
      <c r="EB324">
        <v>999.9000000000001</v>
      </c>
      <c r="EC324">
        <v>0</v>
      </c>
      <c r="ED324">
        <v>0</v>
      </c>
      <c r="EE324">
        <v>9993.820740740739</v>
      </c>
      <c r="EF324">
        <v>0</v>
      </c>
      <c r="EG324">
        <v>11.23884814814815</v>
      </c>
      <c r="EH324">
        <v>17.21457407407408</v>
      </c>
      <c r="EI324">
        <v>205.044037037037</v>
      </c>
      <c r="EJ324">
        <v>186.6362962962963</v>
      </c>
      <c r="EK324">
        <v>4.159827777777777</v>
      </c>
      <c r="EL324">
        <v>183.1871111111111</v>
      </c>
      <c r="EM324">
        <v>18.48048518518519</v>
      </c>
      <c r="EN324">
        <v>2.058023333333333</v>
      </c>
      <c r="EO324">
        <v>1.679892962962963</v>
      </c>
      <c r="EP324">
        <v>17.89797037037037</v>
      </c>
      <c r="EQ324">
        <v>14.71184814814815</v>
      </c>
      <c r="ER324">
        <v>2000.000370370371</v>
      </c>
      <c r="ES324">
        <v>0.980005</v>
      </c>
      <c r="ET324">
        <v>0.01999465185185185</v>
      </c>
      <c r="EU324">
        <v>0</v>
      </c>
      <c r="EV324">
        <v>616.3701851851853</v>
      </c>
      <c r="EW324">
        <v>5.00078</v>
      </c>
      <c r="EX324">
        <v>12091.05185185185</v>
      </c>
      <c r="EY324">
        <v>16379.66666666667</v>
      </c>
      <c r="EZ324">
        <v>39.60629629629629</v>
      </c>
      <c r="FA324">
        <v>40.40477777777778</v>
      </c>
      <c r="FB324">
        <v>39.94659259259259</v>
      </c>
      <c r="FC324">
        <v>40.11555555555555</v>
      </c>
      <c r="FD324">
        <v>40.86777777777777</v>
      </c>
      <c r="FE324">
        <v>1955.11037037037</v>
      </c>
      <c r="FF324">
        <v>39.89000000000001</v>
      </c>
      <c r="FG324">
        <v>0</v>
      </c>
      <c r="FH324">
        <v>1758825526.9</v>
      </c>
      <c r="FI324">
        <v>0</v>
      </c>
      <c r="FJ324">
        <v>616.3841153846154</v>
      </c>
      <c r="FK324">
        <v>3.088991449122827</v>
      </c>
      <c r="FL324">
        <v>51.81196584315309</v>
      </c>
      <c r="FM324">
        <v>12090.83461538462</v>
      </c>
      <c r="FN324">
        <v>15</v>
      </c>
      <c r="FO324">
        <v>0</v>
      </c>
      <c r="FP324" t="s">
        <v>441</v>
      </c>
      <c r="FQ324">
        <v>1746989605.5</v>
      </c>
      <c r="FR324">
        <v>1746989593.5</v>
      </c>
      <c r="FS324">
        <v>0</v>
      </c>
      <c r="FT324">
        <v>-0.274</v>
      </c>
      <c r="FU324">
        <v>-0.002</v>
      </c>
      <c r="FV324">
        <v>2.549</v>
      </c>
      <c r="FW324">
        <v>0.129</v>
      </c>
      <c r="FX324">
        <v>420</v>
      </c>
      <c r="FY324">
        <v>17</v>
      </c>
      <c r="FZ324">
        <v>0.02</v>
      </c>
      <c r="GA324">
        <v>0.04</v>
      </c>
      <c r="GB324">
        <v>16.7552487804878</v>
      </c>
      <c r="GC324">
        <v>6.925018118466907</v>
      </c>
      <c r="GD324">
        <v>0.6837018795202251</v>
      </c>
      <c r="GE324">
        <v>0</v>
      </c>
      <c r="GF324">
        <v>616.2548235294117</v>
      </c>
      <c r="GG324">
        <v>2.335462186410479</v>
      </c>
      <c r="GH324">
        <v>0.3463856632161021</v>
      </c>
      <c r="GI324">
        <v>0</v>
      </c>
      <c r="GJ324">
        <v>4.161001463414634</v>
      </c>
      <c r="GK324">
        <v>-0.01127540069687547</v>
      </c>
      <c r="GL324">
        <v>0.001901735485922664</v>
      </c>
      <c r="GM324">
        <v>1</v>
      </c>
      <c r="GN324">
        <v>1</v>
      </c>
      <c r="GO324">
        <v>3</v>
      </c>
      <c r="GP324" t="s">
        <v>448</v>
      </c>
      <c r="GQ324">
        <v>3.10158</v>
      </c>
      <c r="GR324">
        <v>2.72404</v>
      </c>
      <c r="GS324">
        <v>0.043542</v>
      </c>
      <c r="GT324">
        <v>0.0392796</v>
      </c>
      <c r="GU324">
        <v>0.103925</v>
      </c>
      <c r="GV324">
        <v>0.0912649</v>
      </c>
      <c r="GW324">
        <v>24981.1</v>
      </c>
      <c r="GX324">
        <v>22808.3</v>
      </c>
      <c r="GY324">
        <v>26682.7</v>
      </c>
      <c r="GZ324">
        <v>23963.7</v>
      </c>
      <c r="HA324">
        <v>38252.7</v>
      </c>
      <c r="HB324">
        <v>32192.4</v>
      </c>
      <c r="HC324">
        <v>46595</v>
      </c>
      <c r="HD324">
        <v>37917.1</v>
      </c>
      <c r="HE324">
        <v>1.86957</v>
      </c>
      <c r="HF324">
        <v>1.8629</v>
      </c>
      <c r="HG324">
        <v>0.0819005</v>
      </c>
      <c r="HH324">
        <v>0</v>
      </c>
      <c r="HI324">
        <v>28.678</v>
      </c>
      <c r="HJ324">
        <v>999.9</v>
      </c>
      <c r="HK324">
        <v>44.1</v>
      </c>
      <c r="HL324">
        <v>31.7</v>
      </c>
      <c r="HM324">
        <v>22.774</v>
      </c>
      <c r="HN324">
        <v>61.3659</v>
      </c>
      <c r="HO324">
        <v>20.2644</v>
      </c>
      <c r="HP324">
        <v>1</v>
      </c>
      <c r="HQ324">
        <v>0.135142</v>
      </c>
      <c r="HR324">
        <v>0.0183932</v>
      </c>
      <c r="HS324">
        <v>20.281</v>
      </c>
      <c r="HT324">
        <v>5.211</v>
      </c>
      <c r="HU324">
        <v>11.98</v>
      </c>
      <c r="HV324">
        <v>4.9636</v>
      </c>
      <c r="HW324">
        <v>3.27438</v>
      </c>
      <c r="HX324">
        <v>9999</v>
      </c>
      <c r="HY324">
        <v>9999</v>
      </c>
      <c r="HZ324">
        <v>9999</v>
      </c>
      <c r="IA324">
        <v>5</v>
      </c>
      <c r="IB324">
        <v>1.86399</v>
      </c>
      <c r="IC324">
        <v>1.86018</v>
      </c>
      <c r="ID324">
        <v>1.85838</v>
      </c>
      <c r="IE324">
        <v>1.85976</v>
      </c>
      <c r="IF324">
        <v>1.85989</v>
      </c>
      <c r="IG324">
        <v>1.8584</v>
      </c>
      <c r="IH324">
        <v>1.85745</v>
      </c>
      <c r="II324">
        <v>1.85242</v>
      </c>
      <c r="IJ324">
        <v>0</v>
      </c>
      <c r="IK324">
        <v>0</v>
      </c>
      <c r="IL324">
        <v>0</v>
      </c>
      <c r="IM324">
        <v>0</v>
      </c>
      <c r="IN324" t="s">
        <v>443</v>
      </c>
      <c r="IO324" t="s">
        <v>444</v>
      </c>
      <c r="IP324" t="s">
        <v>445</v>
      </c>
      <c r="IQ324" t="s">
        <v>445</v>
      </c>
      <c r="IR324" t="s">
        <v>445</v>
      </c>
      <c r="IS324" t="s">
        <v>445</v>
      </c>
      <c r="IT324">
        <v>0</v>
      </c>
      <c r="IU324">
        <v>100</v>
      </c>
      <c r="IV324">
        <v>100</v>
      </c>
      <c r="IW324">
        <v>-1.241</v>
      </c>
      <c r="IX324">
        <v>0.2951</v>
      </c>
      <c r="IY324">
        <v>-1.085747647868322</v>
      </c>
      <c r="IZ324">
        <v>-0.001141660950335919</v>
      </c>
      <c r="JA324">
        <v>1.556549255047457E-06</v>
      </c>
      <c r="JB324">
        <v>-3.845636065895205E-10</v>
      </c>
      <c r="JC324">
        <v>0.01562767363184709</v>
      </c>
      <c r="JD324">
        <v>0.001629169780553792</v>
      </c>
      <c r="JE324">
        <v>0.0005448488767950686</v>
      </c>
      <c r="JF324">
        <v>-2.599574200195059E-06</v>
      </c>
      <c r="JG324">
        <v>2</v>
      </c>
      <c r="JH324">
        <v>2011</v>
      </c>
      <c r="JI324">
        <v>1</v>
      </c>
      <c r="JJ324">
        <v>26</v>
      </c>
      <c r="JK324">
        <v>197265.4</v>
      </c>
      <c r="JL324">
        <v>197265.6</v>
      </c>
      <c r="JM324">
        <v>0.506592</v>
      </c>
      <c r="JN324">
        <v>2.65137</v>
      </c>
      <c r="JO324">
        <v>1.49658</v>
      </c>
      <c r="JP324">
        <v>2.34619</v>
      </c>
      <c r="JQ324">
        <v>1.54907</v>
      </c>
      <c r="JR324">
        <v>2.47803</v>
      </c>
      <c r="JS324">
        <v>36.5051</v>
      </c>
      <c r="JT324">
        <v>24.1838</v>
      </c>
      <c r="JU324">
        <v>18</v>
      </c>
      <c r="JV324">
        <v>482.7</v>
      </c>
      <c r="JW324">
        <v>493.01</v>
      </c>
      <c r="JX324">
        <v>28.1096</v>
      </c>
      <c r="JY324">
        <v>28.9999</v>
      </c>
      <c r="JZ324">
        <v>30.0006</v>
      </c>
      <c r="KA324">
        <v>29.1309</v>
      </c>
      <c r="KB324">
        <v>29.1079</v>
      </c>
      <c r="KC324">
        <v>10.2211</v>
      </c>
      <c r="KD324">
        <v>19.9728</v>
      </c>
      <c r="KE324">
        <v>57.7795</v>
      </c>
      <c r="KF324">
        <v>28.0969</v>
      </c>
      <c r="KG324">
        <v>132.833</v>
      </c>
      <c r="KH324">
        <v>18.4945</v>
      </c>
      <c r="KI324">
        <v>101.875</v>
      </c>
      <c r="KJ324">
        <v>91.43819999999999</v>
      </c>
    </row>
    <row r="325" spans="1:296">
      <c r="A325">
        <v>307</v>
      </c>
      <c r="B325">
        <v>1758825537.1</v>
      </c>
      <c r="C325">
        <v>11513.5</v>
      </c>
      <c r="D325" t="s">
        <v>1062</v>
      </c>
      <c r="E325" t="s">
        <v>1063</v>
      </c>
      <c r="F325">
        <v>5</v>
      </c>
      <c r="G325" t="s">
        <v>1027</v>
      </c>
      <c r="H325">
        <v>1758825529.314285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154.6638524791175</v>
      </c>
      <c r="AJ325">
        <v>165.8188545454545</v>
      </c>
      <c r="AK325">
        <v>-3.265589703880063</v>
      </c>
      <c r="AL325">
        <v>65.12809007379995</v>
      </c>
      <c r="AM325">
        <f>(AO325 - AN325 + DX325*1E3/(8.314*(DZ325+273.15)) * AQ325/DW325 * AP325) * DW325/(100*DK325) * 1000/(1000 - AO325)</f>
        <v>0</v>
      </c>
      <c r="AN325">
        <v>18.48334418378708</v>
      </c>
      <c r="AO325">
        <v>22.64122909090909</v>
      </c>
      <c r="AP325">
        <v>-1.461527611943893E-05</v>
      </c>
      <c r="AQ325">
        <v>105.8169540572962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439</v>
      </c>
      <c r="AX325" t="s">
        <v>439</v>
      </c>
      <c r="AY325">
        <v>0</v>
      </c>
      <c r="AZ325">
        <v>0</v>
      </c>
      <c r="BA325">
        <f>1-AY325/AZ325</f>
        <v>0</v>
      </c>
      <c r="BB325">
        <v>0</v>
      </c>
      <c r="BC325" t="s">
        <v>439</v>
      </c>
      <c r="BD325" t="s">
        <v>439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439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2.96</v>
      </c>
      <c r="DL325">
        <v>0.5</v>
      </c>
      <c r="DM325" t="s">
        <v>440</v>
      </c>
      <c r="DN325">
        <v>2</v>
      </c>
      <c r="DO325" t="b">
        <v>1</v>
      </c>
      <c r="DP325">
        <v>1758825529.314285</v>
      </c>
      <c r="DQ325">
        <v>185.32725</v>
      </c>
      <c r="DR325">
        <v>167.5610714285714</v>
      </c>
      <c r="DS325">
        <v>22.64091428571429</v>
      </c>
      <c r="DT325">
        <v>18.48127857142857</v>
      </c>
      <c r="DU325">
        <v>186.5741071428571</v>
      </c>
      <c r="DV325">
        <v>22.34582142857143</v>
      </c>
      <c r="DW325">
        <v>499.9897142857143</v>
      </c>
      <c r="DX325">
        <v>90.90098928571429</v>
      </c>
      <c r="DY325">
        <v>0.06595456428571429</v>
      </c>
      <c r="DZ325">
        <v>29.41136428571428</v>
      </c>
      <c r="EA325">
        <v>30.01459642857142</v>
      </c>
      <c r="EB325">
        <v>999.9000000000002</v>
      </c>
      <c r="EC325">
        <v>0</v>
      </c>
      <c r="ED325">
        <v>0</v>
      </c>
      <c r="EE325">
        <v>10001.16285714286</v>
      </c>
      <c r="EF325">
        <v>0</v>
      </c>
      <c r="EG325">
        <v>11.24381071428571</v>
      </c>
      <c r="EH325">
        <v>17.76611071428571</v>
      </c>
      <c r="EI325">
        <v>189.6204642857143</v>
      </c>
      <c r="EJ325">
        <v>170.7161428571428</v>
      </c>
      <c r="EK325">
        <v>4.159633571428571</v>
      </c>
      <c r="EL325">
        <v>167.5610714285714</v>
      </c>
      <c r="EM325">
        <v>18.48127857142857</v>
      </c>
      <c r="EN325">
        <v>2.058081071428572</v>
      </c>
      <c r="EO325">
        <v>1.679967857142857</v>
      </c>
      <c r="EP325">
        <v>17.8984</v>
      </c>
      <c r="EQ325">
        <v>14.71253214285714</v>
      </c>
      <c r="ER325">
        <v>1999.9975</v>
      </c>
      <c r="ES325">
        <v>0.9800049642857144</v>
      </c>
      <c r="ET325">
        <v>0.01999469285714285</v>
      </c>
      <c r="EU325">
        <v>0</v>
      </c>
      <c r="EV325">
        <v>616.6609999999999</v>
      </c>
      <c r="EW325">
        <v>5.00078</v>
      </c>
      <c r="EX325">
        <v>12096.36071428572</v>
      </c>
      <c r="EY325">
        <v>16379.64642857143</v>
      </c>
      <c r="EZ325">
        <v>39.61807142857141</v>
      </c>
      <c r="FA325">
        <v>40.40814285714286</v>
      </c>
      <c r="FB325">
        <v>39.93724999999999</v>
      </c>
      <c r="FC325">
        <v>40.12024999999999</v>
      </c>
      <c r="FD325">
        <v>40.89932142857143</v>
      </c>
      <c r="FE325">
        <v>1955.1075</v>
      </c>
      <c r="FF325">
        <v>39.89000000000001</v>
      </c>
      <c r="FG325">
        <v>0</v>
      </c>
      <c r="FH325">
        <v>1758825532.3</v>
      </c>
      <c r="FI325">
        <v>0</v>
      </c>
      <c r="FJ325">
        <v>616.725</v>
      </c>
      <c r="FK325">
        <v>4.409384606587469</v>
      </c>
      <c r="FL325">
        <v>88.33076939070483</v>
      </c>
      <c r="FM325">
        <v>12097.328</v>
      </c>
      <c r="FN325">
        <v>15</v>
      </c>
      <c r="FO325">
        <v>0</v>
      </c>
      <c r="FP325" t="s">
        <v>441</v>
      </c>
      <c r="FQ325">
        <v>1746989605.5</v>
      </c>
      <c r="FR325">
        <v>1746989593.5</v>
      </c>
      <c r="FS325">
        <v>0</v>
      </c>
      <c r="FT325">
        <v>-0.274</v>
      </c>
      <c r="FU325">
        <v>-0.002</v>
      </c>
      <c r="FV325">
        <v>2.549</v>
      </c>
      <c r="FW325">
        <v>0.129</v>
      </c>
      <c r="FX325">
        <v>420</v>
      </c>
      <c r="FY325">
        <v>17</v>
      </c>
      <c r="FZ325">
        <v>0.02</v>
      </c>
      <c r="GA325">
        <v>0.04</v>
      </c>
      <c r="GB325">
        <v>17.45158536585366</v>
      </c>
      <c r="GC325">
        <v>6.888079442508717</v>
      </c>
      <c r="GD325">
        <v>0.679710329464665</v>
      </c>
      <c r="GE325">
        <v>0</v>
      </c>
      <c r="GF325">
        <v>616.5395882352941</v>
      </c>
      <c r="GG325">
        <v>3.508082503345723</v>
      </c>
      <c r="GH325">
        <v>0.4188739890290648</v>
      </c>
      <c r="GI325">
        <v>0</v>
      </c>
      <c r="GJ325">
        <v>4.159651463414635</v>
      </c>
      <c r="GK325">
        <v>-0.007789756097559601</v>
      </c>
      <c r="GL325">
        <v>0.001632976574407559</v>
      </c>
      <c r="GM325">
        <v>1</v>
      </c>
      <c r="GN325">
        <v>1</v>
      </c>
      <c r="GO325">
        <v>3</v>
      </c>
      <c r="GP325" t="s">
        <v>448</v>
      </c>
      <c r="GQ325">
        <v>3.10184</v>
      </c>
      <c r="GR325">
        <v>2.72419</v>
      </c>
      <c r="GS325">
        <v>0.0400381</v>
      </c>
      <c r="GT325">
        <v>0.0355322</v>
      </c>
      <c r="GU325">
        <v>0.103925</v>
      </c>
      <c r="GV325">
        <v>0.09126140000000001</v>
      </c>
      <c r="GW325">
        <v>25072.3</v>
      </c>
      <c r="GX325">
        <v>22896.9</v>
      </c>
      <c r="GY325">
        <v>26682.4</v>
      </c>
      <c r="GZ325">
        <v>23963.4</v>
      </c>
      <c r="HA325">
        <v>38251.6</v>
      </c>
      <c r="HB325">
        <v>32191.8</v>
      </c>
      <c r="HC325">
        <v>46594.2</v>
      </c>
      <c r="HD325">
        <v>37916.7</v>
      </c>
      <c r="HE325">
        <v>1.87003</v>
      </c>
      <c r="HF325">
        <v>1.8621</v>
      </c>
      <c r="HG325">
        <v>0.082422</v>
      </c>
      <c r="HH325">
        <v>0</v>
      </c>
      <c r="HI325">
        <v>28.678</v>
      </c>
      <c r="HJ325">
        <v>999.9</v>
      </c>
      <c r="HK325">
        <v>44.1</v>
      </c>
      <c r="HL325">
        <v>31.7</v>
      </c>
      <c r="HM325">
        <v>22.7739</v>
      </c>
      <c r="HN325">
        <v>61.4059</v>
      </c>
      <c r="HO325">
        <v>20.3686</v>
      </c>
      <c r="HP325">
        <v>1</v>
      </c>
      <c r="HQ325">
        <v>0.135523</v>
      </c>
      <c r="HR325">
        <v>0.0145507</v>
      </c>
      <c r="HS325">
        <v>20.2809</v>
      </c>
      <c r="HT325">
        <v>5.21085</v>
      </c>
      <c r="HU325">
        <v>11.98</v>
      </c>
      <c r="HV325">
        <v>4.9635</v>
      </c>
      <c r="HW325">
        <v>3.27438</v>
      </c>
      <c r="HX325">
        <v>9999</v>
      </c>
      <c r="HY325">
        <v>9999</v>
      </c>
      <c r="HZ325">
        <v>9999</v>
      </c>
      <c r="IA325">
        <v>5</v>
      </c>
      <c r="IB325">
        <v>1.86398</v>
      </c>
      <c r="IC325">
        <v>1.86014</v>
      </c>
      <c r="ID325">
        <v>1.8584</v>
      </c>
      <c r="IE325">
        <v>1.85975</v>
      </c>
      <c r="IF325">
        <v>1.85989</v>
      </c>
      <c r="IG325">
        <v>1.85839</v>
      </c>
      <c r="IH325">
        <v>1.85745</v>
      </c>
      <c r="II325">
        <v>1.85242</v>
      </c>
      <c r="IJ325">
        <v>0</v>
      </c>
      <c r="IK325">
        <v>0</v>
      </c>
      <c r="IL325">
        <v>0</v>
      </c>
      <c r="IM325">
        <v>0</v>
      </c>
      <c r="IN325" t="s">
        <v>443</v>
      </c>
      <c r="IO325" t="s">
        <v>444</v>
      </c>
      <c r="IP325" t="s">
        <v>445</v>
      </c>
      <c r="IQ325" t="s">
        <v>445</v>
      </c>
      <c r="IR325" t="s">
        <v>445</v>
      </c>
      <c r="IS325" t="s">
        <v>445</v>
      </c>
      <c r="IT325">
        <v>0</v>
      </c>
      <c r="IU325">
        <v>100</v>
      </c>
      <c r="IV325">
        <v>100</v>
      </c>
      <c r="IW325">
        <v>-1.232</v>
      </c>
      <c r="IX325">
        <v>0.2951</v>
      </c>
      <c r="IY325">
        <v>-1.085747647868322</v>
      </c>
      <c r="IZ325">
        <v>-0.001141660950335919</v>
      </c>
      <c r="JA325">
        <v>1.556549255047457E-06</v>
      </c>
      <c r="JB325">
        <v>-3.845636065895205E-10</v>
      </c>
      <c r="JC325">
        <v>0.01562767363184709</v>
      </c>
      <c r="JD325">
        <v>0.001629169780553792</v>
      </c>
      <c r="JE325">
        <v>0.0005448488767950686</v>
      </c>
      <c r="JF325">
        <v>-2.599574200195059E-06</v>
      </c>
      <c r="JG325">
        <v>2</v>
      </c>
      <c r="JH325">
        <v>2011</v>
      </c>
      <c r="JI325">
        <v>1</v>
      </c>
      <c r="JJ325">
        <v>26</v>
      </c>
      <c r="JK325">
        <v>197265.5</v>
      </c>
      <c r="JL325">
        <v>197265.7</v>
      </c>
      <c r="JM325">
        <v>0.467529</v>
      </c>
      <c r="JN325">
        <v>2.65137</v>
      </c>
      <c r="JO325">
        <v>1.49658</v>
      </c>
      <c r="JP325">
        <v>2.34619</v>
      </c>
      <c r="JQ325">
        <v>1.54907</v>
      </c>
      <c r="JR325">
        <v>2.43042</v>
      </c>
      <c r="JS325">
        <v>36.5051</v>
      </c>
      <c r="JT325">
        <v>24.1838</v>
      </c>
      <c r="JU325">
        <v>18</v>
      </c>
      <c r="JV325">
        <v>482.999</v>
      </c>
      <c r="JW325">
        <v>492.523</v>
      </c>
      <c r="JX325">
        <v>28.0975</v>
      </c>
      <c r="JY325">
        <v>29.0055</v>
      </c>
      <c r="JZ325">
        <v>30.0005</v>
      </c>
      <c r="KA325">
        <v>29.1359</v>
      </c>
      <c r="KB325">
        <v>29.1129</v>
      </c>
      <c r="KC325">
        <v>9.4505</v>
      </c>
      <c r="KD325">
        <v>19.9728</v>
      </c>
      <c r="KE325">
        <v>57.7795</v>
      </c>
      <c r="KF325">
        <v>28.0794</v>
      </c>
      <c r="KG325">
        <v>119.477</v>
      </c>
      <c r="KH325">
        <v>18.4945</v>
      </c>
      <c r="KI325">
        <v>101.874</v>
      </c>
      <c r="KJ325">
        <v>91.4371</v>
      </c>
    </row>
    <row r="326" spans="1:296">
      <c r="A326">
        <v>308</v>
      </c>
      <c r="B326">
        <v>1758825542.1</v>
      </c>
      <c r="C326">
        <v>11518.5</v>
      </c>
      <c r="D326" t="s">
        <v>1064</v>
      </c>
      <c r="E326" t="s">
        <v>1065</v>
      </c>
      <c r="F326">
        <v>5</v>
      </c>
      <c r="G326" t="s">
        <v>1027</v>
      </c>
      <c r="H326">
        <v>1758825534.6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137.6908207503228</v>
      </c>
      <c r="AJ326">
        <v>149.4873878787878</v>
      </c>
      <c r="AK326">
        <v>-3.269265909869262</v>
      </c>
      <c r="AL326">
        <v>65.12809007379995</v>
      </c>
      <c r="AM326">
        <f>(AO326 - AN326 + DX326*1E3/(8.314*(DZ326+273.15)) * AQ326/DW326 * AP326) * DW326/(100*DK326) * 1000/(1000 - AO326)</f>
        <v>0</v>
      </c>
      <c r="AN326">
        <v>18.48392630570039</v>
      </c>
      <c r="AO326">
        <v>22.64178303030303</v>
      </c>
      <c r="AP326">
        <v>-5.94071317027464E-06</v>
      </c>
      <c r="AQ326">
        <v>105.8169540572962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439</v>
      </c>
      <c r="AX326" t="s">
        <v>439</v>
      </c>
      <c r="AY326">
        <v>0</v>
      </c>
      <c r="AZ326">
        <v>0</v>
      </c>
      <c r="BA326">
        <f>1-AY326/AZ326</f>
        <v>0</v>
      </c>
      <c r="BB326">
        <v>0</v>
      </c>
      <c r="BC326" t="s">
        <v>439</v>
      </c>
      <c r="BD326" t="s">
        <v>439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439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2.96</v>
      </c>
      <c r="DL326">
        <v>0.5</v>
      </c>
      <c r="DM326" t="s">
        <v>440</v>
      </c>
      <c r="DN326">
        <v>2</v>
      </c>
      <c r="DO326" t="b">
        <v>1</v>
      </c>
      <c r="DP326">
        <v>1758825534.6</v>
      </c>
      <c r="DQ326">
        <v>168.4498518518519</v>
      </c>
      <c r="DR326">
        <v>150.0363333333333</v>
      </c>
      <c r="DS326">
        <v>22.64106296296297</v>
      </c>
      <c r="DT326">
        <v>18.48254814814815</v>
      </c>
      <c r="DU326">
        <v>169.6861111111111</v>
      </c>
      <c r="DV326">
        <v>22.34597037037037</v>
      </c>
      <c r="DW326">
        <v>500.0134814814814</v>
      </c>
      <c r="DX326">
        <v>90.90106296296297</v>
      </c>
      <c r="DY326">
        <v>0.06588758518518519</v>
      </c>
      <c r="DZ326">
        <v>29.41065555555556</v>
      </c>
      <c r="EA326">
        <v>30.01401111111111</v>
      </c>
      <c r="EB326">
        <v>999.9000000000001</v>
      </c>
      <c r="EC326">
        <v>0</v>
      </c>
      <c r="ED326">
        <v>0</v>
      </c>
      <c r="EE326">
        <v>10006.24962962963</v>
      </c>
      <c r="EF326">
        <v>0</v>
      </c>
      <c r="EG326">
        <v>11.24143333333333</v>
      </c>
      <c r="EH326">
        <v>18.41342592592592</v>
      </c>
      <c r="EI326">
        <v>172.3520740740741</v>
      </c>
      <c r="EJ326">
        <v>152.8616666666667</v>
      </c>
      <c r="EK326">
        <v>4.158510740740741</v>
      </c>
      <c r="EL326">
        <v>150.0363333333333</v>
      </c>
      <c r="EM326">
        <v>18.48254814814815</v>
      </c>
      <c r="EN326">
        <v>2.058097037037037</v>
      </c>
      <c r="EO326">
        <v>1.680084814814815</v>
      </c>
      <c r="EP326">
        <v>17.89852222222222</v>
      </c>
      <c r="EQ326">
        <v>14.71361851851852</v>
      </c>
      <c r="ER326">
        <v>2000.005555555556</v>
      </c>
      <c r="ES326">
        <v>0.980005</v>
      </c>
      <c r="ET326">
        <v>0.01999466666666667</v>
      </c>
      <c r="EU326">
        <v>0</v>
      </c>
      <c r="EV326">
        <v>617.1555185185185</v>
      </c>
      <c r="EW326">
        <v>5.00078</v>
      </c>
      <c r="EX326">
        <v>12104.94814814815</v>
      </c>
      <c r="EY326">
        <v>16379.71111111111</v>
      </c>
      <c r="EZ326">
        <v>39.6155925925926</v>
      </c>
      <c r="FA326">
        <v>40.40944444444444</v>
      </c>
      <c r="FB326">
        <v>39.96737037037037</v>
      </c>
      <c r="FC326">
        <v>40.12477777777777</v>
      </c>
      <c r="FD326">
        <v>40.91655555555556</v>
      </c>
      <c r="FE326">
        <v>1955.115555555555</v>
      </c>
      <c r="FF326">
        <v>39.89000000000001</v>
      </c>
      <c r="FG326">
        <v>0</v>
      </c>
      <c r="FH326">
        <v>1758825537.1</v>
      </c>
      <c r="FI326">
        <v>0</v>
      </c>
      <c r="FJ326">
        <v>617.16908</v>
      </c>
      <c r="FK326">
        <v>6.533846166842718</v>
      </c>
      <c r="FL326">
        <v>120.1615386368709</v>
      </c>
      <c r="FM326">
        <v>12105.616</v>
      </c>
      <c r="FN326">
        <v>15</v>
      </c>
      <c r="FO326">
        <v>0</v>
      </c>
      <c r="FP326" t="s">
        <v>441</v>
      </c>
      <c r="FQ326">
        <v>1746989605.5</v>
      </c>
      <c r="FR326">
        <v>1746989593.5</v>
      </c>
      <c r="FS326">
        <v>0</v>
      </c>
      <c r="FT326">
        <v>-0.274</v>
      </c>
      <c r="FU326">
        <v>-0.002</v>
      </c>
      <c r="FV326">
        <v>2.549</v>
      </c>
      <c r="FW326">
        <v>0.129</v>
      </c>
      <c r="FX326">
        <v>420</v>
      </c>
      <c r="FY326">
        <v>17</v>
      </c>
      <c r="FZ326">
        <v>0.02</v>
      </c>
      <c r="GA326">
        <v>0.04</v>
      </c>
      <c r="GB326">
        <v>17.93438048780488</v>
      </c>
      <c r="GC326">
        <v>7.22415052264807</v>
      </c>
      <c r="GD326">
        <v>0.7136054454769778</v>
      </c>
      <c r="GE326">
        <v>0</v>
      </c>
      <c r="GF326">
        <v>616.8040588235294</v>
      </c>
      <c r="GG326">
        <v>4.575645527097439</v>
      </c>
      <c r="GH326">
        <v>0.5152037256200099</v>
      </c>
      <c r="GI326">
        <v>0</v>
      </c>
      <c r="GJ326">
        <v>4.159440243902439</v>
      </c>
      <c r="GK326">
        <v>-0.009176864111488171</v>
      </c>
      <c r="GL326">
        <v>0.001612597492314443</v>
      </c>
      <c r="GM326">
        <v>1</v>
      </c>
      <c r="GN326">
        <v>1</v>
      </c>
      <c r="GO326">
        <v>3</v>
      </c>
      <c r="GP326" t="s">
        <v>448</v>
      </c>
      <c r="GQ326">
        <v>3.10193</v>
      </c>
      <c r="GR326">
        <v>2.7235</v>
      </c>
      <c r="GS326">
        <v>0.0364465</v>
      </c>
      <c r="GT326">
        <v>0.0316783</v>
      </c>
      <c r="GU326">
        <v>0.103925</v>
      </c>
      <c r="GV326">
        <v>0.09127109999999999</v>
      </c>
      <c r="GW326">
        <v>25165.8</v>
      </c>
      <c r="GX326">
        <v>22988.2</v>
      </c>
      <c r="GY326">
        <v>26682.2</v>
      </c>
      <c r="GZ326">
        <v>23963.2</v>
      </c>
      <c r="HA326">
        <v>38251</v>
      </c>
      <c r="HB326">
        <v>32190.7</v>
      </c>
      <c r="HC326">
        <v>46594</v>
      </c>
      <c r="HD326">
        <v>37916.3</v>
      </c>
      <c r="HE326">
        <v>1.8699</v>
      </c>
      <c r="HF326">
        <v>1.86197</v>
      </c>
      <c r="HG326">
        <v>0.0817142</v>
      </c>
      <c r="HH326">
        <v>0</v>
      </c>
      <c r="HI326">
        <v>28.678</v>
      </c>
      <c r="HJ326">
        <v>999.9</v>
      </c>
      <c r="HK326">
        <v>44.1</v>
      </c>
      <c r="HL326">
        <v>31.7</v>
      </c>
      <c r="HM326">
        <v>22.7756</v>
      </c>
      <c r="HN326">
        <v>61.3259</v>
      </c>
      <c r="HO326">
        <v>20.3766</v>
      </c>
      <c r="HP326">
        <v>1</v>
      </c>
      <c r="HQ326">
        <v>0.135978</v>
      </c>
      <c r="HR326">
        <v>0.0434041</v>
      </c>
      <c r="HS326">
        <v>20.2811</v>
      </c>
      <c r="HT326">
        <v>5.21085</v>
      </c>
      <c r="HU326">
        <v>11.9798</v>
      </c>
      <c r="HV326">
        <v>4.9635</v>
      </c>
      <c r="HW326">
        <v>3.27443</v>
      </c>
      <c r="HX326">
        <v>9999</v>
      </c>
      <c r="HY326">
        <v>9999</v>
      </c>
      <c r="HZ326">
        <v>9999</v>
      </c>
      <c r="IA326">
        <v>5</v>
      </c>
      <c r="IB326">
        <v>1.86397</v>
      </c>
      <c r="IC326">
        <v>1.86016</v>
      </c>
      <c r="ID326">
        <v>1.85839</v>
      </c>
      <c r="IE326">
        <v>1.85975</v>
      </c>
      <c r="IF326">
        <v>1.85989</v>
      </c>
      <c r="IG326">
        <v>1.85839</v>
      </c>
      <c r="IH326">
        <v>1.85745</v>
      </c>
      <c r="II326">
        <v>1.85242</v>
      </c>
      <c r="IJ326">
        <v>0</v>
      </c>
      <c r="IK326">
        <v>0</v>
      </c>
      <c r="IL326">
        <v>0</v>
      </c>
      <c r="IM326">
        <v>0</v>
      </c>
      <c r="IN326" t="s">
        <v>443</v>
      </c>
      <c r="IO326" t="s">
        <v>444</v>
      </c>
      <c r="IP326" t="s">
        <v>445</v>
      </c>
      <c r="IQ326" t="s">
        <v>445</v>
      </c>
      <c r="IR326" t="s">
        <v>445</v>
      </c>
      <c r="IS326" t="s">
        <v>445</v>
      </c>
      <c r="IT326">
        <v>0</v>
      </c>
      <c r="IU326">
        <v>100</v>
      </c>
      <c r="IV326">
        <v>100</v>
      </c>
      <c r="IW326">
        <v>-1.221</v>
      </c>
      <c r="IX326">
        <v>0.2951</v>
      </c>
      <c r="IY326">
        <v>-1.085747647868322</v>
      </c>
      <c r="IZ326">
        <v>-0.001141660950335919</v>
      </c>
      <c r="JA326">
        <v>1.556549255047457E-06</v>
      </c>
      <c r="JB326">
        <v>-3.845636065895205E-10</v>
      </c>
      <c r="JC326">
        <v>0.01562767363184709</v>
      </c>
      <c r="JD326">
        <v>0.001629169780553792</v>
      </c>
      <c r="JE326">
        <v>0.0005448488767950686</v>
      </c>
      <c r="JF326">
        <v>-2.599574200195059E-06</v>
      </c>
      <c r="JG326">
        <v>2</v>
      </c>
      <c r="JH326">
        <v>2011</v>
      </c>
      <c r="JI326">
        <v>1</v>
      </c>
      <c r="JJ326">
        <v>26</v>
      </c>
      <c r="JK326">
        <v>197265.6</v>
      </c>
      <c r="JL326">
        <v>197265.8</v>
      </c>
      <c r="JM326">
        <v>0.424805</v>
      </c>
      <c r="JN326">
        <v>2.66846</v>
      </c>
      <c r="JO326">
        <v>1.49658</v>
      </c>
      <c r="JP326">
        <v>2.34619</v>
      </c>
      <c r="JQ326">
        <v>1.54907</v>
      </c>
      <c r="JR326">
        <v>2.37671</v>
      </c>
      <c r="JS326">
        <v>36.5051</v>
      </c>
      <c r="JT326">
        <v>24.1751</v>
      </c>
      <c r="JU326">
        <v>18</v>
      </c>
      <c r="JV326">
        <v>482.959</v>
      </c>
      <c r="JW326">
        <v>492.478</v>
      </c>
      <c r="JX326">
        <v>28.0817</v>
      </c>
      <c r="JY326">
        <v>29.0108</v>
      </c>
      <c r="JZ326">
        <v>30.0005</v>
      </c>
      <c r="KA326">
        <v>29.1402</v>
      </c>
      <c r="KB326">
        <v>29.1174</v>
      </c>
      <c r="KC326">
        <v>8.59477</v>
      </c>
      <c r="KD326">
        <v>19.9728</v>
      </c>
      <c r="KE326">
        <v>57.7795</v>
      </c>
      <c r="KF326">
        <v>28.0637</v>
      </c>
      <c r="KG326">
        <v>99.4409</v>
      </c>
      <c r="KH326">
        <v>18.4945</v>
      </c>
      <c r="KI326">
        <v>101.873</v>
      </c>
      <c r="KJ326">
        <v>91.4361</v>
      </c>
    </row>
    <row r="327" spans="1:296">
      <c r="A327">
        <v>309</v>
      </c>
      <c r="B327">
        <v>1758825547.1</v>
      </c>
      <c r="C327">
        <v>11523.5</v>
      </c>
      <c r="D327" t="s">
        <v>1066</v>
      </c>
      <c r="E327" t="s">
        <v>1067</v>
      </c>
      <c r="F327">
        <v>5</v>
      </c>
      <c r="G327" t="s">
        <v>1027</v>
      </c>
      <c r="H327">
        <v>1758825539.314285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120.8117887024544</v>
      </c>
      <c r="AJ327">
        <v>133.2136727272727</v>
      </c>
      <c r="AK327">
        <v>-3.255914242993724</v>
      </c>
      <c r="AL327">
        <v>65.12809007379995</v>
      </c>
      <c r="AM327">
        <f>(AO327 - AN327 + DX327*1E3/(8.314*(DZ327+273.15)) * AQ327/DW327 * AP327) * DW327/(100*DK327) * 1000/(1000 - AO327)</f>
        <v>0</v>
      </c>
      <c r="AN327">
        <v>18.48495719542161</v>
      </c>
      <c r="AO327">
        <v>22.6446909090909</v>
      </c>
      <c r="AP327">
        <v>4.310329597213329E-05</v>
      </c>
      <c r="AQ327">
        <v>105.8169540572962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439</v>
      </c>
      <c r="AX327" t="s">
        <v>439</v>
      </c>
      <c r="AY327">
        <v>0</v>
      </c>
      <c r="AZ327">
        <v>0</v>
      </c>
      <c r="BA327">
        <f>1-AY327/AZ327</f>
        <v>0</v>
      </c>
      <c r="BB327">
        <v>0</v>
      </c>
      <c r="BC327" t="s">
        <v>439</v>
      </c>
      <c r="BD327" t="s">
        <v>439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439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2.96</v>
      </c>
      <c r="DL327">
        <v>0.5</v>
      </c>
      <c r="DM327" t="s">
        <v>440</v>
      </c>
      <c r="DN327">
        <v>2</v>
      </c>
      <c r="DO327" t="b">
        <v>1</v>
      </c>
      <c r="DP327">
        <v>1758825539.314285</v>
      </c>
      <c r="DQ327">
        <v>153.4145714285714</v>
      </c>
      <c r="DR327">
        <v>134.4128571428571</v>
      </c>
      <c r="DS327">
        <v>22.64207857142857</v>
      </c>
      <c r="DT327">
        <v>18.48396071428572</v>
      </c>
      <c r="DU327">
        <v>154.6407142857143</v>
      </c>
      <c r="DV327">
        <v>22.34696785714286</v>
      </c>
      <c r="DW327">
        <v>499.9927857142857</v>
      </c>
      <c r="DX327">
        <v>90.90150714285714</v>
      </c>
      <c r="DY327">
        <v>0.06584739642857143</v>
      </c>
      <c r="DZ327">
        <v>29.40937857142857</v>
      </c>
      <c r="EA327">
        <v>30.01548214285714</v>
      </c>
      <c r="EB327">
        <v>999.9000000000002</v>
      </c>
      <c r="EC327">
        <v>0</v>
      </c>
      <c r="ED327">
        <v>0</v>
      </c>
      <c r="EE327">
        <v>10004.80535714286</v>
      </c>
      <c r="EF327">
        <v>0</v>
      </c>
      <c r="EG327">
        <v>11.23784642857143</v>
      </c>
      <c r="EH327">
        <v>19.00168571428571</v>
      </c>
      <c r="EI327">
        <v>156.9686785714286</v>
      </c>
      <c r="EJ327">
        <v>136.9441071428571</v>
      </c>
      <c r="EK327">
        <v>4.158115357142856</v>
      </c>
      <c r="EL327">
        <v>134.4128571428571</v>
      </c>
      <c r="EM327">
        <v>18.48396071428572</v>
      </c>
      <c r="EN327">
        <v>2.0582</v>
      </c>
      <c r="EO327">
        <v>1.680221428571428</v>
      </c>
      <c r="EP327">
        <v>17.899325</v>
      </c>
      <c r="EQ327">
        <v>14.71488928571428</v>
      </c>
      <c r="ER327">
        <v>1999.984285714286</v>
      </c>
      <c r="ES327">
        <v>0.9800047500000001</v>
      </c>
      <c r="ET327">
        <v>0.01999492857142857</v>
      </c>
      <c r="EU327">
        <v>0</v>
      </c>
      <c r="EV327">
        <v>617.602857142857</v>
      </c>
      <c r="EW327">
        <v>5.00078</v>
      </c>
      <c r="EX327">
        <v>12114.91071428571</v>
      </c>
      <c r="EY327">
        <v>16379.53214285714</v>
      </c>
      <c r="EZ327">
        <v>39.63367857142856</v>
      </c>
      <c r="FA327">
        <v>40.41264285714284</v>
      </c>
      <c r="FB327">
        <v>40.01989285714286</v>
      </c>
      <c r="FC327">
        <v>40.13360714285714</v>
      </c>
      <c r="FD327">
        <v>40.95964285714285</v>
      </c>
      <c r="FE327">
        <v>1955.094285714286</v>
      </c>
      <c r="FF327">
        <v>39.89000000000001</v>
      </c>
      <c r="FG327">
        <v>0</v>
      </c>
      <c r="FH327">
        <v>1758825541.9</v>
      </c>
      <c r="FI327">
        <v>0</v>
      </c>
      <c r="FJ327">
        <v>617.646</v>
      </c>
      <c r="FK327">
        <v>6.651538462451705</v>
      </c>
      <c r="FL327">
        <v>144.1230766580164</v>
      </c>
      <c r="FM327">
        <v>12115.916</v>
      </c>
      <c r="FN327">
        <v>15</v>
      </c>
      <c r="FO327">
        <v>0</v>
      </c>
      <c r="FP327" t="s">
        <v>441</v>
      </c>
      <c r="FQ327">
        <v>1746989605.5</v>
      </c>
      <c r="FR327">
        <v>1746989593.5</v>
      </c>
      <c r="FS327">
        <v>0</v>
      </c>
      <c r="FT327">
        <v>-0.274</v>
      </c>
      <c r="FU327">
        <v>-0.002</v>
      </c>
      <c r="FV327">
        <v>2.549</v>
      </c>
      <c r="FW327">
        <v>0.129</v>
      </c>
      <c r="FX327">
        <v>420</v>
      </c>
      <c r="FY327">
        <v>17</v>
      </c>
      <c r="FZ327">
        <v>0.02</v>
      </c>
      <c r="GA327">
        <v>0.04</v>
      </c>
      <c r="GB327">
        <v>18.66081707317073</v>
      </c>
      <c r="GC327">
        <v>7.526190940766575</v>
      </c>
      <c r="GD327">
        <v>0.7435330264459165</v>
      </c>
      <c r="GE327">
        <v>0</v>
      </c>
      <c r="GF327">
        <v>617.3063529411766</v>
      </c>
      <c r="GG327">
        <v>5.969595110346639</v>
      </c>
      <c r="GH327">
        <v>0.6396170215496628</v>
      </c>
      <c r="GI327">
        <v>0</v>
      </c>
      <c r="GJ327">
        <v>4.158387804878049</v>
      </c>
      <c r="GK327">
        <v>-0.007844320557489558</v>
      </c>
      <c r="GL327">
        <v>0.001404398164990891</v>
      </c>
      <c r="GM327">
        <v>1</v>
      </c>
      <c r="GN327">
        <v>1</v>
      </c>
      <c r="GO327">
        <v>3</v>
      </c>
      <c r="GP327" t="s">
        <v>448</v>
      </c>
      <c r="GQ327">
        <v>3.10183</v>
      </c>
      <c r="GR327">
        <v>2.72397</v>
      </c>
      <c r="GS327">
        <v>0.0327847</v>
      </c>
      <c r="GT327">
        <v>0.02782</v>
      </c>
      <c r="GU327">
        <v>0.103935</v>
      </c>
      <c r="GV327">
        <v>0.09127440000000001</v>
      </c>
      <c r="GW327">
        <v>25261.4</v>
      </c>
      <c r="GX327">
        <v>23079.4</v>
      </c>
      <c r="GY327">
        <v>26682.1</v>
      </c>
      <c r="GZ327">
        <v>23962.8</v>
      </c>
      <c r="HA327">
        <v>38249.9</v>
      </c>
      <c r="HB327">
        <v>32190.3</v>
      </c>
      <c r="HC327">
        <v>46593.7</v>
      </c>
      <c r="HD327">
        <v>37916.4</v>
      </c>
      <c r="HE327">
        <v>1.8697</v>
      </c>
      <c r="HF327">
        <v>1.86208</v>
      </c>
      <c r="HG327">
        <v>0.0823475</v>
      </c>
      <c r="HH327">
        <v>0</v>
      </c>
      <c r="HI327">
        <v>28.678</v>
      </c>
      <c r="HJ327">
        <v>999.9</v>
      </c>
      <c r="HK327">
        <v>44.1</v>
      </c>
      <c r="HL327">
        <v>31.7</v>
      </c>
      <c r="HM327">
        <v>22.7753</v>
      </c>
      <c r="HN327">
        <v>61.2759</v>
      </c>
      <c r="HO327">
        <v>20.2484</v>
      </c>
      <c r="HP327">
        <v>1</v>
      </c>
      <c r="HQ327">
        <v>0.136425</v>
      </c>
      <c r="HR327">
        <v>0.0553486</v>
      </c>
      <c r="HS327">
        <v>20.281</v>
      </c>
      <c r="HT327">
        <v>5.20995</v>
      </c>
      <c r="HU327">
        <v>11.9794</v>
      </c>
      <c r="HV327">
        <v>4.9632</v>
      </c>
      <c r="HW327">
        <v>3.2743</v>
      </c>
      <c r="HX327">
        <v>9999</v>
      </c>
      <c r="HY327">
        <v>9999</v>
      </c>
      <c r="HZ327">
        <v>9999</v>
      </c>
      <c r="IA327">
        <v>5</v>
      </c>
      <c r="IB327">
        <v>1.86398</v>
      </c>
      <c r="IC327">
        <v>1.86012</v>
      </c>
      <c r="ID327">
        <v>1.85839</v>
      </c>
      <c r="IE327">
        <v>1.85975</v>
      </c>
      <c r="IF327">
        <v>1.85989</v>
      </c>
      <c r="IG327">
        <v>1.85838</v>
      </c>
      <c r="IH327">
        <v>1.85745</v>
      </c>
      <c r="II327">
        <v>1.85242</v>
      </c>
      <c r="IJ327">
        <v>0</v>
      </c>
      <c r="IK327">
        <v>0</v>
      </c>
      <c r="IL327">
        <v>0</v>
      </c>
      <c r="IM327">
        <v>0</v>
      </c>
      <c r="IN327" t="s">
        <v>443</v>
      </c>
      <c r="IO327" t="s">
        <v>444</v>
      </c>
      <c r="IP327" t="s">
        <v>445</v>
      </c>
      <c r="IQ327" t="s">
        <v>445</v>
      </c>
      <c r="IR327" t="s">
        <v>445</v>
      </c>
      <c r="IS327" t="s">
        <v>445</v>
      </c>
      <c r="IT327">
        <v>0</v>
      </c>
      <c r="IU327">
        <v>100</v>
      </c>
      <c r="IV327">
        <v>100</v>
      </c>
      <c r="IW327">
        <v>-1.209</v>
      </c>
      <c r="IX327">
        <v>0.2952</v>
      </c>
      <c r="IY327">
        <v>-1.085747647868322</v>
      </c>
      <c r="IZ327">
        <v>-0.001141660950335919</v>
      </c>
      <c r="JA327">
        <v>1.556549255047457E-06</v>
      </c>
      <c r="JB327">
        <v>-3.845636065895205E-10</v>
      </c>
      <c r="JC327">
        <v>0.01562767363184709</v>
      </c>
      <c r="JD327">
        <v>0.001629169780553792</v>
      </c>
      <c r="JE327">
        <v>0.0005448488767950686</v>
      </c>
      <c r="JF327">
        <v>-2.599574200195059E-06</v>
      </c>
      <c r="JG327">
        <v>2</v>
      </c>
      <c r="JH327">
        <v>2011</v>
      </c>
      <c r="JI327">
        <v>1</v>
      </c>
      <c r="JJ327">
        <v>26</v>
      </c>
      <c r="JK327">
        <v>197265.7</v>
      </c>
      <c r="JL327">
        <v>197265.9</v>
      </c>
      <c r="JM327">
        <v>0.388184</v>
      </c>
      <c r="JN327">
        <v>2.67212</v>
      </c>
      <c r="JO327">
        <v>1.49658</v>
      </c>
      <c r="JP327">
        <v>2.34619</v>
      </c>
      <c r="JQ327">
        <v>1.54907</v>
      </c>
      <c r="JR327">
        <v>2.39502</v>
      </c>
      <c r="JS327">
        <v>36.5051</v>
      </c>
      <c r="JT327">
        <v>24.1751</v>
      </c>
      <c r="JU327">
        <v>18</v>
      </c>
      <c r="JV327">
        <v>482.88</v>
      </c>
      <c r="JW327">
        <v>492.579</v>
      </c>
      <c r="JX327">
        <v>28.0649</v>
      </c>
      <c r="JY327">
        <v>29.0164</v>
      </c>
      <c r="JZ327">
        <v>30.0005</v>
      </c>
      <c r="KA327">
        <v>29.1453</v>
      </c>
      <c r="KB327">
        <v>29.1217</v>
      </c>
      <c r="KC327">
        <v>7.85777</v>
      </c>
      <c r="KD327">
        <v>19.9728</v>
      </c>
      <c r="KE327">
        <v>57.7795</v>
      </c>
      <c r="KF327">
        <v>28.0494</v>
      </c>
      <c r="KG327">
        <v>86.0774</v>
      </c>
      <c r="KH327">
        <v>18.4945</v>
      </c>
      <c r="KI327">
        <v>101.873</v>
      </c>
      <c r="KJ327">
        <v>91.4358</v>
      </c>
    </row>
    <row r="328" spans="1:296">
      <c r="A328">
        <v>310</v>
      </c>
      <c r="B328">
        <v>1758825552.1</v>
      </c>
      <c r="C328">
        <v>11528.5</v>
      </c>
      <c r="D328" t="s">
        <v>1068</v>
      </c>
      <c r="E328" t="s">
        <v>1069</v>
      </c>
      <c r="F328">
        <v>5</v>
      </c>
      <c r="G328" t="s">
        <v>1027</v>
      </c>
      <c r="H328">
        <v>1758825544.6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104.6873541752517</v>
      </c>
      <c r="AJ328">
        <v>117.2232363636363</v>
      </c>
      <c r="AK328">
        <v>-3.185260286513975</v>
      </c>
      <c r="AL328">
        <v>65.12809007379995</v>
      </c>
      <c r="AM328">
        <f>(AO328 - AN328 + DX328*1E3/(8.314*(DZ328+273.15)) * AQ328/DW328 * AP328) * DW328/(100*DK328) * 1000/(1000 - AO328)</f>
        <v>0</v>
      </c>
      <c r="AN328">
        <v>18.48700254119417</v>
      </c>
      <c r="AO328">
        <v>22.64664545454545</v>
      </c>
      <c r="AP328">
        <v>-1.166801198074426E-05</v>
      </c>
      <c r="AQ328">
        <v>105.8169540572962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439</v>
      </c>
      <c r="AX328" t="s">
        <v>439</v>
      </c>
      <c r="AY328">
        <v>0</v>
      </c>
      <c r="AZ328">
        <v>0</v>
      </c>
      <c r="BA328">
        <f>1-AY328/AZ328</f>
        <v>0</v>
      </c>
      <c r="BB328">
        <v>0</v>
      </c>
      <c r="BC328" t="s">
        <v>439</v>
      </c>
      <c r="BD328" t="s">
        <v>439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439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2.96</v>
      </c>
      <c r="DL328">
        <v>0.5</v>
      </c>
      <c r="DM328" t="s">
        <v>440</v>
      </c>
      <c r="DN328">
        <v>2</v>
      </c>
      <c r="DO328" t="b">
        <v>1</v>
      </c>
      <c r="DP328">
        <v>1758825544.6</v>
      </c>
      <c r="DQ328">
        <v>136.6137777777778</v>
      </c>
      <c r="DR328">
        <v>117.1309777777778</v>
      </c>
      <c r="DS328">
        <v>22.64396666666666</v>
      </c>
      <c r="DT328">
        <v>18.48526666666666</v>
      </c>
      <c r="DU328">
        <v>137.8279259259259</v>
      </c>
      <c r="DV328">
        <v>22.34882222222222</v>
      </c>
      <c r="DW328">
        <v>500.0114814814816</v>
      </c>
      <c r="DX328">
        <v>90.9013111111111</v>
      </c>
      <c r="DY328">
        <v>0.06574682592592594</v>
      </c>
      <c r="DZ328">
        <v>29.4080962962963</v>
      </c>
      <c r="EA328">
        <v>30.01453703703704</v>
      </c>
      <c r="EB328">
        <v>999.9000000000001</v>
      </c>
      <c r="EC328">
        <v>0</v>
      </c>
      <c r="ED328">
        <v>0</v>
      </c>
      <c r="EE328">
        <v>10006</v>
      </c>
      <c r="EF328">
        <v>0</v>
      </c>
      <c r="EG328">
        <v>11.2321</v>
      </c>
      <c r="EH328">
        <v>19.48279259259259</v>
      </c>
      <c r="EI328">
        <v>139.7788518518518</v>
      </c>
      <c r="EJ328">
        <v>119.3368777777778</v>
      </c>
      <c r="EK328">
        <v>4.158698888888889</v>
      </c>
      <c r="EL328">
        <v>117.1309777777778</v>
      </c>
      <c r="EM328">
        <v>18.48526666666666</v>
      </c>
      <c r="EN328">
        <v>2.058367407407407</v>
      </c>
      <c r="EO328">
        <v>1.680336296296297</v>
      </c>
      <c r="EP328">
        <v>17.90062592592593</v>
      </c>
      <c r="EQ328">
        <v>14.71594814814815</v>
      </c>
      <c r="ER328">
        <v>1999.978888888889</v>
      </c>
      <c r="ES328">
        <v>0.9800046666666667</v>
      </c>
      <c r="ET328">
        <v>0.01999501481481481</v>
      </c>
      <c r="EU328">
        <v>0</v>
      </c>
      <c r="EV328">
        <v>618.3323703703703</v>
      </c>
      <c r="EW328">
        <v>5.00078</v>
      </c>
      <c r="EX328">
        <v>12128.25925925926</v>
      </c>
      <c r="EY328">
        <v>16379.48888888889</v>
      </c>
      <c r="EZ328">
        <v>39.627</v>
      </c>
      <c r="FA328">
        <v>40.40944444444444</v>
      </c>
      <c r="FB328">
        <v>40.05307407407408</v>
      </c>
      <c r="FC328">
        <v>40.13159259259259</v>
      </c>
      <c r="FD328">
        <v>40.94651851851851</v>
      </c>
      <c r="FE328">
        <v>1955.088888888889</v>
      </c>
      <c r="FF328">
        <v>39.89000000000001</v>
      </c>
      <c r="FG328">
        <v>0</v>
      </c>
      <c r="FH328">
        <v>1758825547.3</v>
      </c>
      <c r="FI328">
        <v>0</v>
      </c>
      <c r="FJ328">
        <v>618.3710384615385</v>
      </c>
      <c r="FK328">
        <v>8.768170953711346</v>
      </c>
      <c r="FL328">
        <v>162.348717979333</v>
      </c>
      <c r="FM328">
        <v>12129.05</v>
      </c>
      <c r="FN328">
        <v>15</v>
      </c>
      <c r="FO328">
        <v>0</v>
      </c>
      <c r="FP328" t="s">
        <v>441</v>
      </c>
      <c r="FQ328">
        <v>1746989605.5</v>
      </c>
      <c r="FR328">
        <v>1746989593.5</v>
      </c>
      <c r="FS328">
        <v>0</v>
      </c>
      <c r="FT328">
        <v>-0.274</v>
      </c>
      <c r="FU328">
        <v>-0.002</v>
      </c>
      <c r="FV328">
        <v>2.549</v>
      </c>
      <c r="FW328">
        <v>0.129</v>
      </c>
      <c r="FX328">
        <v>420</v>
      </c>
      <c r="FY328">
        <v>17</v>
      </c>
      <c r="FZ328">
        <v>0.02</v>
      </c>
      <c r="GA328">
        <v>0.04</v>
      </c>
      <c r="GB328">
        <v>19.06165609756097</v>
      </c>
      <c r="GC328">
        <v>6.101266202090634</v>
      </c>
      <c r="GD328">
        <v>0.6236460972843024</v>
      </c>
      <c r="GE328">
        <v>0</v>
      </c>
      <c r="GF328">
        <v>617.8177058823529</v>
      </c>
      <c r="GG328">
        <v>7.505087856536665</v>
      </c>
      <c r="GH328">
        <v>0.7846767610788292</v>
      </c>
      <c r="GI328">
        <v>0</v>
      </c>
      <c r="GJ328">
        <v>4.158357073170732</v>
      </c>
      <c r="GK328">
        <v>0.004132473867596414</v>
      </c>
      <c r="GL328">
        <v>0.00121181630239219</v>
      </c>
      <c r="GM328">
        <v>1</v>
      </c>
      <c r="GN328">
        <v>1</v>
      </c>
      <c r="GO328">
        <v>3</v>
      </c>
      <c r="GP328" t="s">
        <v>448</v>
      </c>
      <c r="GQ328">
        <v>3.10166</v>
      </c>
      <c r="GR328">
        <v>2.72404</v>
      </c>
      <c r="GS328">
        <v>0.0291139</v>
      </c>
      <c r="GT328">
        <v>0.0239806</v>
      </c>
      <c r="GU328">
        <v>0.10394</v>
      </c>
      <c r="GV328">
        <v>0.0912762</v>
      </c>
      <c r="GW328">
        <v>25356.9</v>
      </c>
      <c r="GX328">
        <v>23170.4</v>
      </c>
      <c r="GY328">
        <v>26681.8</v>
      </c>
      <c r="GZ328">
        <v>23962.7</v>
      </c>
      <c r="HA328">
        <v>38248.9</v>
      </c>
      <c r="HB328">
        <v>32189.8</v>
      </c>
      <c r="HC328">
        <v>46593.3</v>
      </c>
      <c r="HD328">
        <v>37916.3</v>
      </c>
      <c r="HE328">
        <v>1.86952</v>
      </c>
      <c r="HF328">
        <v>1.86225</v>
      </c>
      <c r="HG328">
        <v>0.0815839</v>
      </c>
      <c r="HH328">
        <v>0</v>
      </c>
      <c r="HI328">
        <v>28.678</v>
      </c>
      <c r="HJ328">
        <v>999.9</v>
      </c>
      <c r="HK328">
        <v>44.1</v>
      </c>
      <c r="HL328">
        <v>31.7</v>
      </c>
      <c r="HM328">
        <v>22.7757</v>
      </c>
      <c r="HN328">
        <v>61.1059</v>
      </c>
      <c r="HO328">
        <v>20.2083</v>
      </c>
      <c r="HP328">
        <v>1</v>
      </c>
      <c r="HQ328">
        <v>0.137005</v>
      </c>
      <c r="HR328">
        <v>0.0667919</v>
      </c>
      <c r="HS328">
        <v>20.2811</v>
      </c>
      <c r="HT328">
        <v>5.20995</v>
      </c>
      <c r="HU328">
        <v>11.98</v>
      </c>
      <c r="HV328">
        <v>4.96335</v>
      </c>
      <c r="HW328">
        <v>3.2742</v>
      </c>
      <c r="HX328">
        <v>9999</v>
      </c>
      <c r="HY328">
        <v>9999</v>
      </c>
      <c r="HZ328">
        <v>9999</v>
      </c>
      <c r="IA328">
        <v>5</v>
      </c>
      <c r="IB328">
        <v>1.86396</v>
      </c>
      <c r="IC328">
        <v>1.86013</v>
      </c>
      <c r="ID328">
        <v>1.85839</v>
      </c>
      <c r="IE328">
        <v>1.85976</v>
      </c>
      <c r="IF328">
        <v>1.85989</v>
      </c>
      <c r="IG328">
        <v>1.85839</v>
      </c>
      <c r="IH328">
        <v>1.85745</v>
      </c>
      <c r="II328">
        <v>1.85242</v>
      </c>
      <c r="IJ328">
        <v>0</v>
      </c>
      <c r="IK328">
        <v>0</v>
      </c>
      <c r="IL328">
        <v>0</v>
      </c>
      <c r="IM328">
        <v>0</v>
      </c>
      <c r="IN328" t="s">
        <v>443</v>
      </c>
      <c r="IO328" t="s">
        <v>444</v>
      </c>
      <c r="IP328" t="s">
        <v>445</v>
      </c>
      <c r="IQ328" t="s">
        <v>445</v>
      </c>
      <c r="IR328" t="s">
        <v>445</v>
      </c>
      <c r="IS328" t="s">
        <v>445</v>
      </c>
      <c r="IT328">
        <v>0</v>
      </c>
      <c r="IU328">
        <v>100</v>
      </c>
      <c r="IV328">
        <v>100</v>
      </c>
      <c r="IW328">
        <v>-1.197</v>
      </c>
      <c r="IX328">
        <v>0.2952</v>
      </c>
      <c r="IY328">
        <v>-1.085747647868322</v>
      </c>
      <c r="IZ328">
        <v>-0.001141660950335919</v>
      </c>
      <c r="JA328">
        <v>1.556549255047457E-06</v>
      </c>
      <c r="JB328">
        <v>-3.845636065895205E-10</v>
      </c>
      <c r="JC328">
        <v>0.01562767363184709</v>
      </c>
      <c r="JD328">
        <v>0.001629169780553792</v>
      </c>
      <c r="JE328">
        <v>0.0005448488767950686</v>
      </c>
      <c r="JF328">
        <v>-2.599574200195059E-06</v>
      </c>
      <c r="JG328">
        <v>2</v>
      </c>
      <c r="JH328">
        <v>2011</v>
      </c>
      <c r="JI328">
        <v>1</v>
      </c>
      <c r="JJ328">
        <v>26</v>
      </c>
      <c r="JK328">
        <v>197265.8</v>
      </c>
      <c r="JL328">
        <v>197266</v>
      </c>
      <c r="JM328">
        <v>0.34668</v>
      </c>
      <c r="JN328">
        <v>2.67334</v>
      </c>
      <c r="JO328">
        <v>1.49658</v>
      </c>
      <c r="JP328">
        <v>2.34619</v>
      </c>
      <c r="JQ328">
        <v>1.54907</v>
      </c>
      <c r="JR328">
        <v>2.47803</v>
      </c>
      <c r="JS328">
        <v>36.5051</v>
      </c>
      <c r="JT328">
        <v>24.1838</v>
      </c>
      <c r="JU328">
        <v>18</v>
      </c>
      <c r="JV328">
        <v>482.815</v>
      </c>
      <c r="JW328">
        <v>492.731</v>
      </c>
      <c r="JX328">
        <v>28.0504</v>
      </c>
      <c r="JY328">
        <v>29.022</v>
      </c>
      <c r="JZ328">
        <v>30.0006</v>
      </c>
      <c r="KA328">
        <v>29.1502</v>
      </c>
      <c r="KB328">
        <v>29.126</v>
      </c>
      <c r="KC328">
        <v>7.0258</v>
      </c>
      <c r="KD328">
        <v>19.9728</v>
      </c>
      <c r="KE328">
        <v>57.7795</v>
      </c>
      <c r="KF328">
        <v>28.0366</v>
      </c>
      <c r="KG328">
        <v>65.94159999999999</v>
      </c>
      <c r="KH328">
        <v>18.4945</v>
      </c>
      <c r="KI328">
        <v>101.872</v>
      </c>
      <c r="KJ328">
        <v>91.43559999999999</v>
      </c>
    </row>
    <row r="329" spans="1:296">
      <c r="A329">
        <v>311</v>
      </c>
      <c r="B329">
        <v>1758825557.1</v>
      </c>
      <c r="C329">
        <v>11533.5</v>
      </c>
      <c r="D329" t="s">
        <v>1070</v>
      </c>
      <c r="E329" t="s">
        <v>1071</v>
      </c>
      <c r="F329">
        <v>5</v>
      </c>
      <c r="G329" t="s">
        <v>1027</v>
      </c>
      <c r="H329">
        <v>1758825549.314285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88.2856643048236</v>
      </c>
      <c r="AJ329">
        <v>101.3676848484848</v>
      </c>
      <c r="AK329">
        <v>-3.179225482186844</v>
      </c>
      <c r="AL329">
        <v>65.12809007379995</v>
      </c>
      <c r="AM329">
        <f>(AO329 - AN329 + DX329*1E3/(8.314*(DZ329+273.15)) * AQ329/DW329 * AP329) * DW329/(100*DK329) * 1000/(1000 - AO329)</f>
        <v>0</v>
      </c>
      <c r="AN329">
        <v>18.48686028922099</v>
      </c>
      <c r="AO329">
        <v>22.6502381818182</v>
      </c>
      <c r="AP329">
        <v>4.072585624979789E-05</v>
      </c>
      <c r="AQ329">
        <v>105.8169540572962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439</v>
      </c>
      <c r="AX329" t="s">
        <v>439</v>
      </c>
      <c r="AY329">
        <v>0</v>
      </c>
      <c r="AZ329">
        <v>0</v>
      </c>
      <c r="BA329">
        <f>1-AY329/AZ329</f>
        <v>0</v>
      </c>
      <c r="BB329">
        <v>0</v>
      </c>
      <c r="BC329" t="s">
        <v>439</v>
      </c>
      <c r="BD329" t="s">
        <v>439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439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2.96</v>
      </c>
      <c r="DL329">
        <v>0.5</v>
      </c>
      <c r="DM329" t="s">
        <v>440</v>
      </c>
      <c r="DN329">
        <v>2</v>
      </c>
      <c r="DO329" t="b">
        <v>1</v>
      </c>
      <c r="DP329">
        <v>1758825549.314285</v>
      </c>
      <c r="DQ329">
        <v>121.779425</v>
      </c>
      <c r="DR329">
        <v>101.8829107142857</v>
      </c>
      <c r="DS329">
        <v>22.64574642857143</v>
      </c>
      <c r="DT329">
        <v>18.48633928571428</v>
      </c>
      <c r="DU329">
        <v>122.9824285714286</v>
      </c>
      <c r="DV329">
        <v>22.35056428571428</v>
      </c>
      <c r="DW329">
        <v>499.9775000000001</v>
      </c>
      <c r="DX329">
        <v>90.9014607142857</v>
      </c>
      <c r="DY329">
        <v>0.06581610357142856</v>
      </c>
      <c r="DZ329">
        <v>29.405575</v>
      </c>
      <c r="EA329">
        <v>30.011275</v>
      </c>
      <c r="EB329">
        <v>999.9000000000002</v>
      </c>
      <c r="EC329">
        <v>0</v>
      </c>
      <c r="ED329">
        <v>0</v>
      </c>
      <c r="EE329">
        <v>10002.17535714286</v>
      </c>
      <c r="EF329">
        <v>0</v>
      </c>
      <c r="EG329">
        <v>11.2321</v>
      </c>
      <c r="EH329">
        <v>19.8965</v>
      </c>
      <c r="EI329">
        <v>124.6010357142857</v>
      </c>
      <c r="EJ329">
        <v>103.8017892857143</v>
      </c>
      <c r="EK329">
        <v>4.159407857142857</v>
      </c>
      <c r="EL329">
        <v>101.8829107142857</v>
      </c>
      <c r="EM329">
        <v>18.48633928571428</v>
      </c>
      <c r="EN329">
        <v>2.0585325</v>
      </c>
      <c r="EO329">
        <v>1.680436071428572</v>
      </c>
      <c r="EP329">
        <v>17.90189642857143</v>
      </c>
      <c r="EQ329">
        <v>14.71687142857143</v>
      </c>
      <c r="ER329">
        <v>1999.986071428571</v>
      </c>
      <c r="ES329">
        <v>0.9800047500000001</v>
      </c>
      <c r="ET329">
        <v>0.01999491785714286</v>
      </c>
      <c r="EU329">
        <v>0</v>
      </c>
      <c r="EV329">
        <v>619.0709642857144</v>
      </c>
      <c r="EW329">
        <v>5.00078</v>
      </c>
      <c r="EX329">
        <v>12142.20714285714</v>
      </c>
      <c r="EY329">
        <v>16379.54642857143</v>
      </c>
      <c r="EZ329">
        <v>39.61796428571428</v>
      </c>
      <c r="FA329">
        <v>40.40821428571428</v>
      </c>
      <c r="FB329">
        <v>40.06457142857143</v>
      </c>
      <c r="FC329">
        <v>40.13125</v>
      </c>
      <c r="FD329">
        <v>40.92828571428571</v>
      </c>
      <c r="FE329">
        <v>1955.096071428572</v>
      </c>
      <c r="FF329">
        <v>39.89000000000001</v>
      </c>
      <c r="FG329">
        <v>0</v>
      </c>
      <c r="FH329">
        <v>1758825552.1</v>
      </c>
      <c r="FI329">
        <v>0</v>
      </c>
      <c r="FJ329">
        <v>619.1501923076924</v>
      </c>
      <c r="FK329">
        <v>11.6772307694828</v>
      </c>
      <c r="FL329">
        <v>187.9042734488109</v>
      </c>
      <c r="FM329">
        <v>12143.2</v>
      </c>
      <c r="FN329">
        <v>15</v>
      </c>
      <c r="FO329">
        <v>0</v>
      </c>
      <c r="FP329" t="s">
        <v>441</v>
      </c>
      <c r="FQ329">
        <v>1746989605.5</v>
      </c>
      <c r="FR329">
        <v>1746989593.5</v>
      </c>
      <c r="FS329">
        <v>0</v>
      </c>
      <c r="FT329">
        <v>-0.274</v>
      </c>
      <c r="FU329">
        <v>-0.002</v>
      </c>
      <c r="FV329">
        <v>2.549</v>
      </c>
      <c r="FW329">
        <v>0.129</v>
      </c>
      <c r="FX329">
        <v>420</v>
      </c>
      <c r="FY329">
        <v>17</v>
      </c>
      <c r="FZ329">
        <v>0.02</v>
      </c>
      <c r="GA329">
        <v>0.04</v>
      </c>
      <c r="GB329">
        <v>19.6564243902439</v>
      </c>
      <c r="GC329">
        <v>4.986351219512206</v>
      </c>
      <c r="GD329">
        <v>0.5135007767256046</v>
      </c>
      <c r="GE329">
        <v>0</v>
      </c>
      <c r="GF329">
        <v>618.6946176470587</v>
      </c>
      <c r="GG329">
        <v>9.899908333167428</v>
      </c>
      <c r="GH329">
        <v>1.006702100182615</v>
      </c>
      <c r="GI329">
        <v>0</v>
      </c>
      <c r="GJ329">
        <v>4.159099268292683</v>
      </c>
      <c r="GK329">
        <v>0.01158146341462974</v>
      </c>
      <c r="GL329">
        <v>0.001678266222440554</v>
      </c>
      <c r="GM329">
        <v>1</v>
      </c>
      <c r="GN329">
        <v>1</v>
      </c>
      <c r="GO329">
        <v>3</v>
      </c>
      <c r="GP329" t="s">
        <v>448</v>
      </c>
      <c r="GQ329">
        <v>3.1017</v>
      </c>
      <c r="GR329">
        <v>2.72421</v>
      </c>
      <c r="GS329">
        <v>0.0253778</v>
      </c>
      <c r="GT329">
        <v>0.0199131</v>
      </c>
      <c r="GU329">
        <v>0.103949</v>
      </c>
      <c r="GV329">
        <v>0.0912704</v>
      </c>
      <c r="GW329">
        <v>25454.1</v>
      </c>
      <c r="GX329">
        <v>23266.6</v>
      </c>
      <c r="GY329">
        <v>26681.5</v>
      </c>
      <c r="GZ329">
        <v>23962.3</v>
      </c>
      <c r="HA329">
        <v>38247.6</v>
      </c>
      <c r="HB329">
        <v>32189.1</v>
      </c>
      <c r="HC329">
        <v>46592.7</v>
      </c>
      <c r="HD329">
        <v>37915.7</v>
      </c>
      <c r="HE329">
        <v>1.86968</v>
      </c>
      <c r="HF329">
        <v>1.86205</v>
      </c>
      <c r="HG329">
        <v>0.08147210000000001</v>
      </c>
      <c r="HH329">
        <v>0</v>
      </c>
      <c r="HI329">
        <v>28.678</v>
      </c>
      <c r="HJ329">
        <v>999.9</v>
      </c>
      <c r="HK329">
        <v>44.1</v>
      </c>
      <c r="HL329">
        <v>31.7</v>
      </c>
      <c r="HM329">
        <v>22.777</v>
      </c>
      <c r="HN329">
        <v>61.2359</v>
      </c>
      <c r="HO329">
        <v>20.1282</v>
      </c>
      <c r="HP329">
        <v>1</v>
      </c>
      <c r="HQ329">
        <v>0.137221</v>
      </c>
      <c r="HR329">
        <v>0.06927560000000001</v>
      </c>
      <c r="HS329">
        <v>20.2808</v>
      </c>
      <c r="HT329">
        <v>5.21085</v>
      </c>
      <c r="HU329">
        <v>11.9798</v>
      </c>
      <c r="HV329">
        <v>4.9635</v>
      </c>
      <c r="HW329">
        <v>3.2745</v>
      </c>
      <c r="HX329">
        <v>9999</v>
      </c>
      <c r="HY329">
        <v>9999</v>
      </c>
      <c r="HZ329">
        <v>9999</v>
      </c>
      <c r="IA329">
        <v>5</v>
      </c>
      <c r="IB329">
        <v>1.86396</v>
      </c>
      <c r="IC329">
        <v>1.86016</v>
      </c>
      <c r="ID329">
        <v>1.85838</v>
      </c>
      <c r="IE329">
        <v>1.85974</v>
      </c>
      <c r="IF329">
        <v>1.85989</v>
      </c>
      <c r="IG329">
        <v>1.8584</v>
      </c>
      <c r="IH329">
        <v>1.85745</v>
      </c>
      <c r="II329">
        <v>1.85242</v>
      </c>
      <c r="IJ329">
        <v>0</v>
      </c>
      <c r="IK329">
        <v>0</v>
      </c>
      <c r="IL329">
        <v>0</v>
      </c>
      <c r="IM329">
        <v>0</v>
      </c>
      <c r="IN329" t="s">
        <v>443</v>
      </c>
      <c r="IO329" t="s">
        <v>444</v>
      </c>
      <c r="IP329" t="s">
        <v>445</v>
      </c>
      <c r="IQ329" t="s">
        <v>445</v>
      </c>
      <c r="IR329" t="s">
        <v>445</v>
      </c>
      <c r="IS329" t="s">
        <v>445</v>
      </c>
      <c r="IT329">
        <v>0</v>
      </c>
      <c r="IU329">
        <v>100</v>
      </c>
      <c r="IV329">
        <v>100</v>
      </c>
      <c r="IW329">
        <v>-1.184</v>
      </c>
      <c r="IX329">
        <v>0.2953</v>
      </c>
      <c r="IY329">
        <v>-1.085747647868322</v>
      </c>
      <c r="IZ329">
        <v>-0.001141660950335919</v>
      </c>
      <c r="JA329">
        <v>1.556549255047457E-06</v>
      </c>
      <c r="JB329">
        <v>-3.845636065895205E-10</v>
      </c>
      <c r="JC329">
        <v>0.01562767363184709</v>
      </c>
      <c r="JD329">
        <v>0.001629169780553792</v>
      </c>
      <c r="JE329">
        <v>0.0005448488767950686</v>
      </c>
      <c r="JF329">
        <v>-2.599574200195059E-06</v>
      </c>
      <c r="JG329">
        <v>2</v>
      </c>
      <c r="JH329">
        <v>2011</v>
      </c>
      <c r="JI329">
        <v>1</v>
      </c>
      <c r="JJ329">
        <v>26</v>
      </c>
      <c r="JK329">
        <v>197265.9</v>
      </c>
      <c r="JL329">
        <v>197266.1</v>
      </c>
      <c r="JM329">
        <v>0.306396</v>
      </c>
      <c r="JN329">
        <v>2.67212</v>
      </c>
      <c r="JO329">
        <v>1.49658</v>
      </c>
      <c r="JP329">
        <v>2.34619</v>
      </c>
      <c r="JQ329">
        <v>1.54907</v>
      </c>
      <c r="JR329">
        <v>2.48535</v>
      </c>
      <c r="JS329">
        <v>36.5051</v>
      </c>
      <c r="JT329">
        <v>24.1838</v>
      </c>
      <c r="JU329">
        <v>18</v>
      </c>
      <c r="JV329">
        <v>482.937</v>
      </c>
      <c r="JW329">
        <v>492.639</v>
      </c>
      <c r="JX329">
        <v>28.0362</v>
      </c>
      <c r="JY329">
        <v>29.0269</v>
      </c>
      <c r="JZ329">
        <v>30.0004</v>
      </c>
      <c r="KA329">
        <v>29.1549</v>
      </c>
      <c r="KB329">
        <v>29.1308</v>
      </c>
      <c r="KC329">
        <v>6.23078</v>
      </c>
      <c r="KD329">
        <v>19.9728</v>
      </c>
      <c r="KE329">
        <v>57.7795</v>
      </c>
      <c r="KF329">
        <v>28.0299</v>
      </c>
      <c r="KG329">
        <v>52.3608</v>
      </c>
      <c r="KH329">
        <v>18.4945</v>
      </c>
      <c r="KI329">
        <v>101.87</v>
      </c>
      <c r="KJ329">
        <v>91.4342</v>
      </c>
    </row>
    <row r="330" spans="1:296">
      <c r="A330">
        <v>312</v>
      </c>
      <c r="B330">
        <v>1758825562.1</v>
      </c>
      <c r="C330">
        <v>11538.5</v>
      </c>
      <c r="D330" t="s">
        <v>1072</v>
      </c>
      <c r="E330" t="s">
        <v>1073</v>
      </c>
      <c r="F330">
        <v>5</v>
      </c>
      <c r="G330" t="s">
        <v>1027</v>
      </c>
      <c r="H330">
        <v>1758825554.6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71.26933608756585</v>
      </c>
      <c r="AJ330">
        <v>85.33098606060605</v>
      </c>
      <c r="AK330">
        <v>-3.211862507455192</v>
      </c>
      <c r="AL330">
        <v>65.12809007379995</v>
      </c>
      <c r="AM330">
        <f>(AO330 - AN330 + DX330*1E3/(8.314*(DZ330+273.15)) * AQ330/DW330 * AP330) * DW330/(100*DK330) * 1000/(1000 - AO330)</f>
        <v>0</v>
      </c>
      <c r="AN330">
        <v>18.48599950202535</v>
      </c>
      <c r="AO330">
        <v>22.65235636363637</v>
      </c>
      <c r="AP330">
        <v>5.235007971799287E-06</v>
      </c>
      <c r="AQ330">
        <v>105.8169540572962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439</v>
      </c>
      <c r="AX330" t="s">
        <v>439</v>
      </c>
      <c r="AY330">
        <v>0</v>
      </c>
      <c r="AZ330">
        <v>0</v>
      </c>
      <c r="BA330">
        <f>1-AY330/AZ330</f>
        <v>0</v>
      </c>
      <c r="BB330">
        <v>0</v>
      </c>
      <c r="BC330" t="s">
        <v>439</v>
      </c>
      <c r="BD330" t="s">
        <v>439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439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2.96</v>
      </c>
      <c r="DL330">
        <v>0.5</v>
      </c>
      <c r="DM330" t="s">
        <v>440</v>
      </c>
      <c r="DN330">
        <v>2</v>
      </c>
      <c r="DO330" t="b">
        <v>1</v>
      </c>
      <c r="DP330">
        <v>1758825554.6</v>
      </c>
      <c r="DQ330">
        <v>105.2491074074074</v>
      </c>
      <c r="DR330">
        <v>84.72957037037038</v>
      </c>
      <c r="DS330">
        <v>22.64904444444444</v>
      </c>
      <c r="DT330">
        <v>18.48673333333334</v>
      </c>
      <c r="DU330">
        <v>106.4389333333333</v>
      </c>
      <c r="DV330">
        <v>22.35378148148148</v>
      </c>
      <c r="DW330">
        <v>500.0197777777778</v>
      </c>
      <c r="DX330">
        <v>90.90148888888889</v>
      </c>
      <c r="DY330">
        <v>0.06589068518518518</v>
      </c>
      <c r="DZ330">
        <v>29.40128518518519</v>
      </c>
      <c r="EA330">
        <v>30.00831851851852</v>
      </c>
      <c r="EB330">
        <v>999.9000000000001</v>
      </c>
      <c r="EC330">
        <v>0</v>
      </c>
      <c r="ED330">
        <v>0</v>
      </c>
      <c r="EE330">
        <v>10009.31333333333</v>
      </c>
      <c r="EF330">
        <v>0</v>
      </c>
      <c r="EG330">
        <v>11.2321</v>
      </c>
      <c r="EH330">
        <v>20.51952592592593</v>
      </c>
      <c r="EI330">
        <v>107.6880851851852</v>
      </c>
      <c r="EJ330">
        <v>86.32543333333334</v>
      </c>
      <c r="EK330">
        <v>4.162299259259259</v>
      </c>
      <c r="EL330">
        <v>84.72957037037038</v>
      </c>
      <c r="EM330">
        <v>18.48673333333334</v>
      </c>
      <c r="EN330">
        <v>2.058831851851851</v>
      </c>
      <c r="EO330">
        <v>1.680472592592592</v>
      </c>
      <c r="EP330">
        <v>17.9042</v>
      </c>
      <c r="EQ330">
        <v>14.71721111111111</v>
      </c>
      <c r="ER330">
        <v>2000.007407407407</v>
      </c>
      <c r="ES330">
        <v>0.980005</v>
      </c>
      <c r="ET330">
        <v>0.01999465185185185</v>
      </c>
      <c r="EU330">
        <v>0</v>
      </c>
      <c r="EV330">
        <v>620.1519629629629</v>
      </c>
      <c r="EW330">
        <v>5.00078</v>
      </c>
      <c r="EX330">
        <v>12160.15185185185</v>
      </c>
      <c r="EY330">
        <v>16379.72962962963</v>
      </c>
      <c r="EZ330">
        <v>39.6224074074074</v>
      </c>
      <c r="FA330">
        <v>40.41174074074073</v>
      </c>
      <c r="FB330">
        <v>40.02759259259259</v>
      </c>
      <c r="FC330">
        <v>40.13388888888888</v>
      </c>
      <c r="FD330">
        <v>40.94174074074073</v>
      </c>
      <c r="FE330">
        <v>1955.117407407407</v>
      </c>
      <c r="FF330">
        <v>39.89000000000001</v>
      </c>
      <c r="FG330">
        <v>0</v>
      </c>
      <c r="FH330">
        <v>1758825556.9</v>
      </c>
      <c r="FI330">
        <v>0</v>
      </c>
      <c r="FJ330">
        <v>620.1235769230769</v>
      </c>
      <c r="FK330">
        <v>11.77664957496905</v>
      </c>
      <c r="FL330">
        <v>219.2170940454117</v>
      </c>
      <c r="FM330">
        <v>12159.59615384615</v>
      </c>
      <c r="FN330">
        <v>15</v>
      </c>
      <c r="FO330">
        <v>0</v>
      </c>
      <c r="FP330" t="s">
        <v>441</v>
      </c>
      <c r="FQ330">
        <v>1746989605.5</v>
      </c>
      <c r="FR330">
        <v>1746989593.5</v>
      </c>
      <c r="FS330">
        <v>0</v>
      </c>
      <c r="FT330">
        <v>-0.274</v>
      </c>
      <c r="FU330">
        <v>-0.002</v>
      </c>
      <c r="FV330">
        <v>2.549</v>
      </c>
      <c r="FW330">
        <v>0.129</v>
      </c>
      <c r="FX330">
        <v>420</v>
      </c>
      <c r="FY330">
        <v>17</v>
      </c>
      <c r="FZ330">
        <v>0.02</v>
      </c>
      <c r="GA330">
        <v>0.04</v>
      </c>
      <c r="GB330">
        <v>20.12449268292683</v>
      </c>
      <c r="GC330">
        <v>6.49423902439025</v>
      </c>
      <c r="GD330">
        <v>0.6867609053855445</v>
      </c>
      <c r="GE330">
        <v>0</v>
      </c>
      <c r="GF330">
        <v>619.4367647058823</v>
      </c>
      <c r="GG330">
        <v>11.66667686064038</v>
      </c>
      <c r="GH330">
        <v>1.165614885922322</v>
      </c>
      <c r="GI330">
        <v>0</v>
      </c>
      <c r="GJ330">
        <v>4.160369512195122</v>
      </c>
      <c r="GK330">
        <v>0.02834174216028253</v>
      </c>
      <c r="GL330">
        <v>0.002992741586083058</v>
      </c>
      <c r="GM330">
        <v>1</v>
      </c>
      <c r="GN330">
        <v>1</v>
      </c>
      <c r="GO330">
        <v>3</v>
      </c>
      <c r="GP330" t="s">
        <v>448</v>
      </c>
      <c r="GQ330">
        <v>3.10175</v>
      </c>
      <c r="GR330">
        <v>2.7239</v>
      </c>
      <c r="GS330">
        <v>0.0215223</v>
      </c>
      <c r="GT330">
        <v>0.0156882</v>
      </c>
      <c r="GU330">
        <v>0.103955</v>
      </c>
      <c r="GV330">
        <v>0.0912693</v>
      </c>
      <c r="GW330">
        <v>25554.6</v>
      </c>
      <c r="GX330">
        <v>23366.6</v>
      </c>
      <c r="GY330">
        <v>26681.3</v>
      </c>
      <c r="GZ330">
        <v>23962.1</v>
      </c>
      <c r="HA330">
        <v>38246.5</v>
      </c>
      <c r="HB330">
        <v>32188.5</v>
      </c>
      <c r="HC330">
        <v>46592.3</v>
      </c>
      <c r="HD330">
        <v>37915.5</v>
      </c>
      <c r="HE330">
        <v>1.86928</v>
      </c>
      <c r="HF330">
        <v>1.8617</v>
      </c>
      <c r="HG330">
        <v>0.081677</v>
      </c>
      <c r="HH330">
        <v>0</v>
      </c>
      <c r="HI330">
        <v>28.678</v>
      </c>
      <c r="HJ330">
        <v>999.9</v>
      </c>
      <c r="HK330">
        <v>44.1</v>
      </c>
      <c r="HL330">
        <v>31.7</v>
      </c>
      <c r="HM330">
        <v>22.7761</v>
      </c>
      <c r="HN330">
        <v>61.0659</v>
      </c>
      <c r="HO330">
        <v>20.1923</v>
      </c>
      <c r="HP330">
        <v>1</v>
      </c>
      <c r="HQ330">
        <v>0.13766</v>
      </c>
      <c r="HR330">
        <v>0.0545833</v>
      </c>
      <c r="HS330">
        <v>20.2808</v>
      </c>
      <c r="HT330">
        <v>5.20935</v>
      </c>
      <c r="HU330">
        <v>11.9798</v>
      </c>
      <c r="HV330">
        <v>4.9632</v>
      </c>
      <c r="HW330">
        <v>3.2742</v>
      </c>
      <c r="HX330">
        <v>9999</v>
      </c>
      <c r="HY330">
        <v>9999</v>
      </c>
      <c r="HZ330">
        <v>9999</v>
      </c>
      <c r="IA330">
        <v>5</v>
      </c>
      <c r="IB330">
        <v>1.86396</v>
      </c>
      <c r="IC330">
        <v>1.86011</v>
      </c>
      <c r="ID330">
        <v>1.8584</v>
      </c>
      <c r="IE330">
        <v>1.85974</v>
      </c>
      <c r="IF330">
        <v>1.85989</v>
      </c>
      <c r="IG330">
        <v>1.85839</v>
      </c>
      <c r="IH330">
        <v>1.85745</v>
      </c>
      <c r="II330">
        <v>1.85242</v>
      </c>
      <c r="IJ330">
        <v>0</v>
      </c>
      <c r="IK330">
        <v>0</v>
      </c>
      <c r="IL330">
        <v>0</v>
      </c>
      <c r="IM330">
        <v>0</v>
      </c>
      <c r="IN330" t="s">
        <v>443</v>
      </c>
      <c r="IO330" t="s">
        <v>444</v>
      </c>
      <c r="IP330" t="s">
        <v>445</v>
      </c>
      <c r="IQ330" t="s">
        <v>445</v>
      </c>
      <c r="IR330" t="s">
        <v>445</v>
      </c>
      <c r="IS330" t="s">
        <v>445</v>
      </c>
      <c r="IT330">
        <v>0</v>
      </c>
      <c r="IU330">
        <v>100</v>
      </c>
      <c r="IV330">
        <v>100</v>
      </c>
      <c r="IW330">
        <v>-1.17</v>
      </c>
      <c r="IX330">
        <v>0.2953</v>
      </c>
      <c r="IY330">
        <v>-1.085747647868322</v>
      </c>
      <c r="IZ330">
        <v>-0.001141660950335919</v>
      </c>
      <c r="JA330">
        <v>1.556549255047457E-06</v>
      </c>
      <c r="JB330">
        <v>-3.845636065895205E-10</v>
      </c>
      <c r="JC330">
        <v>0.01562767363184709</v>
      </c>
      <c r="JD330">
        <v>0.001629169780553792</v>
      </c>
      <c r="JE330">
        <v>0.0005448488767950686</v>
      </c>
      <c r="JF330">
        <v>-2.599574200195059E-06</v>
      </c>
      <c r="JG330">
        <v>2</v>
      </c>
      <c r="JH330">
        <v>2011</v>
      </c>
      <c r="JI330">
        <v>1</v>
      </c>
      <c r="JJ330">
        <v>26</v>
      </c>
      <c r="JK330">
        <v>197265.9</v>
      </c>
      <c r="JL330">
        <v>197266.1</v>
      </c>
      <c r="JM330">
        <v>0.263672</v>
      </c>
      <c r="JN330">
        <v>2.67944</v>
      </c>
      <c r="JO330">
        <v>1.49658</v>
      </c>
      <c r="JP330">
        <v>2.34619</v>
      </c>
      <c r="JQ330">
        <v>1.54907</v>
      </c>
      <c r="JR330">
        <v>2.48657</v>
      </c>
      <c r="JS330">
        <v>36.5051</v>
      </c>
      <c r="JT330">
        <v>24.1838</v>
      </c>
      <c r="JU330">
        <v>18</v>
      </c>
      <c r="JV330">
        <v>482.741</v>
      </c>
      <c r="JW330">
        <v>492.449</v>
      </c>
      <c r="JX330">
        <v>28.0274</v>
      </c>
      <c r="JY330">
        <v>29.0319</v>
      </c>
      <c r="JZ330">
        <v>30.0004</v>
      </c>
      <c r="KA330">
        <v>29.1598</v>
      </c>
      <c r="KB330">
        <v>29.1357</v>
      </c>
      <c r="KC330">
        <v>5.38045</v>
      </c>
      <c r="KD330">
        <v>19.9728</v>
      </c>
      <c r="KE330">
        <v>57.7795</v>
      </c>
      <c r="KF330">
        <v>28.0249</v>
      </c>
      <c r="KG330">
        <v>32.3088</v>
      </c>
      <c r="KH330">
        <v>18.4945</v>
      </c>
      <c r="KI330">
        <v>101.87</v>
      </c>
      <c r="KJ330">
        <v>91.43340000000001</v>
      </c>
    </row>
    <row r="331" spans="1:296">
      <c r="A331">
        <v>313</v>
      </c>
      <c r="B331">
        <v>1758825659.1</v>
      </c>
      <c r="C331">
        <v>11635.5</v>
      </c>
      <c r="D331" t="s">
        <v>1074</v>
      </c>
      <c r="E331" t="s">
        <v>1075</v>
      </c>
      <c r="F331">
        <v>5</v>
      </c>
      <c r="G331" t="s">
        <v>1027</v>
      </c>
      <c r="H331">
        <v>1758825651.099999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428.0064897716829</v>
      </c>
      <c r="AJ331">
        <v>416.5924909090907</v>
      </c>
      <c r="AK331">
        <v>-0.0004790727663779079</v>
      </c>
      <c r="AL331">
        <v>65.12809007379995</v>
      </c>
      <c r="AM331">
        <f>(AO331 - AN331 + DX331*1E3/(8.314*(DZ331+273.15)) * AQ331/DW331 * AP331) * DW331/(100*DK331) * 1000/(1000 - AO331)</f>
        <v>0</v>
      </c>
      <c r="AN331">
        <v>18.40497786120469</v>
      </c>
      <c r="AO331">
        <v>22.72460909090909</v>
      </c>
      <c r="AP331">
        <v>4.635947752548645E-05</v>
      </c>
      <c r="AQ331">
        <v>105.8169540572962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439</v>
      </c>
      <c r="AX331" t="s">
        <v>439</v>
      </c>
      <c r="AY331">
        <v>0</v>
      </c>
      <c r="AZ331">
        <v>0</v>
      </c>
      <c r="BA331">
        <f>1-AY331/AZ331</f>
        <v>0</v>
      </c>
      <c r="BB331">
        <v>0</v>
      </c>
      <c r="BC331" t="s">
        <v>439</v>
      </c>
      <c r="BD331" t="s">
        <v>439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439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2.96</v>
      </c>
      <c r="DL331">
        <v>0.5</v>
      </c>
      <c r="DM331" t="s">
        <v>440</v>
      </c>
      <c r="DN331">
        <v>2</v>
      </c>
      <c r="DO331" t="b">
        <v>1</v>
      </c>
      <c r="DP331">
        <v>1758825651.099999</v>
      </c>
      <c r="DQ331">
        <v>407.1604193548387</v>
      </c>
      <c r="DR331">
        <v>420.1174193548388</v>
      </c>
      <c r="DS331">
        <v>22.70923548387097</v>
      </c>
      <c r="DT331">
        <v>18.41023548387097</v>
      </c>
      <c r="DU331">
        <v>408.4789677419354</v>
      </c>
      <c r="DV331">
        <v>22.41266129032257</v>
      </c>
      <c r="DW331">
        <v>499.9984193548387</v>
      </c>
      <c r="DX331">
        <v>90.89644193548388</v>
      </c>
      <c r="DY331">
        <v>0.06713774193548387</v>
      </c>
      <c r="DZ331">
        <v>29.44358387096774</v>
      </c>
      <c r="EA331">
        <v>29.99003548387097</v>
      </c>
      <c r="EB331">
        <v>999.9000000000003</v>
      </c>
      <c r="EC331">
        <v>0</v>
      </c>
      <c r="ED331">
        <v>0</v>
      </c>
      <c r="EE331">
        <v>10002.0770967742</v>
      </c>
      <c r="EF331">
        <v>0</v>
      </c>
      <c r="EG331">
        <v>11.2321</v>
      </c>
      <c r="EH331">
        <v>-12.95693225806452</v>
      </c>
      <c r="EI331">
        <v>416.6215483870968</v>
      </c>
      <c r="EJ331">
        <v>427.9969032258065</v>
      </c>
      <c r="EK331">
        <v>4.299002580645161</v>
      </c>
      <c r="EL331">
        <v>420.1174193548388</v>
      </c>
      <c r="EM331">
        <v>18.41023548387097</v>
      </c>
      <c r="EN331">
        <v>2.06418935483871</v>
      </c>
      <c r="EO331">
        <v>1.673424516129032</v>
      </c>
      <c r="EP331">
        <v>17.94548709677419</v>
      </c>
      <c r="EQ331">
        <v>14.65208387096774</v>
      </c>
      <c r="ER331">
        <v>1999.997741935484</v>
      </c>
      <c r="ES331">
        <v>0.9800051612903227</v>
      </c>
      <c r="ET331">
        <v>0.01999450322580645</v>
      </c>
      <c r="EU331">
        <v>0</v>
      </c>
      <c r="EV331">
        <v>614.3734193548385</v>
      </c>
      <c r="EW331">
        <v>5.000779999999999</v>
      </c>
      <c r="EX331">
        <v>12061.31612903226</v>
      </c>
      <c r="EY331">
        <v>16379.65483870968</v>
      </c>
      <c r="EZ331">
        <v>39.65496774193548</v>
      </c>
      <c r="FA331">
        <v>40.52393548387095</v>
      </c>
      <c r="FB331">
        <v>39.84448387096773</v>
      </c>
      <c r="FC331">
        <v>40.17109677419354</v>
      </c>
      <c r="FD331">
        <v>40.903</v>
      </c>
      <c r="FE331">
        <v>1955.107741935484</v>
      </c>
      <c r="FF331">
        <v>39.89000000000002</v>
      </c>
      <c r="FG331">
        <v>0</v>
      </c>
      <c r="FH331">
        <v>1758825654.1</v>
      </c>
      <c r="FI331">
        <v>0</v>
      </c>
      <c r="FJ331">
        <v>614.3928461538461</v>
      </c>
      <c r="FK331">
        <v>3.090188048667681</v>
      </c>
      <c r="FL331">
        <v>71.10085472941235</v>
      </c>
      <c r="FM331">
        <v>12061.98076923077</v>
      </c>
      <c r="FN331">
        <v>15</v>
      </c>
      <c r="FO331">
        <v>0</v>
      </c>
      <c r="FP331" t="s">
        <v>441</v>
      </c>
      <c r="FQ331">
        <v>1746989605.5</v>
      </c>
      <c r="FR331">
        <v>1746989593.5</v>
      </c>
      <c r="FS331">
        <v>0</v>
      </c>
      <c r="FT331">
        <v>-0.274</v>
      </c>
      <c r="FU331">
        <v>-0.002</v>
      </c>
      <c r="FV331">
        <v>2.549</v>
      </c>
      <c r="FW331">
        <v>0.129</v>
      </c>
      <c r="FX331">
        <v>420</v>
      </c>
      <c r="FY331">
        <v>17</v>
      </c>
      <c r="FZ331">
        <v>0.02</v>
      </c>
      <c r="GA331">
        <v>0.04</v>
      </c>
      <c r="GB331">
        <v>-12.95406341463415</v>
      </c>
      <c r="GC331">
        <v>-0.2570655052264965</v>
      </c>
      <c r="GD331">
        <v>0.05535288899459168</v>
      </c>
      <c r="GE331">
        <v>1</v>
      </c>
      <c r="GF331">
        <v>614.1805882352941</v>
      </c>
      <c r="GG331">
        <v>4.001100079155586</v>
      </c>
      <c r="GH331">
        <v>0.4886030578055018</v>
      </c>
      <c r="GI331">
        <v>0</v>
      </c>
      <c r="GJ331">
        <v>4.294651951219512</v>
      </c>
      <c r="GK331">
        <v>0.1320750522648089</v>
      </c>
      <c r="GL331">
        <v>0.01448333006774615</v>
      </c>
      <c r="GM331">
        <v>0</v>
      </c>
      <c r="GN331">
        <v>1</v>
      </c>
      <c r="GO331">
        <v>3</v>
      </c>
      <c r="GP331" t="s">
        <v>448</v>
      </c>
      <c r="GQ331">
        <v>3.10179</v>
      </c>
      <c r="GR331">
        <v>2.72422</v>
      </c>
      <c r="GS331">
        <v>0.0864851</v>
      </c>
      <c r="GT331">
        <v>0.08837159999999999</v>
      </c>
      <c r="GU331">
        <v>0.104157</v>
      </c>
      <c r="GV331">
        <v>0.09083090000000001</v>
      </c>
      <c r="GW331">
        <v>23854.6</v>
      </c>
      <c r="GX331">
        <v>21639.6</v>
      </c>
      <c r="GY331">
        <v>26677.4</v>
      </c>
      <c r="GZ331">
        <v>23960.3</v>
      </c>
      <c r="HA331">
        <v>38240.8</v>
      </c>
      <c r="HB331">
        <v>32209.2</v>
      </c>
      <c r="HC331">
        <v>46585.9</v>
      </c>
      <c r="HD331">
        <v>37912.6</v>
      </c>
      <c r="HE331">
        <v>1.86925</v>
      </c>
      <c r="HF331">
        <v>1.86047</v>
      </c>
      <c r="HG331">
        <v>0.0815466</v>
      </c>
      <c r="HH331">
        <v>0</v>
      </c>
      <c r="HI331">
        <v>28.6646</v>
      </c>
      <c r="HJ331">
        <v>999.9</v>
      </c>
      <c r="HK331">
        <v>44.1</v>
      </c>
      <c r="HL331">
        <v>31.7</v>
      </c>
      <c r="HM331">
        <v>22.7759</v>
      </c>
      <c r="HN331">
        <v>61.2059</v>
      </c>
      <c r="HO331">
        <v>20.3766</v>
      </c>
      <c r="HP331">
        <v>1</v>
      </c>
      <c r="HQ331">
        <v>0.144784</v>
      </c>
      <c r="HR331">
        <v>-0.282173</v>
      </c>
      <c r="HS331">
        <v>20.281</v>
      </c>
      <c r="HT331">
        <v>5.21444</v>
      </c>
      <c r="HU331">
        <v>11.98</v>
      </c>
      <c r="HV331">
        <v>4.96385</v>
      </c>
      <c r="HW331">
        <v>3.27508</v>
      </c>
      <c r="HX331">
        <v>9999</v>
      </c>
      <c r="HY331">
        <v>9999</v>
      </c>
      <c r="HZ331">
        <v>9999</v>
      </c>
      <c r="IA331">
        <v>5</v>
      </c>
      <c r="IB331">
        <v>1.86399</v>
      </c>
      <c r="IC331">
        <v>1.86011</v>
      </c>
      <c r="ID331">
        <v>1.85838</v>
      </c>
      <c r="IE331">
        <v>1.85975</v>
      </c>
      <c r="IF331">
        <v>1.85989</v>
      </c>
      <c r="IG331">
        <v>1.85839</v>
      </c>
      <c r="IH331">
        <v>1.85745</v>
      </c>
      <c r="II331">
        <v>1.85242</v>
      </c>
      <c r="IJ331">
        <v>0</v>
      </c>
      <c r="IK331">
        <v>0</v>
      </c>
      <c r="IL331">
        <v>0</v>
      </c>
      <c r="IM331">
        <v>0</v>
      </c>
      <c r="IN331" t="s">
        <v>443</v>
      </c>
      <c r="IO331" t="s">
        <v>444</v>
      </c>
      <c r="IP331" t="s">
        <v>445</v>
      </c>
      <c r="IQ331" t="s">
        <v>445</v>
      </c>
      <c r="IR331" t="s">
        <v>445</v>
      </c>
      <c r="IS331" t="s">
        <v>445</v>
      </c>
      <c r="IT331">
        <v>0</v>
      </c>
      <c r="IU331">
        <v>100</v>
      </c>
      <c r="IV331">
        <v>100</v>
      </c>
      <c r="IW331">
        <v>-1.319</v>
      </c>
      <c r="IX331">
        <v>0.2969</v>
      </c>
      <c r="IY331">
        <v>-1.085747647868322</v>
      </c>
      <c r="IZ331">
        <v>-0.001141660950335919</v>
      </c>
      <c r="JA331">
        <v>1.556549255047457E-06</v>
      </c>
      <c r="JB331">
        <v>-3.845636065895205E-10</v>
      </c>
      <c r="JC331">
        <v>0.01562767363184709</v>
      </c>
      <c r="JD331">
        <v>0.001629169780553792</v>
      </c>
      <c r="JE331">
        <v>0.0005448488767950686</v>
      </c>
      <c r="JF331">
        <v>-2.599574200195059E-06</v>
      </c>
      <c r="JG331">
        <v>2</v>
      </c>
      <c r="JH331">
        <v>2011</v>
      </c>
      <c r="JI331">
        <v>1</v>
      </c>
      <c r="JJ331">
        <v>26</v>
      </c>
      <c r="JK331">
        <v>197267.6</v>
      </c>
      <c r="JL331">
        <v>197267.8</v>
      </c>
      <c r="JM331">
        <v>1.14014</v>
      </c>
      <c r="JN331">
        <v>2.64648</v>
      </c>
      <c r="JO331">
        <v>1.49658</v>
      </c>
      <c r="JP331">
        <v>2.34619</v>
      </c>
      <c r="JQ331">
        <v>1.54907</v>
      </c>
      <c r="JR331">
        <v>2.38037</v>
      </c>
      <c r="JS331">
        <v>36.5759</v>
      </c>
      <c r="JT331">
        <v>24.1751</v>
      </c>
      <c r="JU331">
        <v>18</v>
      </c>
      <c r="JV331">
        <v>483.384</v>
      </c>
      <c r="JW331">
        <v>492.347</v>
      </c>
      <c r="JX331">
        <v>28.4503</v>
      </c>
      <c r="JY331">
        <v>29.1225</v>
      </c>
      <c r="JZ331">
        <v>30.0003</v>
      </c>
      <c r="KA331">
        <v>29.2474</v>
      </c>
      <c r="KB331">
        <v>29.2208</v>
      </c>
      <c r="KC331">
        <v>22.9348</v>
      </c>
      <c r="KD331">
        <v>20.8413</v>
      </c>
      <c r="KE331">
        <v>57.4079</v>
      </c>
      <c r="KF331">
        <v>28.4489</v>
      </c>
      <c r="KG331">
        <v>426.803</v>
      </c>
      <c r="KH331">
        <v>18.2946</v>
      </c>
      <c r="KI331">
        <v>101.855</v>
      </c>
      <c r="KJ331">
        <v>91.42659999999999</v>
      </c>
    </row>
    <row r="332" spans="1:296">
      <c r="A332">
        <v>314</v>
      </c>
      <c r="B332">
        <v>1758825664.1</v>
      </c>
      <c r="C332">
        <v>11640.5</v>
      </c>
      <c r="D332" t="s">
        <v>1076</v>
      </c>
      <c r="E332" t="s">
        <v>1077</v>
      </c>
      <c r="F332">
        <v>5</v>
      </c>
      <c r="G332" t="s">
        <v>1027</v>
      </c>
      <c r="H332">
        <v>1758825656.255172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428.0872740737507</v>
      </c>
      <c r="AJ332">
        <v>416.655012121212</v>
      </c>
      <c r="AK332">
        <v>0.0005819377635524498</v>
      </c>
      <c r="AL332">
        <v>65.12809007379995</v>
      </c>
      <c r="AM332">
        <f>(AO332 - AN332 + DX332*1E3/(8.314*(DZ332+273.15)) * AQ332/DW332 * AP332) * DW332/(100*DK332) * 1000/(1000 - AO332)</f>
        <v>0</v>
      </c>
      <c r="AN332">
        <v>18.31831212057618</v>
      </c>
      <c r="AO332">
        <v>22.70306727272726</v>
      </c>
      <c r="AP332">
        <v>-0.005803538267757926</v>
      </c>
      <c r="AQ332">
        <v>105.8169540572962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439</v>
      </c>
      <c r="AX332" t="s">
        <v>439</v>
      </c>
      <c r="AY332">
        <v>0</v>
      </c>
      <c r="AZ332">
        <v>0</v>
      </c>
      <c r="BA332">
        <f>1-AY332/AZ332</f>
        <v>0</v>
      </c>
      <c r="BB332">
        <v>0</v>
      </c>
      <c r="BC332" t="s">
        <v>439</v>
      </c>
      <c r="BD332" t="s">
        <v>439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439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2.96</v>
      </c>
      <c r="DL332">
        <v>0.5</v>
      </c>
      <c r="DM332" t="s">
        <v>440</v>
      </c>
      <c r="DN332">
        <v>2</v>
      </c>
      <c r="DO332" t="b">
        <v>1</v>
      </c>
      <c r="DP332">
        <v>1758825656.255172</v>
      </c>
      <c r="DQ332">
        <v>407.1476896551725</v>
      </c>
      <c r="DR332">
        <v>420.3018620689655</v>
      </c>
      <c r="DS332">
        <v>22.7155724137931</v>
      </c>
      <c r="DT332">
        <v>18.38485862068966</v>
      </c>
      <c r="DU332">
        <v>408.4661379310344</v>
      </c>
      <c r="DV332">
        <v>22.41886551724138</v>
      </c>
      <c r="DW332">
        <v>499.9993448275862</v>
      </c>
      <c r="DX332">
        <v>90.89616206896551</v>
      </c>
      <c r="DY332">
        <v>0.06681157931034484</v>
      </c>
      <c r="DZ332">
        <v>29.45151034482759</v>
      </c>
      <c r="EA332">
        <v>29.99388620689656</v>
      </c>
      <c r="EB332">
        <v>999.9000000000002</v>
      </c>
      <c r="EC332">
        <v>0</v>
      </c>
      <c r="ED332">
        <v>0</v>
      </c>
      <c r="EE332">
        <v>10001.53275862069</v>
      </c>
      <c r="EF332">
        <v>0</v>
      </c>
      <c r="EG332">
        <v>11.22843448275862</v>
      </c>
      <c r="EH332">
        <v>-13.15416896551724</v>
      </c>
      <c r="EI332">
        <v>416.6112068965518</v>
      </c>
      <c r="EJ332">
        <v>428.1737241379311</v>
      </c>
      <c r="EK332">
        <v>4.330723103448276</v>
      </c>
      <c r="EL332">
        <v>420.3018620689655</v>
      </c>
      <c r="EM332">
        <v>18.38485862068966</v>
      </c>
      <c r="EN332">
        <v>2.064759310344828</v>
      </c>
      <c r="EO332">
        <v>1.671112068965517</v>
      </c>
      <c r="EP332">
        <v>17.94987931034483</v>
      </c>
      <c r="EQ332">
        <v>14.63063103448276</v>
      </c>
      <c r="ER332">
        <v>2000.016551724138</v>
      </c>
      <c r="ES332">
        <v>0.9800053448275863</v>
      </c>
      <c r="ET332">
        <v>0.01999431724137931</v>
      </c>
      <c r="EU332">
        <v>0</v>
      </c>
      <c r="EV332">
        <v>614.6954137931035</v>
      </c>
      <c r="EW332">
        <v>5.00078</v>
      </c>
      <c r="EX332">
        <v>12067.22413793103</v>
      </c>
      <c r="EY332">
        <v>16379.8</v>
      </c>
      <c r="EZ332">
        <v>39.65062068965516</v>
      </c>
      <c r="FA332">
        <v>40.52558620689654</v>
      </c>
      <c r="FB332">
        <v>39.83589655172413</v>
      </c>
      <c r="FC332">
        <v>40.18289655172413</v>
      </c>
      <c r="FD332">
        <v>40.94155172413792</v>
      </c>
      <c r="FE332">
        <v>1955.126551724138</v>
      </c>
      <c r="FF332">
        <v>39.89000000000001</v>
      </c>
      <c r="FG332">
        <v>0</v>
      </c>
      <c r="FH332">
        <v>1758825658.9</v>
      </c>
      <c r="FI332">
        <v>0</v>
      </c>
      <c r="FJ332">
        <v>614.6675769230769</v>
      </c>
      <c r="FK332">
        <v>2.479282052261148</v>
      </c>
      <c r="FL332">
        <v>62.25299144096918</v>
      </c>
      <c r="FM332">
        <v>12067.30384615385</v>
      </c>
      <c r="FN332">
        <v>15</v>
      </c>
      <c r="FO332">
        <v>0</v>
      </c>
      <c r="FP332" t="s">
        <v>441</v>
      </c>
      <c r="FQ332">
        <v>1746989605.5</v>
      </c>
      <c r="FR332">
        <v>1746989593.5</v>
      </c>
      <c r="FS332">
        <v>0</v>
      </c>
      <c r="FT332">
        <v>-0.274</v>
      </c>
      <c r="FU332">
        <v>-0.002</v>
      </c>
      <c r="FV332">
        <v>2.549</v>
      </c>
      <c r="FW332">
        <v>0.129</v>
      </c>
      <c r="FX332">
        <v>420</v>
      </c>
      <c r="FY332">
        <v>17</v>
      </c>
      <c r="FZ332">
        <v>0.02</v>
      </c>
      <c r="GA332">
        <v>0.04</v>
      </c>
      <c r="GB332">
        <v>-13.00636341463415</v>
      </c>
      <c r="GC332">
        <v>-1.150691289198612</v>
      </c>
      <c r="GD332">
        <v>0.1683156424423448</v>
      </c>
      <c r="GE332">
        <v>0</v>
      </c>
      <c r="GF332">
        <v>614.4753823529412</v>
      </c>
      <c r="GG332">
        <v>3.230359057800647</v>
      </c>
      <c r="GH332">
        <v>0.4102739411020448</v>
      </c>
      <c r="GI332">
        <v>0</v>
      </c>
      <c r="GJ332">
        <v>4.314347560975609</v>
      </c>
      <c r="GK332">
        <v>0.3180037630662047</v>
      </c>
      <c r="GL332">
        <v>0.03590815565900939</v>
      </c>
      <c r="GM332">
        <v>0</v>
      </c>
      <c r="GN332">
        <v>0</v>
      </c>
      <c r="GO332">
        <v>3</v>
      </c>
      <c r="GP332" t="s">
        <v>459</v>
      </c>
      <c r="GQ332">
        <v>3.10167</v>
      </c>
      <c r="GR332">
        <v>2.72437</v>
      </c>
      <c r="GS332">
        <v>0.08651159999999999</v>
      </c>
      <c r="GT332">
        <v>0.0887763</v>
      </c>
      <c r="GU332">
        <v>0.104088</v>
      </c>
      <c r="GV332">
        <v>0.0906511</v>
      </c>
      <c r="GW332">
        <v>23853.8</v>
      </c>
      <c r="GX332">
        <v>21629.8</v>
      </c>
      <c r="GY332">
        <v>26677.3</v>
      </c>
      <c r="GZ332">
        <v>23960.2</v>
      </c>
      <c r="HA332">
        <v>38243.7</v>
      </c>
      <c r="HB332">
        <v>32215.4</v>
      </c>
      <c r="HC332">
        <v>46585.8</v>
      </c>
      <c r="HD332">
        <v>37912.4</v>
      </c>
      <c r="HE332">
        <v>1.8686</v>
      </c>
      <c r="HF332">
        <v>1.86055</v>
      </c>
      <c r="HG332">
        <v>0.08223949999999999</v>
      </c>
      <c r="HH332">
        <v>0</v>
      </c>
      <c r="HI332">
        <v>28.6665</v>
      </c>
      <c r="HJ332">
        <v>999.9</v>
      </c>
      <c r="HK332">
        <v>44.1</v>
      </c>
      <c r="HL332">
        <v>31.7</v>
      </c>
      <c r="HM332">
        <v>22.7744</v>
      </c>
      <c r="HN332">
        <v>61.3659</v>
      </c>
      <c r="HO332">
        <v>20.3205</v>
      </c>
      <c r="HP332">
        <v>1</v>
      </c>
      <c r="HQ332">
        <v>0.14503</v>
      </c>
      <c r="HR332">
        <v>-0.272372</v>
      </c>
      <c r="HS332">
        <v>20.2807</v>
      </c>
      <c r="HT332">
        <v>5.2122</v>
      </c>
      <c r="HU332">
        <v>11.98</v>
      </c>
      <c r="HV332">
        <v>4.9635</v>
      </c>
      <c r="HW332">
        <v>3.27435</v>
      </c>
      <c r="HX332">
        <v>9999</v>
      </c>
      <c r="HY332">
        <v>9999</v>
      </c>
      <c r="HZ332">
        <v>9999</v>
      </c>
      <c r="IA332">
        <v>5</v>
      </c>
      <c r="IB332">
        <v>1.864</v>
      </c>
      <c r="IC332">
        <v>1.86011</v>
      </c>
      <c r="ID332">
        <v>1.85838</v>
      </c>
      <c r="IE332">
        <v>1.85977</v>
      </c>
      <c r="IF332">
        <v>1.85989</v>
      </c>
      <c r="IG332">
        <v>1.85843</v>
      </c>
      <c r="IH332">
        <v>1.85745</v>
      </c>
      <c r="II332">
        <v>1.85241</v>
      </c>
      <c r="IJ332">
        <v>0</v>
      </c>
      <c r="IK332">
        <v>0</v>
      </c>
      <c r="IL332">
        <v>0</v>
      </c>
      <c r="IM332">
        <v>0</v>
      </c>
      <c r="IN332" t="s">
        <v>443</v>
      </c>
      <c r="IO332" t="s">
        <v>444</v>
      </c>
      <c r="IP332" t="s">
        <v>445</v>
      </c>
      <c r="IQ332" t="s">
        <v>445</v>
      </c>
      <c r="IR332" t="s">
        <v>445</v>
      </c>
      <c r="IS332" t="s">
        <v>445</v>
      </c>
      <c r="IT332">
        <v>0</v>
      </c>
      <c r="IU332">
        <v>100</v>
      </c>
      <c r="IV332">
        <v>100</v>
      </c>
      <c r="IW332">
        <v>-1.318</v>
      </c>
      <c r="IX332">
        <v>0.2964</v>
      </c>
      <c r="IY332">
        <v>-1.085747647868322</v>
      </c>
      <c r="IZ332">
        <v>-0.001141660950335919</v>
      </c>
      <c r="JA332">
        <v>1.556549255047457E-06</v>
      </c>
      <c r="JB332">
        <v>-3.845636065895205E-10</v>
      </c>
      <c r="JC332">
        <v>0.01562767363184709</v>
      </c>
      <c r="JD332">
        <v>0.001629169780553792</v>
      </c>
      <c r="JE332">
        <v>0.0005448488767950686</v>
      </c>
      <c r="JF332">
        <v>-2.599574200195059E-06</v>
      </c>
      <c r="JG332">
        <v>2</v>
      </c>
      <c r="JH332">
        <v>2011</v>
      </c>
      <c r="JI332">
        <v>1</v>
      </c>
      <c r="JJ332">
        <v>26</v>
      </c>
      <c r="JK332">
        <v>197267.6</v>
      </c>
      <c r="JL332">
        <v>197267.8</v>
      </c>
      <c r="JM332">
        <v>1.16821</v>
      </c>
      <c r="JN332">
        <v>2.64893</v>
      </c>
      <c r="JO332">
        <v>1.49658</v>
      </c>
      <c r="JP332">
        <v>2.34619</v>
      </c>
      <c r="JQ332">
        <v>1.54907</v>
      </c>
      <c r="JR332">
        <v>2.38892</v>
      </c>
      <c r="JS332">
        <v>36.5759</v>
      </c>
      <c r="JT332">
        <v>24.1751</v>
      </c>
      <c r="JU332">
        <v>18</v>
      </c>
      <c r="JV332">
        <v>483.034</v>
      </c>
      <c r="JW332">
        <v>492.432</v>
      </c>
      <c r="JX332">
        <v>28.453</v>
      </c>
      <c r="JY332">
        <v>29.1269</v>
      </c>
      <c r="JZ332">
        <v>30.0004</v>
      </c>
      <c r="KA332">
        <v>29.2514</v>
      </c>
      <c r="KB332">
        <v>29.225</v>
      </c>
      <c r="KC332">
        <v>23.4722</v>
      </c>
      <c r="KD332">
        <v>20.8413</v>
      </c>
      <c r="KE332">
        <v>57.4079</v>
      </c>
      <c r="KF332">
        <v>28.4525</v>
      </c>
      <c r="KG332">
        <v>440.182</v>
      </c>
      <c r="KH332">
        <v>18.302</v>
      </c>
      <c r="KI332">
        <v>101.855</v>
      </c>
      <c r="KJ332">
        <v>91.426</v>
      </c>
    </row>
    <row r="333" spans="1:296">
      <c r="A333">
        <v>315</v>
      </c>
      <c r="B333">
        <v>1758825669.1</v>
      </c>
      <c r="C333">
        <v>11645.5</v>
      </c>
      <c r="D333" t="s">
        <v>1078</v>
      </c>
      <c r="E333" t="s">
        <v>1079</v>
      </c>
      <c r="F333">
        <v>5</v>
      </c>
      <c r="G333" t="s">
        <v>1027</v>
      </c>
      <c r="H333">
        <v>1758825661.332142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434.7962189575501</v>
      </c>
      <c r="AJ333">
        <v>419.7606424242423</v>
      </c>
      <c r="AK333">
        <v>0.7631202706403499</v>
      </c>
      <c r="AL333">
        <v>65.12809007379995</v>
      </c>
      <c r="AM333">
        <f>(AO333 - AN333 + DX333*1E3/(8.314*(DZ333+273.15)) * AQ333/DW333 * AP333) * DW333/(100*DK333) * 1000/(1000 - AO333)</f>
        <v>0</v>
      </c>
      <c r="AN333">
        <v>18.31944749357278</v>
      </c>
      <c r="AO333">
        <v>22.68625818181817</v>
      </c>
      <c r="AP333">
        <v>-0.001009247386508969</v>
      </c>
      <c r="AQ333">
        <v>105.8169540572962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439</v>
      </c>
      <c r="AX333" t="s">
        <v>439</v>
      </c>
      <c r="AY333">
        <v>0</v>
      </c>
      <c r="AZ333">
        <v>0</v>
      </c>
      <c r="BA333">
        <f>1-AY333/AZ333</f>
        <v>0</v>
      </c>
      <c r="BB333">
        <v>0</v>
      </c>
      <c r="BC333" t="s">
        <v>439</v>
      </c>
      <c r="BD333" t="s">
        <v>439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439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2.96</v>
      </c>
      <c r="DL333">
        <v>0.5</v>
      </c>
      <c r="DM333" t="s">
        <v>440</v>
      </c>
      <c r="DN333">
        <v>2</v>
      </c>
      <c r="DO333" t="b">
        <v>1</v>
      </c>
      <c r="DP333">
        <v>1758825661.332142</v>
      </c>
      <c r="DQ333">
        <v>407.5922857142858</v>
      </c>
      <c r="DR333">
        <v>422.9435</v>
      </c>
      <c r="DS333">
        <v>22.70961071428571</v>
      </c>
      <c r="DT333">
        <v>18.35328571428571</v>
      </c>
      <c r="DU333">
        <v>408.9107857142858</v>
      </c>
      <c r="DV333">
        <v>22.41304285714286</v>
      </c>
      <c r="DW333">
        <v>500.0220714285715</v>
      </c>
      <c r="DX333">
        <v>90.89767142857144</v>
      </c>
      <c r="DY333">
        <v>0.06642109285714284</v>
      </c>
      <c r="DZ333">
        <v>29.45794285714286</v>
      </c>
      <c r="EA333">
        <v>30.00104285714286</v>
      </c>
      <c r="EB333">
        <v>999.9000000000002</v>
      </c>
      <c r="EC333">
        <v>0</v>
      </c>
      <c r="ED333">
        <v>0</v>
      </c>
      <c r="EE333">
        <v>9997.039285714285</v>
      </c>
      <c r="EF333">
        <v>0</v>
      </c>
      <c r="EG333">
        <v>11.29541428571429</v>
      </c>
      <c r="EH333">
        <v>-15.351275</v>
      </c>
      <c r="EI333">
        <v>417.0636071428572</v>
      </c>
      <c r="EJ333">
        <v>430.8509285714285</v>
      </c>
      <c r="EK333">
        <v>4.356336785714285</v>
      </c>
      <c r="EL333">
        <v>422.9435</v>
      </c>
      <c r="EM333">
        <v>18.35328571428571</v>
      </c>
      <c r="EN333">
        <v>2.064252142857143</v>
      </c>
      <c r="EO333">
        <v>1.668269642857143</v>
      </c>
      <c r="EP333">
        <v>17.945975</v>
      </c>
      <c r="EQ333">
        <v>14.60426428571428</v>
      </c>
      <c r="ER333">
        <v>2000.029285714286</v>
      </c>
      <c r="ES333">
        <v>0.9800055</v>
      </c>
      <c r="ET333">
        <v>0.01999415357142857</v>
      </c>
      <c r="EU333">
        <v>0</v>
      </c>
      <c r="EV333">
        <v>614.9025357142857</v>
      </c>
      <c r="EW333">
        <v>5.00078</v>
      </c>
      <c r="EX333">
        <v>12071.425</v>
      </c>
      <c r="EY333">
        <v>16379.90714285714</v>
      </c>
      <c r="EZ333">
        <v>39.66264285714284</v>
      </c>
      <c r="FA333">
        <v>40.53099999999999</v>
      </c>
      <c r="FB333">
        <v>39.80775</v>
      </c>
      <c r="FC333">
        <v>40.19389285714285</v>
      </c>
      <c r="FD333">
        <v>40.92160714285713</v>
      </c>
      <c r="FE333">
        <v>1955.139285714286</v>
      </c>
      <c r="FF333">
        <v>39.89000000000001</v>
      </c>
      <c r="FG333">
        <v>0</v>
      </c>
      <c r="FH333">
        <v>1758825664.3</v>
      </c>
      <c r="FI333">
        <v>0</v>
      </c>
      <c r="FJ333">
        <v>614.8772</v>
      </c>
      <c r="FK333">
        <v>1.595615370597559</v>
      </c>
      <c r="FL333">
        <v>31.50769234100154</v>
      </c>
      <c r="FM333">
        <v>12071.632</v>
      </c>
      <c r="FN333">
        <v>15</v>
      </c>
      <c r="FO333">
        <v>0</v>
      </c>
      <c r="FP333" t="s">
        <v>441</v>
      </c>
      <c r="FQ333">
        <v>1746989605.5</v>
      </c>
      <c r="FR333">
        <v>1746989593.5</v>
      </c>
      <c r="FS333">
        <v>0</v>
      </c>
      <c r="FT333">
        <v>-0.274</v>
      </c>
      <c r="FU333">
        <v>-0.002</v>
      </c>
      <c r="FV333">
        <v>2.549</v>
      </c>
      <c r="FW333">
        <v>0.129</v>
      </c>
      <c r="FX333">
        <v>420</v>
      </c>
      <c r="FY333">
        <v>17</v>
      </c>
      <c r="FZ333">
        <v>0.02</v>
      </c>
      <c r="GA333">
        <v>0.04</v>
      </c>
      <c r="GB333">
        <v>-14.4424425</v>
      </c>
      <c r="GC333">
        <v>-20.8248979362101</v>
      </c>
      <c r="GD333">
        <v>2.668871448467264</v>
      </c>
      <c r="GE333">
        <v>0</v>
      </c>
      <c r="GF333">
        <v>614.7288529411766</v>
      </c>
      <c r="GG333">
        <v>2.505439268522197</v>
      </c>
      <c r="GH333">
        <v>0.3446808525845402</v>
      </c>
      <c r="GI333">
        <v>0</v>
      </c>
      <c r="GJ333">
        <v>4.3403855</v>
      </c>
      <c r="GK333">
        <v>0.3613776360225124</v>
      </c>
      <c r="GL333">
        <v>0.03892608559500944</v>
      </c>
      <c r="GM333">
        <v>0</v>
      </c>
      <c r="GN333">
        <v>0</v>
      </c>
      <c r="GO333">
        <v>3</v>
      </c>
      <c r="GP333" t="s">
        <v>459</v>
      </c>
      <c r="GQ333">
        <v>3.10167</v>
      </c>
      <c r="GR333">
        <v>2.72459</v>
      </c>
      <c r="GS333">
        <v>0.0870885</v>
      </c>
      <c r="GT333">
        <v>0.09071940000000001</v>
      </c>
      <c r="GU333">
        <v>0.104036</v>
      </c>
      <c r="GV333">
        <v>0.0906631</v>
      </c>
      <c r="GW333">
        <v>23838.5</v>
      </c>
      <c r="GX333">
        <v>21583.4</v>
      </c>
      <c r="GY333">
        <v>26677</v>
      </c>
      <c r="GZ333">
        <v>23959.9</v>
      </c>
      <c r="HA333">
        <v>38245.7</v>
      </c>
      <c r="HB333">
        <v>32215</v>
      </c>
      <c r="HC333">
        <v>46585.3</v>
      </c>
      <c r="HD333">
        <v>37912.2</v>
      </c>
      <c r="HE333">
        <v>1.8688</v>
      </c>
      <c r="HF333">
        <v>1.8604</v>
      </c>
      <c r="HG333">
        <v>0.0820458</v>
      </c>
      <c r="HH333">
        <v>0</v>
      </c>
      <c r="HI333">
        <v>28.6682</v>
      </c>
      <c r="HJ333">
        <v>999.9</v>
      </c>
      <c r="HK333">
        <v>44.1</v>
      </c>
      <c r="HL333">
        <v>31.7</v>
      </c>
      <c r="HM333">
        <v>22.7761</v>
      </c>
      <c r="HN333">
        <v>61.4659</v>
      </c>
      <c r="HO333">
        <v>20.2163</v>
      </c>
      <c r="HP333">
        <v>1</v>
      </c>
      <c r="HQ333">
        <v>0.145574</v>
      </c>
      <c r="HR333">
        <v>0.169711</v>
      </c>
      <c r="HS333">
        <v>20.2801</v>
      </c>
      <c r="HT333">
        <v>5.2128</v>
      </c>
      <c r="HU333">
        <v>11.98</v>
      </c>
      <c r="HV333">
        <v>4.9638</v>
      </c>
      <c r="HW333">
        <v>3.27445</v>
      </c>
      <c r="HX333">
        <v>9999</v>
      </c>
      <c r="HY333">
        <v>9999</v>
      </c>
      <c r="HZ333">
        <v>9999</v>
      </c>
      <c r="IA333">
        <v>5</v>
      </c>
      <c r="IB333">
        <v>1.864</v>
      </c>
      <c r="IC333">
        <v>1.86011</v>
      </c>
      <c r="ID333">
        <v>1.85838</v>
      </c>
      <c r="IE333">
        <v>1.85975</v>
      </c>
      <c r="IF333">
        <v>1.85989</v>
      </c>
      <c r="IG333">
        <v>1.85839</v>
      </c>
      <c r="IH333">
        <v>1.85745</v>
      </c>
      <c r="II333">
        <v>1.85241</v>
      </c>
      <c r="IJ333">
        <v>0</v>
      </c>
      <c r="IK333">
        <v>0</v>
      </c>
      <c r="IL333">
        <v>0</v>
      </c>
      <c r="IM333">
        <v>0</v>
      </c>
      <c r="IN333" t="s">
        <v>443</v>
      </c>
      <c r="IO333" t="s">
        <v>444</v>
      </c>
      <c r="IP333" t="s">
        <v>445</v>
      </c>
      <c r="IQ333" t="s">
        <v>445</v>
      </c>
      <c r="IR333" t="s">
        <v>445</v>
      </c>
      <c r="IS333" t="s">
        <v>445</v>
      </c>
      <c r="IT333">
        <v>0</v>
      </c>
      <c r="IU333">
        <v>100</v>
      </c>
      <c r="IV333">
        <v>100</v>
      </c>
      <c r="IW333">
        <v>-1.319</v>
      </c>
      <c r="IX333">
        <v>0.296</v>
      </c>
      <c r="IY333">
        <v>-1.085747647868322</v>
      </c>
      <c r="IZ333">
        <v>-0.001141660950335919</v>
      </c>
      <c r="JA333">
        <v>1.556549255047457E-06</v>
      </c>
      <c r="JB333">
        <v>-3.845636065895205E-10</v>
      </c>
      <c r="JC333">
        <v>0.01562767363184709</v>
      </c>
      <c r="JD333">
        <v>0.001629169780553792</v>
      </c>
      <c r="JE333">
        <v>0.0005448488767950686</v>
      </c>
      <c r="JF333">
        <v>-2.599574200195059E-06</v>
      </c>
      <c r="JG333">
        <v>2</v>
      </c>
      <c r="JH333">
        <v>2011</v>
      </c>
      <c r="JI333">
        <v>1</v>
      </c>
      <c r="JJ333">
        <v>26</v>
      </c>
      <c r="JK333">
        <v>197267.7</v>
      </c>
      <c r="JL333">
        <v>197267.9</v>
      </c>
      <c r="JM333">
        <v>1.19873</v>
      </c>
      <c r="JN333">
        <v>2.64648</v>
      </c>
      <c r="JO333">
        <v>1.49658</v>
      </c>
      <c r="JP333">
        <v>2.34619</v>
      </c>
      <c r="JQ333">
        <v>1.54907</v>
      </c>
      <c r="JR333">
        <v>2.44751</v>
      </c>
      <c r="JS333">
        <v>36.5759</v>
      </c>
      <c r="JT333">
        <v>24.1751</v>
      </c>
      <c r="JU333">
        <v>18</v>
      </c>
      <c r="JV333">
        <v>483.183</v>
      </c>
      <c r="JW333">
        <v>492.369</v>
      </c>
      <c r="JX333">
        <v>28.44</v>
      </c>
      <c r="JY333">
        <v>29.1309</v>
      </c>
      <c r="JZ333">
        <v>30.0005</v>
      </c>
      <c r="KA333">
        <v>29.2555</v>
      </c>
      <c r="KB333">
        <v>29.2294</v>
      </c>
      <c r="KC333">
        <v>24.0993</v>
      </c>
      <c r="KD333">
        <v>20.8413</v>
      </c>
      <c r="KE333">
        <v>57.4079</v>
      </c>
      <c r="KF333">
        <v>28.2683</v>
      </c>
      <c r="KG333">
        <v>460.237</v>
      </c>
      <c r="KH333">
        <v>18.2949</v>
      </c>
      <c r="KI333">
        <v>101.854</v>
      </c>
      <c r="KJ333">
        <v>91.42529999999999</v>
      </c>
    </row>
    <row r="334" spans="1:296">
      <c r="A334">
        <v>316</v>
      </c>
      <c r="B334">
        <v>1758825674.1</v>
      </c>
      <c r="C334">
        <v>11650.5</v>
      </c>
      <c r="D334" t="s">
        <v>1080</v>
      </c>
      <c r="E334" t="s">
        <v>1081</v>
      </c>
      <c r="F334">
        <v>5</v>
      </c>
      <c r="G334" t="s">
        <v>1027</v>
      </c>
      <c r="H334">
        <v>1758825666.6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449.2567454915257</v>
      </c>
      <c r="AJ334">
        <v>428.5628969696972</v>
      </c>
      <c r="AK334">
        <v>1.894751985964829</v>
      </c>
      <c r="AL334">
        <v>65.12809007379995</v>
      </c>
      <c r="AM334">
        <f>(AO334 - AN334 + DX334*1E3/(8.314*(DZ334+273.15)) * AQ334/DW334 * AP334) * DW334/(100*DK334) * 1000/(1000 - AO334)</f>
        <v>0</v>
      </c>
      <c r="AN334">
        <v>18.31958749584765</v>
      </c>
      <c r="AO334">
        <v>22.68193757575756</v>
      </c>
      <c r="AP334">
        <v>-0.0001077297933545526</v>
      </c>
      <c r="AQ334">
        <v>105.8169540572962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439</v>
      </c>
      <c r="AX334" t="s">
        <v>439</v>
      </c>
      <c r="AY334">
        <v>0</v>
      </c>
      <c r="AZ334">
        <v>0</v>
      </c>
      <c r="BA334">
        <f>1-AY334/AZ334</f>
        <v>0</v>
      </c>
      <c r="BB334">
        <v>0</v>
      </c>
      <c r="BC334" t="s">
        <v>439</v>
      </c>
      <c r="BD334" t="s">
        <v>439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439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2.96</v>
      </c>
      <c r="DL334">
        <v>0.5</v>
      </c>
      <c r="DM334" t="s">
        <v>440</v>
      </c>
      <c r="DN334">
        <v>2</v>
      </c>
      <c r="DO334" t="b">
        <v>1</v>
      </c>
      <c r="DP334">
        <v>1758825666.6</v>
      </c>
      <c r="DQ334">
        <v>410.2216666666666</v>
      </c>
      <c r="DR334">
        <v>430.5647407407407</v>
      </c>
      <c r="DS334">
        <v>22.6967037037037</v>
      </c>
      <c r="DT334">
        <v>18.32258148148148</v>
      </c>
      <c r="DU334">
        <v>411.5403703703704</v>
      </c>
      <c r="DV334">
        <v>22.40041851851852</v>
      </c>
      <c r="DW334">
        <v>499.9973333333333</v>
      </c>
      <c r="DX334">
        <v>90.89992962962963</v>
      </c>
      <c r="DY334">
        <v>0.06631744814814815</v>
      </c>
      <c r="DZ334">
        <v>29.46312222222222</v>
      </c>
      <c r="EA334">
        <v>30.00382962962963</v>
      </c>
      <c r="EB334">
        <v>999.9000000000001</v>
      </c>
      <c r="EC334">
        <v>0</v>
      </c>
      <c r="ED334">
        <v>0</v>
      </c>
      <c r="EE334">
        <v>9990.444444444445</v>
      </c>
      <c r="EF334">
        <v>0</v>
      </c>
      <c r="EG334">
        <v>11.80787037037037</v>
      </c>
      <c r="EH334">
        <v>-20.34316666666667</v>
      </c>
      <c r="EI334">
        <v>419.7484814814815</v>
      </c>
      <c r="EJ334">
        <v>438.6011851851852</v>
      </c>
      <c r="EK334">
        <v>4.374124814814814</v>
      </c>
      <c r="EL334">
        <v>430.5647407407407</v>
      </c>
      <c r="EM334">
        <v>18.32258148148148</v>
      </c>
      <c r="EN334">
        <v>2.06312962962963</v>
      </c>
      <c r="EO334">
        <v>1.665521111111111</v>
      </c>
      <c r="EP334">
        <v>17.93733333333333</v>
      </c>
      <c r="EQ334">
        <v>14.57875555555555</v>
      </c>
      <c r="ER334">
        <v>2000.021111111111</v>
      </c>
      <c r="ES334">
        <v>0.9800054444444444</v>
      </c>
      <c r="ET334">
        <v>0.01999420740740741</v>
      </c>
      <c r="EU334">
        <v>0</v>
      </c>
      <c r="EV334">
        <v>614.9925555555557</v>
      </c>
      <c r="EW334">
        <v>5.00078</v>
      </c>
      <c r="EX334">
        <v>12072.54444444445</v>
      </c>
      <c r="EY334">
        <v>16379.84074074074</v>
      </c>
      <c r="EZ334">
        <v>39.66162962962962</v>
      </c>
      <c r="FA334">
        <v>40.52755555555555</v>
      </c>
      <c r="FB334">
        <v>39.81914814814814</v>
      </c>
      <c r="FC334">
        <v>40.19644444444445</v>
      </c>
      <c r="FD334">
        <v>40.89092592592592</v>
      </c>
      <c r="FE334">
        <v>1955.131111111112</v>
      </c>
      <c r="FF334">
        <v>39.89000000000001</v>
      </c>
      <c r="FG334">
        <v>0</v>
      </c>
      <c r="FH334">
        <v>1758825669.1</v>
      </c>
      <c r="FI334">
        <v>0</v>
      </c>
      <c r="FJ334">
        <v>614.96948</v>
      </c>
      <c r="FK334">
        <v>-0.1802307796235313</v>
      </c>
      <c r="FL334">
        <v>-11.5384616275429</v>
      </c>
      <c r="FM334">
        <v>12072.344</v>
      </c>
      <c r="FN334">
        <v>15</v>
      </c>
      <c r="FO334">
        <v>0</v>
      </c>
      <c r="FP334" t="s">
        <v>441</v>
      </c>
      <c r="FQ334">
        <v>1746989605.5</v>
      </c>
      <c r="FR334">
        <v>1746989593.5</v>
      </c>
      <c r="FS334">
        <v>0</v>
      </c>
      <c r="FT334">
        <v>-0.274</v>
      </c>
      <c r="FU334">
        <v>-0.002</v>
      </c>
      <c r="FV334">
        <v>2.549</v>
      </c>
      <c r="FW334">
        <v>0.129</v>
      </c>
      <c r="FX334">
        <v>420</v>
      </c>
      <c r="FY334">
        <v>17</v>
      </c>
      <c r="FZ334">
        <v>0.02</v>
      </c>
      <c r="GA334">
        <v>0.04</v>
      </c>
      <c r="GB334">
        <v>-17.8676275</v>
      </c>
      <c r="GC334">
        <v>-55.21254146341462</v>
      </c>
      <c r="GD334">
        <v>5.769302353967398</v>
      </c>
      <c r="GE334">
        <v>0</v>
      </c>
      <c r="GF334">
        <v>614.8379411764706</v>
      </c>
      <c r="GG334">
        <v>1.670710461798028</v>
      </c>
      <c r="GH334">
        <v>0.2928753942204618</v>
      </c>
      <c r="GI334">
        <v>0</v>
      </c>
      <c r="GJ334">
        <v>4.3572785</v>
      </c>
      <c r="GK334">
        <v>0.1880431519699697</v>
      </c>
      <c r="GL334">
        <v>0.0295432944633803</v>
      </c>
      <c r="GM334">
        <v>0</v>
      </c>
      <c r="GN334">
        <v>0</v>
      </c>
      <c r="GO334">
        <v>3</v>
      </c>
      <c r="GP334" t="s">
        <v>459</v>
      </c>
      <c r="GQ334">
        <v>3.1017</v>
      </c>
      <c r="GR334">
        <v>2.7244</v>
      </c>
      <c r="GS334">
        <v>0.08853800000000001</v>
      </c>
      <c r="GT334">
        <v>0.0931211</v>
      </c>
      <c r="GU334">
        <v>0.104023</v>
      </c>
      <c r="GV334">
        <v>0.0906699</v>
      </c>
      <c r="GW334">
        <v>23800.6</v>
      </c>
      <c r="GX334">
        <v>21526.5</v>
      </c>
      <c r="GY334">
        <v>26677</v>
      </c>
      <c r="GZ334">
        <v>23960</v>
      </c>
      <c r="HA334">
        <v>38246.2</v>
      </c>
      <c r="HB334">
        <v>32214.9</v>
      </c>
      <c r="HC334">
        <v>46585.1</v>
      </c>
      <c r="HD334">
        <v>37912.1</v>
      </c>
      <c r="HE334">
        <v>1.86865</v>
      </c>
      <c r="HF334">
        <v>1.8604</v>
      </c>
      <c r="HG334">
        <v>0.0822321</v>
      </c>
      <c r="HH334">
        <v>0</v>
      </c>
      <c r="HI334">
        <v>28.6682</v>
      </c>
      <c r="HJ334">
        <v>999.9</v>
      </c>
      <c r="HK334">
        <v>44.1</v>
      </c>
      <c r="HL334">
        <v>31.7</v>
      </c>
      <c r="HM334">
        <v>22.7745</v>
      </c>
      <c r="HN334">
        <v>61.1759</v>
      </c>
      <c r="HO334">
        <v>20.1843</v>
      </c>
      <c r="HP334">
        <v>1</v>
      </c>
      <c r="HQ334">
        <v>0.146529</v>
      </c>
      <c r="HR334">
        <v>0.207753</v>
      </c>
      <c r="HS334">
        <v>20.2806</v>
      </c>
      <c r="HT334">
        <v>5.21175</v>
      </c>
      <c r="HU334">
        <v>11.98</v>
      </c>
      <c r="HV334">
        <v>4.9635</v>
      </c>
      <c r="HW334">
        <v>3.27435</v>
      </c>
      <c r="HX334">
        <v>9999</v>
      </c>
      <c r="HY334">
        <v>9999</v>
      </c>
      <c r="HZ334">
        <v>9999</v>
      </c>
      <c r="IA334">
        <v>5</v>
      </c>
      <c r="IB334">
        <v>1.86398</v>
      </c>
      <c r="IC334">
        <v>1.86011</v>
      </c>
      <c r="ID334">
        <v>1.85841</v>
      </c>
      <c r="IE334">
        <v>1.85975</v>
      </c>
      <c r="IF334">
        <v>1.85989</v>
      </c>
      <c r="IG334">
        <v>1.85838</v>
      </c>
      <c r="IH334">
        <v>1.85745</v>
      </c>
      <c r="II334">
        <v>1.85241</v>
      </c>
      <c r="IJ334">
        <v>0</v>
      </c>
      <c r="IK334">
        <v>0</v>
      </c>
      <c r="IL334">
        <v>0</v>
      </c>
      <c r="IM334">
        <v>0</v>
      </c>
      <c r="IN334" t="s">
        <v>443</v>
      </c>
      <c r="IO334" t="s">
        <v>444</v>
      </c>
      <c r="IP334" t="s">
        <v>445</v>
      </c>
      <c r="IQ334" t="s">
        <v>445</v>
      </c>
      <c r="IR334" t="s">
        <v>445</v>
      </c>
      <c r="IS334" t="s">
        <v>445</v>
      </c>
      <c r="IT334">
        <v>0</v>
      </c>
      <c r="IU334">
        <v>100</v>
      </c>
      <c r="IV334">
        <v>100</v>
      </c>
      <c r="IW334">
        <v>-1.319</v>
      </c>
      <c r="IX334">
        <v>0.2959</v>
      </c>
      <c r="IY334">
        <v>-1.085747647868322</v>
      </c>
      <c r="IZ334">
        <v>-0.001141660950335919</v>
      </c>
      <c r="JA334">
        <v>1.556549255047457E-06</v>
      </c>
      <c r="JB334">
        <v>-3.845636065895205E-10</v>
      </c>
      <c r="JC334">
        <v>0.01562767363184709</v>
      </c>
      <c r="JD334">
        <v>0.001629169780553792</v>
      </c>
      <c r="JE334">
        <v>0.0005448488767950686</v>
      </c>
      <c r="JF334">
        <v>-2.599574200195059E-06</v>
      </c>
      <c r="JG334">
        <v>2</v>
      </c>
      <c r="JH334">
        <v>2011</v>
      </c>
      <c r="JI334">
        <v>1</v>
      </c>
      <c r="JJ334">
        <v>26</v>
      </c>
      <c r="JK334">
        <v>197267.8</v>
      </c>
      <c r="JL334">
        <v>197268</v>
      </c>
      <c r="JM334">
        <v>1.23657</v>
      </c>
      <c r="JN334">
        <v>2.63794</v>
      </c>
      <c r="JO334">
        <v>1.49658</v>
      </c>
      <c r="JP334">
        <v>2.34619</v>
      </c>
      <c r="JQ334">
        <v>1.54907</v>
      </c>
      <c r="JR334">
        <v>2.48657</v>
      </c>
      <c r="JS334">
        <v>36.5759</v>
      </c>
      <c r="JT334">
        <v>24.1838</v>
      </c>
      <c r="JU334">
        <v>18</v>
      </c>
      <c r="JV334">
        <v>483.128</v>
      </c>
      <c r="JW334">
        <v>492.401</v>
      </c>
      <c r="JX334">
        <v>28.2829</v>
      </c>
      <c r="JY334">
        <v>29.1344</v>
      </c>
      <c r="JZ334">
        <v>30.0007</v>
      </c>
      <c r="KA334">
        <v>29.2599</v>
      </c>
      <c r="KB334">
        <v>29.2332</v>
      </c>
      <c r="KC334">
        <v>24.8429</v>
      </c>
      <c r="KD334">
        <v>20.8413</v>
      </c>
      <c r="KE334">
        <v>57.4079</v>
      </c>
      <c r="KF334">
        <v>28.2634</v>
      </c>
      <c r="KG334">
        <v>473.612</v>
      </c>
      <c r="KH334">
        <v>18.2952</v>
      </c>
      <c r="KI334">
        <v>101.854</v>
      </c>
      <c r="KJ334">
        <v>91.4252</v>
      </c>
    </row>
    <row r="335" spans="1:296">
      <c r="A335">
        <v>317</v>
      </c>
      <c r="B335">
        <v>1758825679.1</v>
      </c>
      <c r="C335">
        <v>11655.5</v>
      </c>
      <c r="D335" t="s">
        <v>1082</v>
      </c>
      <c r="E335" t="s">
        <v>1083</v>
      </c>
      <c r="F335">
        <v>5</v>
      </c>
      <c r="G335" t="s">
        <v>1027</v>
      </c>
      <c r="H335">
        <v>1758825671.314285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465.6027490302437</v>
      </c>
      <c r="AJ335">
        <v>441.2737818181818</v>
      </c>
      <c r="AK335">
        <v>2.61309301758234</v>
      </c>
      <c r="AL335">
        <v>65.12809007379995</v>
      </c>
      <c r="AM335">
        <f>(AO335 - AN335 + DX335*1E3/(8.314*(DZ335+273.15)) * AQ335/DW335 * AP335) * DW335/(100*DK335) * 1000/(1000 - AO335)</f>
        <v>0</v>
      </c>
      <c r="AN335">
        <v>18.32669504640789</v>
      </c>
      <c r="AO335">
        <v>22.68278909090908</v>
      </c>
      <c r="AP335">
        <v>8.807245525771672E-05</v>
      </c>
      <c r="AQ335">
        <v>105.8169540572962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439</v>
      </c>
      <c r="AX335" t="s">
        <v>439</v>
      </c>
      <c r="AY335">
        <v>0</v>
      </c>
      <c r="AZ335">
        <v>0</v>
      </c>
      <c r="BA335">
        <f>1-AY335/AZ335</f>
        <v>0</v>
      </c>
      <c r="BB335">
        <v>0</v>
      </c>
      <c r="BC335" t="s">
        <v>439</v>
      </c>
      <c r="BD335" t="s">
        <v>439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439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2.96</v>
      </c>
      <c r="DL335">
        <v>0.5</v>
      </c>
      <c r="DM335" t="s">
        <v>440</v>
      </c>
      <c r="DN335">
        <v>2</v>
      </c>
      <c r="DO335" t="b">
        <v>1</v>
      </c>
      <c r="DP335">
        <v>1758825671.314285</v>
      </c>
      <c r="DQ335">
        <v>416.1895</v>
      </c>
      <c r="DR335">
        <v>442.5041785714285</v>
      </c>
      <c r="DS335">
        <v>22.68624642857143</v>
      </c>
      <c r="DT335">
        <v>18.32149642857143</v>
      </c>
      <c r="DU335">
        <v>417.5084999999999</v>
      </c>
      <c r="DV335">
        <v>22.39018571428572</v>
      </c>
      <c r="DW335">
        <v>500.0181428571429</v>
      </c>
      <c r="DX335">
        <v>90.90191785714285</v>
      </c>
      <c r="DY335">
        <v>0.06638500357142857</v>
      </c>
      <c r="DZ335">
        <v>29.46540714285715</v>
      </c>
      <c r="EA335">
        <v>30.00745</v>
      </c>
      <c r="EB335">
        <v>999.9000000000002</v>
      </c>
      <c r="EC335">
        <v>0</v>
      </c>
      <c r="ED335">
        <v>0</v>
      </c>
      <c r="EE335">
        <v>9997.751071428571</v>
      </c>
      <c r="EF335">
        <v>0</v>
      </c>
      <c r="EG335">
        <v>12.32821071428572</v>
      </c>
      <c r="EH335">
        <v>-26.3148</v>
      </c>
      <c r="EI335">
        <v>425.8503214285714</v>
      </c>
      <c r="EJ335">
        <v>450.7630714285714</v>
      </c>
      <c r="EK335">
        <v>4.364737857142857</v>
      </c>
      <c r="EL335">
        <v>442.5041785714285</v>
      </c>
      <c r="EM335">
        <v>18.32149642857143</v>
      </c>
      <c r="EN335">
        <v>2.062223928571429</v>
      </c>
      <c r="EO335">
        <v>1.665460357142857</v>
      </c>
      <c r="EP335">
        <v>17.93035714285714</v>
      </c>
      <c r="EQ335">
        <v>14.57818214285714</v>
      </c>
      <c r="ER335">
        <v>2000.003214285714</v>
      </c>
      <c r="ES335">
        <v>0.9800052857142857</v>
      </c>
      <c r="ET335">
        <v>0.01999436785714286</v>
      </c>
      <c r="EU335">
        <v>0</v>
      </c>
      <c r="EV335">
        <v>614.9018928571429</v>
      </c>
      <c r="EW335">
        <v>5.00078</v>
      </c>
      <c r="EX335">
        <v>12072.32142857143</v>
      </c>
      <c r="EY335">
        <v>16379.7</v>
      </c>
      <c r="EZ335">
        <v>39.66921428571429</v>
      </c>
      <c r="FA335">
        <v>40.5287857142857</v>
      </c>
      <c r="FB335">
        <v>39.82346428571429</v>
      </c>
      <c r="FC335">
        <v>40.19389285714286</v>
      </c>
      <c r="FD335">
        <v>40.91049999999999</v>
      </c>
      <c r="FE335">
        <v>1955.113214285714</v>
      </c>
      <c r="FF335">
        <v>39.89000000000001</v>
      </c>
      <c r="FG335">
        <v>0</v>
      </c>
      <c r="FH335">
        <v>1758825673.9</v>
      </c>
      <c r="FI335">
        <v>0</v>
      </c>
      <c r="FJ335">
        <v>614.9123999999999</v>
      </c>
      <c r="FK335">
        <v>-1.309923065777059</v>
      </c>
      <c r="FL335">
        <v>-7.261538445436399</v>
      </c>
      <c r="FM335">
        <v>12072.208</v>
      </c>
      <c r="FN335">
        <v>15</v>
      </c>
      <c r="FO335">
        <v>0</v>
      </c>
      <c r="FP335" t="s">
        <v>441</v>
      </c>
      <c r="FQ335">
        <v>1746989605.5</v>
      </c>
      <c r="FR335">
        <v>1746989593.5</v>
      </c>
      <c r="FS335">
        <v>0</v>
      </c>
      <c r="FT335">
        <v>-0.274</v>
      </c>
      <c r="FU335">
        <v>-0.002</v>
      </c>
      <c r="FV335">
        <v>2.549</v>
      </c>
      <c r="FW335">
        <v>0.129</v>
      </c>
      <c r="FX335">
        <v>420</v>
      </c>
      <c r="FY335">
        <v>17</v>
      </c>
      <c r="FZ335">
        <v>0.02</v>
      </c>
      <c r="GA335">
        <v>0.04</v>
      </c>
      <c r="GB335">
        <v>-22.92815365853659</v>
      </c>
      <c r="GC335">
        <v>-75.96093240418116</v>
      </c>
      <c r="GD335">
        <v>7.573299099422647</v>
      </c>
      <c r="GE335">
        <v>0</v>
      </c>
      <c r="GF335">
        <v>614.9131764705882</v>
      </c>
      <c r="GG335">
        <v>-0.5314285726580321</v>
      </c>
      <c r="GH335">
        <v>0.2195737140847158</v>
      </c>
      <c r="GI335">
        <v>1</v>
      </c>
      <c r="GJ335">
        <v>4.368438780487804</v>
      </c>
      <c r="GK335">
        <v>-0.08623756097560716</v>
      </c>
      <c r="GL335">
        <v>0.01288722645994328</v>
      </c>
      <c r="GM335">
        <v>1</v>
      </c>
      <c r="GN335">
        <v>2</v>
      </c>
      <c r="GO335">
        <v>3</v>
      </c>
      <c r="GP335" t="s">
        <v>442</v>
      </c>
      <c r="GQ335">
        <v>3.10192</v>
      </c>
      <c r="GR335">
        <v>2.72451</v>
      </c>
      <c r="GS335">
        <v>0.0905374</v>
      </c>
      <c r="GT335">
        <v>0.0956391</v>
      </c>
      <c r="GU335">
        <v>0.10403</v>
      </c>
      <c r="GV335">
        <v>0.0906892</v>
      </c>
      <c r="GW335">
        <v>23748.3</v>
      </c>
      <c r="GX335">
        <v>21466.6</v>
      </c>
      <c r="GY335">
        <v>26676.8</v>
      </c>
      <c r="GZ335">
        <v>23959.8</v>
      </c>
      <c r="HA335">
        <v>38245.8</v>
      </c>
      <c r="HB335">
        <v>32214.4</v>
      </c>
      <c r="HC335">
        <v>46584.6</v>
      </c>
      <c r="HD335">
        <v>37911.9</v>
      </c>
      <c r="HE335">
        <v>1.86957</v>
      </c>
      <c r="HF335">
        <v>1.8602</v>
      </c>
      <c r="HG335">
        <v>0.08177760000000001</v>
      </c>
      <c r="HH335">
        <v>0</v>
      </c>
      <c r="HI335">
        <v>28.6682</v>
      </c>
      <c r="HJ335">
        <v>999.9</v>
      </c>
      <c r="HK335">
        <v>44.1</v>
      </c>
      <c r="HL335">
        <v>31.7</v>
      </c>
      <c r="HM335">
        <v>22.775</v>
      </c>
      <c r="HN335">
        <v>61.2459</v>
      </c>
      <c r="HO335">
        <v>20.1282</v>
      </c>
      <c r="HP335">
        <v>1</v>
      </c>
      <c r="HQ335">
        <v>0.145963</v>
      </c>
      <c r="HR335">
        <v>0.0369771</v>
      </c>
      <c r="HS335">
        <v>20.281</v>
      </c>
      <c r="HT335">
        <v>5.2116</v>
      </c>
      <c r="HU335">
        <v>11.98</v>
      </c>
      <c r="HV335">
        <v>4.96375</v>
      </c>
      <c r="HW335">
        <v>3.27445</v>
      </c>
      <c r="HX335">
        <v>9999</v>
      </c>
      <c r="HY335">
        <v>9999</v>
      </c>
      <c r="HZ335">
        <v>9999</v>
      </c>
      <c r="IA335">
        <v>5</v>
      </c>
      <c r="IB335">
        <v>1.86397</v>
      </c>
      <c r="IC335">
        <v>1.86011</v>
      </c>
      <c r="ID335">
        <v>1.8584</v>
      </c>
      <c r="IE335">
        <v>1.85976</v>
      </c>
      <c r="IF335">
        <v>1.85989</v>
      </c>
      <c r="IG335">
        <v>1.8584</v>
      </c>
      <c r="IH335">
        <v>1.85745</v>
      </c>
      <c r="II335">
        <v>1.85242</v>
      </c>
      <c r="IJ335">
        <v>0</v>
      </c>
      <c r="IK335">
        <v>0</v>
      </c>
      <c r="IL335">
        <v>0</v>
      </c>
      <c r="IM335">
        <v>0</v>
      </c>
      <c r="IN335" t="s">
        <v>443</v>
      </c>
      <c r="IO335" t="s">
        <v>444</v>
      </c>
      <c r="IP335" t="s">
        <v>445</v>
      </c>
      <c r="IQ335" t="s">
        <v>445</v>
      </c>
      <c r="IR335" t="s">
        <v>445</v>
      </c>
      <c r="IS335" t="s">
        <v>445</v>
      </c>
      <c r="IT335">
        <v>0</v>
      </c>
      <c r="IU335">
        <v>100</v>
      </c>
      <c r="IV335">
        <v>100</v>
      </c>
      <c r="IW335">
        <v>-1.32</v>
      </c>
      <c r="IX335">
        <v>0.296</v>
      </c>
      <c r="IY335">
        <v>-1.085747647868322</v>
      </c>
      <c r="IZ335">
        <v>-0.001141660950335919</v>
      </c>
      <c r="JA335">
        <v>1.556549255047457E-06</v>
      </c>
      <c r="JB335">
        <v>-3.845636065895205E-10</v>
      </c>
      <c r="JC335">
        <v>0.01562767363184709</v>
      </c>
      <c r="JD335">
        <v>0.001629169780553792</v>
      </c>
      <c r="JE335">
        <v>0.0005448488767950686</v>
      </c>
      <c r="JF335">
        <v>-2.599574200195059E-06</v>
      </c>
      <c r="JG335">
        <v>2</v>
      </c>
      <c r="JH335">
        <v>2011</v>
      </c>
      <c r="JI335">
        <v>1</v>
      </c>
      <c r="JJ335">
        <v>26</v>
      </c>
      <c r="JK335">
        <v>197267.9</v>
      </c>
      <c r="JL335">
        <v>197268.1</v>
      </c>
      <c r="JM335">
        <v>1.26953</v>
      </c>
      <c r="JN335">
        <v>2.63916</v>
      </c>
      <c r="JO335">
        <v>1.49658</v>
      </c>
      <c r="JP335">
        <v>2.34619</v>
      </c>
      <c r="JQ335">
        <v>1.54907</v>
      </c>
      <c r="JR335">
        <v>2.47437</v>
      </c>
      <c r="JS335">
        <v>36.5759</v>
      </c>
      <c r="JT335">
        <v>24.1838</v>
      </c>
      <c r="JU335">
        <v>18</v>
      </c>
      <c r="JV335">
        <v>483.698</v>
      </c>
      <c r="JW335">
        <v>492.304</v>
      </c>
      <c r="JX335">
        <v>28.2432</v>
      </c>
      <c r="JY335">
        <v>29.1384</v>
      </c>
      <c r="JZ335">
        <v>30.0001</v>
      </c>
      <c r="KA335">
        <v>29.2639</v>
      </c>
      <c r="KB335">
        <v>29.2374</v>
      </c>
      <c r="KC335">
        <v>25.5255</v>
      </c>
      <c r="KD335">
        <v>20.8413</v>
      </c>
      <c r="KE335">
        <v>57.0367</v>
      </c>
      <c r="KF335">
        <v>28.2541</v>
      </c>
      <c r="KG335">
        <v>493.665</v>
      </c>
      <c r="KH335">
        <v>18.2841</v>
      </c>
      <c r="KI335">
        <v>101.853</v>
      </c>
      <c r="KJ335">
        <v>91.42489999999999</v>
      </c>
    </row>
    <row r="336" spans="1:296">
      <c r="A336">
        <v>318</v>
      </c>
      <c r="B336">
        <v>1758825684.1</v>
      </c>
      <c r="C336">
        <v>11660.5</v>
      </c>
      <c r="D336" t="s">
        <v>1084</v>
      </c>
      <c r="E336" t="s">
        <v>1085</v>
      </c>
      <c r="F336">
        <v>5</v>
      </c>
      <c r="G336" t="s">
        <v>1027</v>
      </c>
      <c r="H336">
        <v>1758825676.6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482.4039309596692</v>
      </c>
      <c r="AJ336">
        <v>456.0784363636363</v>
      </c>
      <c r="AK336">
        <v>2.995142261203263</v>
      </c>
      <c r="AL336">
        <v>65.12809007379995</v>
      </c>
      <c r="AM336">
        <f>(AO336 - AN336 + DX336*1E3/(8.314*(DZ336+273.15)) * AQ336/DW336 * AP336) * DW336/(100*DK336) * 1000/(1000 - AO336)</f>
        <v>0</v>
      </c>
      <c r="AN336">
        <v>18.31272515635677</v>
      </c>
      <c r="AO336">
        <v>22.68743818181818</v>
      </c>
      <c r="AP336">
        <v>7.328902539359633E-05</v>
      </c>
      <c r="AQ336">
        <v>105.8169540572962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439</v>
      </c>
      <c r="AX336" t="s">
        <v>439</v>
      </c>
      <c r="AY336">
        <v>0</v>
      </c>
      <c r="AZ336">
        <v>0</v>
      </c>
      <c r="BA336">
        <f>1-AY336/AZ336</f>
        <v>0</v>
      </c>
      <c r="BB336">
        <v>0</v>
      </c>
      <c r="BC336" t="s">
        <v>439</v>
      </c>
      <c r="BD336" t="s">
        <v>439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439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2.96</v>
      </c>
      <c r="DL336">
        <v>0.5</v>
      </c>
      <c r="DM336" t="s">
        <v>440</v>
      </c>
      <c r="DN336">
        <v>2</v>
      </c>
      <c r="DO336" t="b">
        <v>1</v>
      </c>
      <c r="DP336">
        <v>1758825676.6</v>
      </c>
      <c r="DQ336">
        <v>426.9608518518519</v>
      </c>
      <c r="DR336">
        <v>458.9345925925925</v>
      </c>
      <c r="DS336">
        <v>22.68346666666666</v>
      </c>
      <c r="DT336">
        <v>18.32068888888889</v>
      </c>
      <c r="DU336">
        <v>428.2801851851852</v>
      </c>
      <c r="DV336">
        <v>22.38745925925926</v>
      </c>
      <c r="DW336">
        <v>499.9878518518519</v>
      </c>
      <c r="DX336">
        <v>90.90274814814813</v>
      </c>
      <c r="DY336">
        <v>0.06652452962962963</v>
      </c>
      <c r="DZ336">
        <v>29.46576296296296</v>
      </c>
      <c r="EA336">
        <v>30.00327777777778</v>
      </c>
      <c r="EB336">
        <v>999.9000000000001</v>
      </c>
      <c r="EC336">
        <v>0</v>
      </c>
      <c r="ED336">
        <v>0</v>
      </c>
      <c r="EE336">
        <v>9992.014074074074</v>
      </c>
      <c r="EF336">
        <v>0</v>
      </c>
      <c r="EG336">
        <v>12.52925555555555</v>
      </c>
      <c r="EH336">
        <v>-31.97376296296297</v>
      </c>
      <c r="EI336">
        <v>436.8705925925926</v>
      </c>
      <c r="EJ336">
        <v>467.4995925925926</v>
      </c>
      <c r="EK336">
        <v>4.362765925925926</v>
      </c>
      <c r="EL336">
        <v>458.9345925925925</v>
      </c>
      <c r="EM336">
        <v>18.32068888888889</v>
      </c>
      <c r="EN336">
        <v>2.06198962962963</v>
      </c>
      <c r="EO336">
        <v>1.665401851851852</v>
      </c>
      <c r="EP336">
        <v>17.92855185185185</v>
      </c>
      <c r="EQ336">
        <v>14.57764074074074</v>
      </c>
      <c r="ER336">
        <v>1999.992222222222</v>
      </c>
      <c r="ES336">
        <v>0.9800052222222222</v>
      </c>
      <c r="ET336">
        <v>0.01999443703703704</v>
      </c>
      <c r="EU336">
        <v>0</v>
      </c>
      <c r="EV336">
        <v>614.986037037037</v>
      </c>
      <c r="EW336">
        <v>5.00078</v>
      </c>
      <c r="EX336">
        <v>12074.74814814815</v>
      </c>
      <c r="EY336">
        <v>16379.60740740741</v>
      </c>
      <c r="EZ336">
        <v>39.6685925925926</v>
      </c>
      <c r="FA336">
        <v>40.52985185185185</v>
      </c>
      <c r="FB336">
        <v>39.81459259259259</v>
      </c>
      <c r="FC336">
        <v>40.19644444444444</v>
      </c>
      <c r="FD336">
        <v>40.93029629629629</v>
      </c>
      <c r="FE336">
        <v>1955.102222222222</v>
      </c>
      <c r="FF336">
        <v>39.89000000000001</v>
      </c>
      <c r="FG336">
        <v>0</v>
      </c>
      <c r="FH336">
        <v>1758825679.3</v>
      </c>
      <c r="FI336">
        <v>0</v>
      </c>
      <c r="FJ336">
        <v>615.0299615384615</v>
      </c>
      <c r="FK336">
        <v>3.153128216347513</v>
      </c>
      <c r="FL336">
        <v>71.78119660955643</v>
      </c>
      <c r="FM336">
        <v>12075.28461538461</v>
      </c>
      <c r="FN336">
        <v>15</v>
      </c>
      <c r="FO336">
        <v>0</v>
      </c>
      <c r="FP336" t="s">
        <v>441</v>
      </c>
      <c r="FQ336">
        <v>1746989605.5</v>
      </c>
      <c r="FR336">
        <v>1746989593.5</v>
      </c>
      <c r="FS336">
        <v>0</v>
      </c>
      <c r="FT336">
        <v>-0.274</v>
      </c>
      <c r="FU336">
        <v>-0.002</v>
      </c>
      <c r="FV336">
        <v>2.549</v>
      </c>
      <c r="FW336">
        <v>0.129</v>
      </c>
      <c r="FX336">
        <v>420</v>
      </c>
      <c r="FY336">
        <v>17</v>
      </c>
      <c r="FZ336">
        <v>0.02</v>
      </c>
      <c r="GA336">
        <v>0.04</v>
      </c>
      <c r="GB336">
        <v>-27.22662195121951</v>
      </c>
      <c r="GC336">
        <v>-69.72802996515686</v>
      </c>
      <c r="GD336">
        <v>7.028627983226265</v>
      </c>
      <c r="GE336">
        <v>0</v>
      </c>
      <c r="GF336">
        <v>614.9484411764706</v>
      </c>
      <c r="GG336">
        <v>0.2981054274447343</v>
      </c>
      <c r="GH336">
        <v>0.2553098683810179</v>
      </c>
      <c r="GI336">
        <v>1</v>
      </c>
      <c r="GJ336">
        <v>4.36610756097561</v>
      </c>
      <c r="GK336">
        <v>-0.07219421602787926</v>
      </c>
      <c r="GL336">
        <v>0.01042376992344963</v>
      </c>
      <c r="GM336">
        <v>1</v>
      </c>
      <c r="GN336">
        <v>2</v>
      </c>
      <c r="GO336">
        <v>3</v>
      </c>
      <c r="GP336" t="s">
        <v>442</v>
      </c>
      <c r="GQ336">
        <v>3.10156</v>
      </c>
      <c r="GR336">
        <v>2.72477</v>
      </c>
      <c r="GS336">
        <v>0.09280389999999999</v>
      </c>
      <c r="GT336">
        <v>0.09814680000000001</v>
      </c>
      <c r="GU336">
        <v>0.10404</v>
      </c>
      <c r="GV336">
        <v>0.0905651</v>
      </c>
      <c r="GW336">
        <v>23689.2</v>
      </c>
      <c r="GX336">
        <v>21406.8</v>
      </c>
      <c r="GY336">
        <v>26677</v>
      </c>
      <c r="GZ336">
        <v>23959.6</v>
      </c>
      <c r="HA336">
        <v>38245.7</v>
      </c>
      <c r="HB336">
        <v>32218.8</v>
      </c>
      <c r="HC336">
        <v>46584.6</v>
      </c>
      <c r="HD336">
        <v>37911.7</v>
      </c>
      <c r="HE336">
        <v>1.86855</v>
      </c>
      <c r="HF336">
        <v>1.86062</v>
      </c>
      <c r="HG336">
        <v>0.0813827</v>
      </c>
      <c r="HH336">
        <v>0</v>
      </c>
      <c r="HI336">
        <v>28.6682</v>
      </c>
      <c r="HJ336">
        <v>999.9</v>
      </c>
      <c r="HK336">
        <v>44.1</v>
      </c>
      <c r="HL336">
        <v>31.7</v>
      </c>
      <c r="HM336">
        <v>22.7746</v>
      </c>
      <c r="HN336">
        <v>61.0759</v>
      </c>
      <c r="HO336">
        <v>20.3446</v>
      </c>
      <c r="HP336">
        <v>1</v>
      </c>
      <c r="HQ336">
        <v>0.146113</v>
      </c>
      <c r="HR336">
        <v>-0.0577941</v>
      </c>
      <c r="HS336">
        <v>20.281</v>
      </c>
      <c r="HT336">
        <v>5.21205</v>
      </c>
      <c r="HU336">
        <v>11.9797</v>
      </c>
      <c r="HV336">
        <v>4.96355</v>
      </c>
      <c r="HW336">
        <v>3.2743</v>
      </c>
      <c r="HX336">
        <v>9999</v>
      </c>
      <c r="HY336">
        <v>9999</v>
      </c>
      <c r="HZ336">
        <v>9999</v>
      </c>
      <c r="IA336">
        <v>5</v>
      </c>
      <c r="IB336">
        <v>1.86399</v>
      </c>
      <c r="IC336">
        <v>1.86011</v>
      </c>
      <c r="ID336">
        <v>1.85841</v>
      </c>
      <c r="IE336">
        <v>1.85976</v>
      </c>
      <c r="IF336">
        <v>1.85989</v>
      </c>
      <c r="IG336">
        <v>1.85838</v>
      </c>
      <c r="IH336">
        <v>1.85745</v>
      </c>
      <c r="II336">
        <v>1.85242</v>
      </c>
      <c r="IJ336">
        <v>0</v>
      </c>
      <c r="IK336">
        <v>0</v>
      </c>
      <c r="IL336">
        <v>0</v>
      </c>
      <c r="IM336">
        <v>0</v>
      </c>
      <c r="IN336" t="s">
        <v>443</v>
      </c>
      <c r="IO336" t="s">
        <v>444</v>
      </c>
      <c r="IP336" t="s">
        <v>445</v>
      </c>
      <c r="IQ336" t="s">
        <v>445</v>
      </c>
      <c r="IR336" t="s">
        <v>445</v>
      </c>
      <c r="IS336" t="s">
        <v>445</v>
      </c>
      <c r="IT336">
        <v>0</v>
      </c>
      <c r="IU336">
        <v>100</v>
      </c>
      <c r="IV336">
        <v>100</v>
      </c>
      <c r="IW336">
        <v>-1.32</v>
      </c>
      <c r="IX336">
        <v>0.2961</v>
      </c>
      <c r="IY336">
        <v>-1.085747647868322</v>
      </c>
      <c r="IZ336">
        <v>-0.001141660950335919</v>
      </c>
      <c r="JA336">
        <v>1.556549255047457E-06</v>
      </c>
      <c r="JB336">
        <v>-3.845636065895205E-10</v>
      </c>
      <c r="JC336">
        <v>0.01562767363184709</v>
      </c>
      <c r="JD336">
        <v>0.001629169780553792</v>
      </c>
      <c r="JE336">
        <v>0.0005448488767950686</v>
      </c>
      <c r="JF336">
        <v>-2.599574200195059E-06</v>
      </c>
      <c r="JG336">
        <v>2</v>
      </c>
      <c r="JH336">
        <v>2011</v>
      </c>
      <c r="JI336">
        <v>1</v>
      </c>
      <c r="JJ336">
        <v>26</v>
      </c>
      <c r="JK336">
        <v>197268</v>
      </c>
      <c r="JL336">
        <v>197268.2</v>
      </c>
      <c r="JM336">
        <v>1.30737</v>
      </c>
      <c r="JN336">
        <v>2.6355</v>
      </c>
      <c r="JO336">
        <v>1.49658</v>
      </c>
      <c r="JP336">
        <v>2.34619</v>
      </c>
      <c r="JQ336">
        <v>1.54907</v>
      </c>
      <c r="JR336">
        <v>2.44629</v>
      </c>
      <c r="JS336">
        <v>36.5759</v>
      </c>
      <c r="JT336">
        <v>24.1838</v>
      </c>
      <c r="JU336">
        <v>18</v>
      </c>
      <c r="JV336">
        <v>483.131</v>
      </c>
      <c r="JW336">
        <v>492.621</v>
      </c>
      <c r="JX336">
        <v>28.2345</v>
      </c>
      <c r="JY336">
        <v>29.1419</v>
      </c>
      <c r="JZ336">
        <v>30.0002</v>
      </c>
      <c r="KA336">
        <v>29.268</v>
      </c>
      <c r="KB336">
        <v>29.2418</v>
      </c>
      <c r="KC336">
        <v>26.2822</v>
      </c>
      <c r="KD336">
        <v>20.8413</v>
      </c>
      <c r="KE336">
        <v>57.0367</v>
      </c>
      <c r="KF336">
        <v>28.2518</v>
      </c>
      <c r="KG336">
        <v>507.025</v>
      </c>
      <c r="KH336">
        <v>18.2771</v>
      </c>
      <c r="KI336">
        <v>101.853</v>
      </c>
      <c r="KJ336">
        <v>91.42400000000001</v>
      </c>
    </row>
    <row r="337" spans="1:296">
      <c r="A337">
        <v>319</v>
      </c>
      <c r="B337">
        <v>1758825689.1</v>
      </c>
      <c r="C337">
        <v>11665.5</v>
      </c>
      <c r="D337" t="s">
        <v>1086</v>
      </c>
      <c r="E337" t="s">
        <v>1087</v>
      </c>
      <c r="F337">
        <v>5</v>
      </c>
      <c r="G337" t="s">
        <v>1027</v>
      </c>
      <c r="H337">
        <v>1758825681.314285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499.5022949796164</v>
      </c>
      <c r="AJ337">
        <v>472.0036484848485</v>
      </c>
      <c r="AK337">
        <v>3.216001959653784</v>
      </c>
      <c r="AL337">
        <v>65.12809007379995</v>
      </c>
      <c r="AM337">
        <f>(AO337 - AN337 + DX337*1E3/(8.314*(DZ337+273.15)) * AQ337/DW337 * AP337) * DW337/(100*DK337) * 1000/(1000 - AO337)</f>
        <v>0</v>
      </c>
      <c r="AN337">
        <v>18.28541736373762</v>
      </c>
      <c r="AO337">
        <v>22.67488545454544</v>
      </c>
      <c r="AP337">
        <v>-0.0001946272017471471</v>
      </c>
      <c r="AQ337">
        <v>105.8169540572962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439</v>
      </c>
      <c r="AX337" t="s">
        <v>439</v>
      </c>
      <c r="AY337">
        <v>0</v>
      </c>
      <c r="AZ337">
        <v>0</v>
      </c>
      <c r="BA337">
        <f>1-AY337/AZ337</f>
        <v>0</v>
      </c>
      <c r="BB337">
        <v>0</v>
      </c>
      <c r="BC337" t="s">
        <v>439</v>
      </c>
      <c r="BD337" t="s">
        <v>439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439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2.96</v>
      </c>
      <c r="DL337">
        <v>0.5</v>
      </c>
      <c r="DM337" t="s">
        <v>440</v>
      </c>
      <c r="DN337">
        <v>2</v>
      </c>
      <c r="DO337" t="b">
        <v>1</v>
      </c>
      <c r="DP337">
        <v>1758825681.314285</v>
      </c>
      <c r="DQ337">
        <v>439.5292142857143</v>
      </c>
      <c r="DR337">
        <v>474.4757857142857</v>
      </c>
      <c r="DS337">
        <v>22.68239642857143</v>
      </c>
      <c r="DT337">
        <v>18.30996785714286</v>
      </c>
      <c r="DU337">
        <v>440.8486785714286</v>
      </c>
      <c r="DV337">
        <v>22.38641428571429</v>
      </c>
      <c r="DW337">
        <v>500.0266785714286</v>
      </c>
      <c r="DX337">
        <v>90.90317857142857</v>
      </c>
      <c r="DY337">
        <v>0.06641655357142857</v>
      </c>
      <c r="DZ337">
        <v>29.46467857142857</v>
      </c>
      <c r="EA337">
        <v>29.99993928571428</v>
      </c>
      <c r="EB337">
        <v>999.9000000000002</v>
      </c>
      <c r="EC337">
        <v>0</v>
      </c>
      <c r="ED337">
        <v>0</v>
      </c>
      <c r="EE337">
        <v>10002.14571428571</v>
      </c>
      <c r="EF337">
        <v>0</v>
      </c>
      <c r="EG337">
        <v>12.050775</v>
      </c>
      <c r="EH337">
        <v>-34.94656071428572</v>
      </c>
      <c r="EI337">
        <v>449.7302142857143</v>
      </c>
      <c r="EJ337">
        <v>483.3252857142857</v>
      </c>
      <c r="EK337">
        <v>4.372418928571428</v>
      </c>
      <c r="EL337">
        <v>474.4757857142857</v>
      </c>
      <c r="EM337">
        <v>18.30996785714286</v>
      </c>
      <c r="EN337">
        <v>2.061902142857142</v>
      </c>
      <c r="EO337">
        <v>1.664435357142857</v>
      </c>
      <c r="EP337">
        <v>17.92788571428571</v>
      </c>
      <c r="EQ337">
        <v>14.56865</v>
      </c>
      <c r="ER337">
        <v>1999.997142857143</v>
      </c>
      <c r="ES337">
        <v>0.9800052857142857</v>
      </c>
      <c r="ET337">
        <v>0.019994375</v>
      </c>
      <c r="EU337">
        <v>0</v>
      </c>
      <c r="EV337">
        <v>615.4058928571428</v>
      </c>
      <c r="EW337">
        <v>5.00078</v>
      </c>
      <c r="EX337">
        <v>12083.51428571429</v>
      </c>
      <c r="EY337">
        <v>16379.64285714286</v>
      </c>
      <c r="EZ337">
        <v>39.66478571428571</v>
      </c>
      <c r="FA337">
        <v>40.53099999999999</v>
      </c>
      <c r="FB337">
        <v>39.83903571428571</v>
      </c>
      <c r="FC337">
        <v>40.20507142857142</v>
      </c>
      <c r="FD337">
        <v>40.9685</v>
      </c>
      <c r="FE337">
        <v>1955.107142857143</v>
      </c>
      <c r="FF337">
        <v>39.89000000000001</v>
      </c>
      <c r="FG337">
        <v>0</v>
      </c>
      <c r="FH337">
        <v>1758825684.1</v>
      </c>
      <c r="FI337">
        <v>0</v>
      </c>
      <c r="FJ337">
        <v>615.4620769230769</v>
      </c>
      <c r="FK337">
        <v>8.804854701065077</v>
      </c>
      <c r="FL337">
        <v>158.21196583529</v>
      </c>
      <c r="FM337">
        <v>12084.45</v>
      </c>
      <c r="FN337">
        <v>15</v>
      </c>
      <c r="FO337">
        <v>0</v>
      </c>
      <c r="FP337" t="s">
        <v>441</v>
      </c>
      <c r="FQ337">
        <v>1746989605.5</v>
      </c>
      <c r="FR337">
        <v>1746989593.5</v>
      </c>
      <c r="FS337">
        <v>0</v>
      </c>
      <c r="FT337">
        <v>-0.274</v>
      </c>
      <c r="FU337">
        <v>-0.002</v>
      </c>
      <c r="FV337">
        <v>2.549</v>
      </c>
      <c r="FW337">
        <v>0.129</v>
      </c>
      <c r="FX337">
        <v>420</v>
      </c>
      <c r="FY337">
        <v>17</v>
      </c>
      <c r="FZ337">
        <v>0.02</v>
      </c>
      <c r="GA337">
        <v>0.04</v>
      </c>
      <c r="GB337">
        <v>-32.84783170731707</v>
      </c>
      <c r="GC337">
        <v>-40.01816864111503</v>
      </c>
      <c r="GD337">
        <v>4.106570171610428</v>
      </c>
      <c r="GE337">
        <v>0</v>
      </c>
      <c r="GF337">
        <v>615.2831176470588</v>
      </c>
      <c r="GG337">
        <v>5.145668456138677</v>
      </c>
      <c r="GH337">
        <v>0.6289092221367012</v>
      </c>
      <c r="GI337">
        <v>0</v>
      </c>
      <c r="GJ337">
        <v>4.370032682926829</v>
      </c>
      <c r="GK337">
        <v>0.1139297560975682</v>
      </c>
      <c r="GL337">
        <v>0.01523980523279776</v>
      </c>
      <c r="GM337">
        <v>0</v>
      </c>
      <c r="GN337">
        <v>0</v>
      </c>
      <c r="GO337">
        <v>3</v>
      </c>
      <c r="GP337" t="s">
        <v>459</v>
      </c>
      <c r="GQ337">
        <v>3.10169</v>
      </c>
      <c r="GR337">
        <v>2.72441</v>
      </c>
      <c r="GS337">
        <v>0.0951988</v>
      </c>
      <c r="GT337">
        <v>0.100639</v>
      </c>
      <c r="GU337">
        <v>0.103997</v>
      </c>
      <c r="GV337">
        <v>0.0905417</v>
      </c>
      <c r="GW337">
        <v>23626.6</v>
      </c>
      <c r="GX337">
        <v>21347.7</v>
      </c>
      <c r="GY337">
        <v>26676.9</v>
      </c>
      <c r="GZ337">
        <v>23959.6</v>
      </c>
      <c r="HA337">
        <v>38247.6</v>
      </c>
      <c r="HB337">
        <v>32220</v>
      </c>
      <c r="HC337">
        <v>46584.3</v>
      </c>
      <c r="HD337">
        <v>37911.7</v>
      </c>
      <c r="HE337">
        <v>1.86887</v>
      </c>
      <c r="HF337">
        <v>1.8601</v>
      </c>
      <c r="HG337">
        <v>0.08145719999999999</v>
      </c>
      <c r="HH337">
        <v>0</v>
      </c>
      <c r="HI337">
        <v>28.6682</v>
      </c>
      <c r="HJ337">
        <v>999.9</v>
      </c>
      <c r="HK337">
        <v>44.1</v>
      </c>
      <c r="HL337">
        <v>31.7</v>
      </c>
      <c r="HM337">
        <v>22.7756</v>
      </c>
      <c r="HN337">
        <v>61.2959</v>
      </c>
      <c r="HO337">
        <v>20.1002</v>
      </c>
      <c r="HP337">
        <v>1</v>
      </c>
      <c r="HQ337">
        <v>0.146529</v>
      </c>
      <c r="HR337">
        <v>-0.10765</v>
      </c>
      <c r="HS337">
        <v>20.281</v>
      </c>
      <c r="HT337">
        <v>5.21175</v>
      </c>
      <c r="HU337">
        <v>11.98</v>
      </c>
      <c r="HV337">
        <v>4.9636</v>
      </c>
      <c r="HW337">
        <v>3.2744</v>
      </c>
      <c r="HX337">
        <v>9999</v>
      </c>
      <c r="HY337">
        <v>9999</v>
      </c>
      <c r="HZ337">
        <v>9999</v>
      </c>
      <c r="IA337">
        <v>5</v>
      </c>
      <c r="IB337">
        <v>1.86396</v>
      </c>
      <c r="IC337">
        <v>1.86012</v>
      </c>
      <c r="ID337">
        <v>1.85838</v>
      </c>
      <c r="IE337">
        <v>1.85976</v>
      </c>
      <c r="IF337">
        <v>1.85989</v>
      </c>
      <c r="IG337">
        <v>1.85838</v>
      </c>
      <c r="IH337">
        <v>1.85745</v>
      </c>
      <c r="II337">
        <v>1.85242</v>
      </c>
      <c r="IJ337">
        <v>0</v>
      </c>
      <c r="IK337">
        <v>0</v>
      </c>
      <c r="IL337">
        <v>0</v>
      </c>
      <c r="IM337">
        <v>0</v>
      </c>
      <c r="IN337" t="s">
        <v>443</v>
      </c>
      <c r="IO337" t="s">
        <v>444</v>
      </c>
      <c r="IP337" t="s">
        <v>445</v>
      </c>
      <c r="IQ337" t="s">
        <v>445</v>
      </c>
      <c r="IR337" t="s">
        <v>445</v>
      </c>
      <c r="IS337" t="s">
        <v>445</v>
      </c>
      <c r="IT337">
        <v>0</v>
      </c>
      <c r="IU337">
        <v>100</v>
      </c>
      <c r="IV337">
        <v>100</v>
      </c>
      <c r="IW337">
        <v>-1.319</v>
      </c>
      <c r="IX337">
        <v>0.2958</v>
      </c>
      <c r="IY337">
        <v>-1.085747647868322</v>
      </c>
      <c r="IZ337">
        <v>-0.001141660950335919</v>
      </c>
      <c r="JA337">
        <v>1.556549255047457E-06</v>
      </c>
      <c r="JB337">
        <v>-3.845636065895205E-10</v>
      </c>
      <c r="JC337">
        <v>0.01562767363184709</v>
      </c>
      <c r="JD337">
        <v>0.001629169780553792</v>
      </c>
      <c r="JE337">
        <v>0.0005448488767950686</v>
      </c>
      <c r="JF337">
        <v>-2.599574200195059E-06</v>
      </c>
      <c r="JG337">
        <v>2</v>
      </c>
      <c r="JH337">
        <v>2011</v>
      </c>
      <c r="JI337">
        <v>1</v>
      </c>
      <c r="JJ337">
        <v>26</v>
      </c>
      <c r="JK337">
        <v>197268.1</v>
      </c>
      <c r="JL337">
        <v>197268.3</v>
      </c>
      <c r="JM337">
        <v>1.34155</v>
      </c>
      <c r="JN337">
        <v>2.63916</v>
      </c>
      <c r="JO337">
        <v>1.49658</v>
      </c>
      <c r="JP337">
        <v>2.34619</v>
      </c>
      <c r="JQ337">
        <v>1.54907</v>
      </c>
      <c r="JR337">
        <v>2.39502</v>
      </c>
      <c r="JS337">
        <v>36.5759</v>
      </c>
      <c r="JT337">
        <v>24.1751</v>
      </c>
      <c r="JU337">
        <v>18</v>
      </c>
      <c r="JV337">
        <v>483.353</v>
      </c>
      <c r="JW337">
        <v>492.306</v>
      </c>
      <c r="JX337">
        <v>28.2399</v>
      </c>
      <c r="JY337">
        <v>29.1469</v>
      </c>
      <c r="JZ337">
        <v>30.0001</v>
      </c>
      <c r="KA337">
        <v>29.2724</v>
      </c>
      <c r="KB337">
        <v>29.2456</v>
      </c>
      <c r="KC337">
        <v>26.9553</v>
      </c>
      <c r="KD337">
        <v>20.8413</v>
      </c>
      <c r="KE337">
        <v>57.0367</v>
      </c>
      <c r="KF337">
        <v>28.2556</v>
      </c>
      <c r="KG337">
        <v>527.076</v>
      </c>
      <c r="KH337">
        <v>18.2853</v>
      </c>
      <c r="KI337">
        <v>101.852</v>
      </c>
      <c r="KJ337">
        <v>91.4242</v>
      </c>
    </row>
    <row r="338" spans="1:296">
      <c r="A338">
        <v>320</v>
      </c>
      <c r="B338">
        <v>1758825694.1</v>
      </c>
      <c r="C338">
        <v>11670.5</v>
      </c>
      <c r="D338" t="s">
        <v>1088</v>
      </c>
      <c r="E338" t="s">
        <v>1089</v>
      </c>
      <c r="F338">
        <v>5</v>
      </c>
      <c r="G338" t="s">
        <v>1027</v>
      </c>
      <c r="H338">
        <v>1758825686.6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516.7573218331994</v>
      </c>
      <c r="AJ338">
        <v>488.4492727272726</v>
      </c>
      <c r="AK338">
        <v>3.299413984880612</v>
      </c>
      <c r="AL338">
        <v>65.12809007379995</v>
      </c>
      <c r="AM338">
        <f>(AO338 - AN338 + DX338*1E3/(8.314*(DZ338+273.15)) * AQ338/DW338 * AP338) * DW338/(100*DK338) * 1000/(1000 - AO338)</f>
        <v>0</v>
      </c>
      <c r="AN338">
        <v>18.28852059569711</v>
      </c>
      <c r="AO338">
        <v>22.6689793939394</v>
      </c>
      <c r="AP338">
        <v>-6.521167940234291E-05</v>
      </c>
      <c r="AQ338">
        <v>105.8169540572962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439</v>
      </c>
      <c r="AX338" t="s">
        <v>439</v>
      </c>
      <c r="AY338">
        <v>0</v>
      </c>
      <c r="AZ338">
        <v>0</v>
      </c>
      <c r="BA338">
        <f>1-AY338/AZ338</f>
        <v>0</v>
      </c>
      <c r="BB338">
        <v>0</v>
      </c>
      <c r="BC338" t="s">
        <v>439</v>
      </c>
      <c r="BD338" t="s">
        <v>439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439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2.96</v>
      </c>
      <c r="DL338">
        <v>0.5</v>
      </c>
      <c r="DM338" t="s">
        <v>440</v>
      </c>
      <c r="DN338">
        <v>2</v>
      </c>
      <c r="DO338" t="b">
        <v>1</v>
      </c>
      <c r="DP338">
        <v>1758825686.6</v>
      </c>
      <c r="DQ338">
        <v>455.2468888888889</v>
      </c>
      <c r="DR338">
        <v>492.1797777777778</v>
      </c>
      <c r="DS338">
        <v>22.67894814814815</v>
      </c>
      <c r="DT338">
        <v>18.29695555555556</v>
      </c>
      <c r="DU338">
        <v>456.5659629629631</v>
      </c>
      <c r="DV338">
        <v>22.38303703703704</v>
      </c>
      <c r="DW338">
        <v>500.0211481481481</v>
      </c>
      <c r="DX338">
        <v>90.90348148148148</v>
      </c>
      <c r="DY338">
        <v>0.0663887925925926</v>
      </c>
      <c r="DZ338">
        <v>29.46362962962963</v>
      </c>
      <c r="EA338">
        <v>29.99537037037037</v>
      </c>
      <c r="EB338">
        <v>999.9000000000001</v>
      </c>
      <c r="EC338">
        <v>0</v>
      </c>
      <c r="ED338">
        <v>0</v>
      </c>
      <c r="EE338">
        <v>9999.834444444445</v>
      </c>
      <c r="EF338">
        <v>0</v>
      </c>
      <c r="EG338">
        <v>11.46158148148148</v>
      </c>
      <c r="EH338">
        <v>-36.93283333333334</v>
      </c>
      <c r="EI338">
        <v>465.811037037037</v>
      </c>
      <c r="EJ338">
        <v>501.352925925926</v>
      </c>
      <c r="EK338">
        <v>4.381992962962963</v>
      </c>
      <c r="EL338">
        <v>492.1797777777778</v>
      </c>
      <c r="EM338">
        <v>18.29695555555556</v>
      </c>
      <c r="EN338">
        <v>2.061595555555555</v>
      </c>
      <c r="EO338">
        <v>1.663256666666667</v>
      </c>
      <c r="EP338">
        <v>17.92551851851852</v>
      </c>
      <c r="EQ338">
        <v>14.55769259259259</v>
      </c>
      <c r="ER338">
        <v>2000.000740740741</v>
      </c>
      <c r="ES338">
        <v>0.9800053333333333</v>
      </c>
      <c r="ET338">
        <v>0.01999432962962963</v>
      </c>
      <c r="EU338">
        <v>0</v>
      </c>
      <c r="EV338">
        <v>616.2768148148148</v>
      </c>
      <c r="EW338">
        <v>5.00078</v>
      </c>
      <c r="EX338">
        <v>12099.81111111111</v>
      </c>
      <c r="EY338">
        <v>16379.67037037037</v>
      </c>
      <c r="EZ338">
        <v>39.66859259259259</v>
      </c>
      <c r="FA338">
        <v>40.52985185185185</v>
      </c>
      <c r="FB338">
        <v>39.84692592592592</v>
      </c>
      <c r="FC338">
        <v>40.2057037037037</v>
      </c>
      <c r="FD338">
        <v>40.95807407407406</v>
      </c>
      <c r="FE338">
        <v>1955.110740740741</v>
      </c>
      <c r="FF338">
        <v>39.89000000000001</v>
      </c>
      <c r="FG338">
        <v>0</v>
      </c>
      <c r="FH338">
        <v>1758825688.9</v>
      </c>
      <c r="FI338">
        <v>0</v>
      </c>
      <c r="FJ338">
        <v>616.2596923076923</v>
      </c>
      <c r="FK338">
        <v>12.21723077018466</v>
      </c>
      <c r="FL338">
        <v>223.6649573637694</v>
      </c>
      <c r="FM338">
        <v>12099.40769230769</v>
      </c>
      <c r="FN338">
        <v>15</v>
      </c>
      <c r="FO338">
        <v>0</v>
      </c>
      <c r="FP338" t="s">
        <v>441</v>
      </c>
      <c r="FQ338">
        <v>1746989605.5</v>
      </c>
      <c r="FR338">
        <v>1746989593.5</v>
      </c>
      <c r="FS338">
        <v>0</v>
      </c>
      <c r="FT338">
        <v>-0.274</v>
      </c>
      <c r="FU338">
        <v>-0.002</v>
      </c>
      <c r="FV338">
        <v>2.549</v>
      </c>
      <c r="FW338">
        <v>0.129</v>
      </c>
      <c r="FX338">
        <v>420</v>
      </c>
      <c r="FY338">
        <v>17</v>
      </c>
      <c r="FZ338">
        <v>0.02</v>
      </c>
      <c r="GA338">
        <v>0.04</v>
      </c>
      <c r="GB338">
        <v>-35.19083414634146</v>
      </c>
      <c r="GC338">
        <v>-25.80802787456456</v>
      </c>
      <c r="GD338">
        <v>2.646108332831052</v>
      </c>
      <c r="GE338">
        <v>0</v>
      </c>
      <c r="GF338">
        <v>615.7367647058823</v>
      </c>
      <c r="GG338">
        <v>8.954438508973258</v>
      </c>
      <c r="GH338">
        <v>0.9374025457998056</v>
      </c>
      <c r="GI338">
        <v>0</v>
      </c>
      <c r="GJ338">
        <v>4.373959268292683</v>
      </c>
      <c r="GK338">
        <v>0.1281955400696886</v>
      </c>
      <c r="GL338">
        <v>0.01581209762086994</v>
      </c>
      <c r="GM338">
        <v>0</v>
      </c>
      <c r="GN338">
        <v>0</v>
      </c>
      <c r="GO338">
        <v>3</v>
      </c>
      <c r="GP338" t="s">
        <v>459</v>
      </c>
      <c r="GQ338">
        <v>3.10171</v>
      </c>
      <c r="GR338">
        <v>2.72449</v>
      </c>
      <c r="GS338">
        <v>0.097621</v>
      </c>
      <c r="GT338">
        <v>0.103092</v>
      </c>
      <c r="GU338">
        <v>0.10398</v>
      </c>
      <c r="GV338">
        <v>0.0905591</v>
      </c>
      <c r="GW338">
        <v>23563.2</v>
      </c>
      <c r="GX338">
        <v>21289.3</v>
      </c>
      <c r="GY338">
        <v>26676.7</v>
      </c>
      <c r="GZ338">
        <v>23959.4</v>
      </c>
      <c r="HA338">
        <v>38248.3</v>
      </c>
      <c r="HB338">
        <v>32219.5</v>
      </c>
      <c r="HC338">
        <v>46583.9</v>
      </c>
      <c r="HD338">
        <v>37911.6</v>
      </c>
      <c r="HE338">
        <v>1.86845</v>
      </c>
      <c r="HF338">
        <v>1.86027</v>
      </c>
      <c r="HG338">
        <v>0.08109959999999999</v>
      </c>
      <c r="HH338">
        <v>0</v>
      </c>
      <c r="HI338">
        <v>28.6682</v>
      </c>
      <c r="HJ338">
        <v>999.9</v>
      </c>
      <c r="HK338">
        <v>44</v>
      </c>
      <c r="HL338">
        <v>31.7</v>
      </c>
      <c r="HM338">
        <v>22.7231</v>
      </c>
      <c r="HN338">
        <v>61.4559</v>
      </c>
      <c r="HO338">
        <v>20.3205</v>
      </c>
      <c r="HP338">
        <v>1</v>
      </c>
      <c r="HQ338">
        <v>0.146799</v>
      </c>
      <c r="HR338">
        <v>-0.122078</v>
      </c>
      <c r="HS338">
        <v>20.2807</v>
      </c>
      <c r="HT338">
        <v>5.2116</v>
      </c>
      <c r="HU338">
        <v>11.9797</v>
      </c>
      <c r="HV338">
        <v>4.96345</v>
      </c>
      <c r="HW338">
        <v>3.27423</v>
      </c>
      <c r="HX338">
        <v>9999</v>
      </c>
      <c r="HY338">
        <v>9999</v>
      </c>
      <c r="HZ338">
        <v>9999</v>
      </c>
      <c r="IA338">
        <v>5</v>
      </c>
      <c r="IB338">
        <v>1.86398</v>
      </c>
      <c r="IC338">
        <v>1.8601</v>
      </c>
      <c r="ID338">
        <v>1.85839</v>
      </c>
      <c r="IE338">
        <v>1.85978</v>
      </c>
      <c r="IF338">
        <v>1.85989</v>
      </c>
      <c r="IG338">
        <v>1.85839</v>
      </c>
      <c r="IH338">
        <v>1.85745</v>
      </c>
      <c r="II338">
        <v>1.85242</v>
      </c>
      <c r="IJ338">
        <v>0</v>
      </c>
      <c r="IK338">
        <v>0</v>
      </c>
      <c r="IL338">
        <v>0</v>
      </c>
      <c r="IM338">
        <v>0</v>
      </c>
      <c r="IN338" t="s">
        <v>443</v>
      </c>
      <c r="IO338" t="s">
        <v>444</v>
      </c>
      <c r="IP338" t="s">
        <v>445</v>
      </c>
      <c r="IQ338" t="s">
        <v>445</v>
      </c>
      <c r="IR338" t="s">
        <v>445</v>
      </c>
      <c r="IS338" t="s">
        <v>445</v>
      </c>
      <c r="IT338">
        <v>0</v>
      </c>
      <c r="IU338">
        <v>100</v>
      </c>
      <c r="IV338">
        <v>100</v>
      </c>
      <c r="IW338">
        <v>-1.318</v>
      </c>
      <c r="IX338">
        <v>0.2956</v>
      </c>
      <c r="IY338">
        <v>-1.085747647868322</v>
      </c>
      <c r="IZ338">
        <v>-0.001141660950335919</v>
      </c>
      <c r="JA338">
        <v>1.556549255047457E-06</v>
      </c>
      <c r="JB338">
        <v>-3.845636065895205E-10</v>
      </c>
      <c r="JC338">
        <v>0.01562767363184709</v>
      </c>
      <c r="JD338">
        <v>0.001629169780553792</v>
      </c>
      <c r="JE338">
        <v>0.0005448488767950686</v>
      </c>
      <c r="JF338">
        <v>-2.599574200195059E-06</v>
      </c>
      <c r="JG338">
        <v>2</v>
      </c>
      <c r="JH338">
        <v>2011</v>
      </c>
      <c r="JI338">
        <v>1</v>
      </c>
      <c r="JJ338">
        <v>26</v>
      </c>
      <c r="JK338">
        <v>197268.1</v>
      </c>
      <c r="JL338">
        <v>197268.3</v>
      </c>
      <c r="JM338">
        <v>1.37817</v>
      </c>
      <c r="JN338">
        <v>2.64648</v>
      </c>
      <c r="JO338">
        <v>1.49658</v>
      </c>
      <c r="JP338">
        <v>2.34619</v>
      </c>
      <c r="JQ338">
        <v>1.54907</v>
      </c>
      <c r="JR338">
        <v>2.38892</v>
      </c>
      <c r="JS338">
        <v>36.5996</v>
      </c>
      <c r="JT338">
        <v>24.1751</v>
      </c>
      <c r="JU338">
        <v>18</v>
      </c>
      <c r="JV338">
        <v>483.134</v>
      </c>
      <c r="JW338">
        <v>492.463</v>
      </c>
      <c r="JX338">
        <v>28.2503</v>
      </c>
      <c r="JY338">
        <v>29.1501</v>
      </c>
      <c r="JZ338">
        <v>30.0004</v>
      </c>
      <c r="KA338">
        <v>29.2764</v>
      </c>
      <c r="KB338">
        <v>29.2507</v>
      </c>
      <c r="KC338">
        <v>27.6969</v>
      </c>
      <c r="KD338">
        <v>20.8413</v>
      </c>
      <c r="KE338">
        <v>57.0367</v>
      </c>
      <c r="KF338">
        <v>28.2584</v>
      </c>
      <c r="KG338">
        <v>540.434</v>
      </c>
      <c r="KH338">
        <v>18.2818</v>
      </c>
      <c r="KI338">
        <v>101.851</v>
      </c>
      <c r="KJ338">
        <v>91.4237</v>
      </c>
    </row>
    <row r="339" spans="1:296">
      <c r="A339">
        <v>321</v>
      </c>
      <c r="B339">
        <v>1758825699.1</v>
      </c>
      <c r="C339">
        <v>11675.5</v>
      </c>
      <c r="D339" t="s">
        <v>1090</v>
      </c>
      <c r="E339" t="s">
        <v>1091</v>
      </c>
      <c r="F339">
        <v>5</v>
      </c>
      <c r="G339" t="s">
        <v>1027</v>
      </c>
      <c r="H339">
        <v>1758825691.314285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533.812119179091</v>
      </c>
      <c r="AJ339">
        <v>505.0093757575755</v>
      </c>
      <c r="AK339">
        <v>3.316326857954184</v>
      </c>
      <c r="AL339">
        <v>65.12809007379995</v>
      </c>
      <c r="AM339">
        <f>(AO339 - AN339 + DX339*1E3/(8.314*(DZ339+273.15)) * AQ339/DW339 * AP339) * DW339/(100*DK339) * 1000/(1000 - AO339)</f>
        <v>0</v>
      </c>
      <c r="AN339">
        <v>18.29418767189798</v>
      </c>
      <c r="AO339">
        <v>22.67425151515151</v>
      </c>
      <c r="AP339">
        <v>8.014369006321205E-05</v>
      </c>
      <c r="AQ339">
        <v>105.8169540572962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439</v>
      </c>
      <c r="AX339" t="s">
        <v>439</v>
      </c>
      <c r="AY339">
        <v>0</v>
      </c>
      <c r="AZ339">
        <v>0</v>
      </c>
      <c r="BA339">
        <f>1-AY339/AZ339</f>
        <v>0</v>
      </c>
      <c r="BB339">
        <v>0</v>
      </c>
      <c r="BC339" t="s">
        <v>439</v>
      </c>
      <c r="BD339" t="s">
        <v>439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439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2.96</v>
      </c>
      <c r="DL339">
        <v>0.5</v>
      </c>
      <c r="DM339" t="s">
        <v>440</v>
      </c>
      <c r="DN339">
        <v>2</v>
      </c>
      <c r="DO339" t="b">
        <v>1</v>
      </c>
      <c r="DP339">
        <v>1758825691.314285</v>
      </c>
      <c r="DQ339">
        <v>470.0869285714286</v>
      </c>
      <c r="DR339">
        <v>508.0383928571429</v>
      </c>
      <c r="DS339">
        <v>22.67457857142858</v>
      </c>
      <c r="DT339">
        <v>18.28983214285714</v>
      </c>
      <c r="DU339">
        <v>471.4052142857142</v>
      </c>
      <c r="DV339">
        <v>22.37876428571429</v>
      </c>
      <c r="DW339">
        <v>500.0261428571429</v>
      </c>
      <c r="DX339">
        <v>90.90406785714286</v>
      </c>
      <c r="DY339">
        <v>0.06626830357142857</v>
      </c>
      <c r="DZ339">
        <v>29.46434285714286</v>
      </c>
      <c r="EA339">
        <v>29.99211785714285</v>
      </c>
      <c r="EB339">
        <v>999.9000000000002</v>
      </c>
      <c r="EC339">
        <v>0</v>
      </c>
      <c r="ED339">
        <v>0</v>
      </c>
      <c r="EE339">
        <v>10012.61142857143</v>
      </c>
      <c r="EF339">
        <v>0</v>
      </c>
      <c r="EG339">
        <v>11.23166785714286</v>
      </c>
      <c r="EH339">
        <v>-37.95136428571429</v>
      </c>
      <c r="EI339">
        <v>480.9933214285714</v>
      </c>
      <c r="EJ339">
        <v>517.5034999999999</v>
      </c>
      <c r="EK339">
        <v>4.384743571428571</v>
      </c>
      <c r="EL339">
        <v>508.0383928571429</v>
      </c>
      <c r="EM339">
        <v>18.28983214285714</v>
      </c>
      <c r="EN339">
        <v>2.061211071428572</v>
      </c>
      <c r="EO339">
        <v>1.66262</v>
      </c>
      <c r="EP339">
        <v>17.92255357142857</v>
      </c>
      <c r="EQ339">
        <v>14.55177142857143</v>
      </c>
      <c r="ER339">
        <v>2000.021428571428</v>
      </c>
      <c r="ES339">
        <v>0.9800055</v>
      </c>
      <c r="ET339">
        <v>0.01999415357142858</v>
      </c>
      <c r="EU339">
        <v>0</v>
      </c>
      <c r="EV339">
        <v>617.3220714285713</v>
      </c>
      <c r="EW339">
        <v>5.00078</v>
      </c>
      <c r="EX339">
        <v>12119.85</v>
      </c>
      <c r="EY339">
        <v>16379.83928571428</v>
      </c>
      <c r="EZ339">
        <v>39.67149999999999</v>
      </c>
      <c r="FA339">
        <v>40.53099999999999</v>
      </c>
      <c r="FB339">
        <v>39.848</v>
      </c>
      <c r="FC339">
        <v>40.21399999999999</v>
      </c>
      <c r="FD339">
        <v>40.97521428571428</v>
      </c>
      <c r="FE339">
        <v>1955.131428571429</v>
      </c>
      <c r="FF339">
        <v>39.89000000000001</v>
      </c>
      <c r="FG339">
        <v>0</v>
      </c>
      <c r="FH339">
        <v>1758825694.3</v>
      </c>
      <c r="FI339">
        <v>0</v>
      </c>
      <c r="FJ339">
        <v>617.53084</v>
      </c>
      <c r="FK339">
        <v>15.24530770803616</v>
      </c>
      <c r="FL339">
        <v>282.3769235365682</v>
      </c>
      <c r="FM339">
        <v>12123.524</v>
      </c>
      <c r="FN339">
        <v>15</v>
      </c>
      <c r="FO339">
        <v>0</v>
      </c>
      <c r="FP339" t="s">
        <v>441</v>
      </c>
      <c r="FQ339">
        <v>1746989605.5</v>
      </c>
      <c r="FR339">
        <v>1746989593.5</v>
      </c>
      <c r="FS339">
        <v>0</v>
      </c>
      <c r="FT339">
        <v>-0.274</v>
      </c>
      <c r="FU339">
        <v>-0.002</v>
      </c>
      <c r="FV339">
        <v>2.549</v>
      </c>
      <c r="FW339">
        <v>0.129</v>
      </c>
      <c r="FX339">
        <v>420</v>
      </c>
      <c r="FY339">
        <v>17</v>
      </c>
      <c r="FZ339">
        <v>0.02</v>
      </c>
      <c r="GA339">
        <v>0.04</v>
      </c>
      <c r="GB339">
        <v>-37.24241707317073</v>
      </c>
      <c r="GC339">
        <v>-13.63077700348449</v>
      </c>
      <c r="GD339">
        <v>1.392740635757065</v>
      </c>
      <c r="GE339">
        <v>0</v>
      </c>
      <c r="GF339">
        <v>616.8206470588236</v>
      </c>
      <c r="GG339">
        <v>13.29857907294413</v>
      </c>
      <c r="GH339">
        <v>1.324431795644785</v>
      </c>
      <c r="GI339">
        <v>0</v>
      </c>
      <c r="GJ339">
        <v>4.379974634146341</v>
      </c>
      <c r="GK339">
        <v>0.03304578397213018</v>
      </c>
      <c r="GL339">
        <v>0.01156294989317193</v>
      </c>
      <c r="GM339">
        <v>1</v>
      </c>
      <c r="GN339">
        <v>1</v>
      </c>
      <c r="GO339">
        <v>3</v>
      </c>
      <c r="GP339" t="s">
        <v>448</v>
      </c>
      <c r="GQ339">
        <v>3.10178</v>
      </c>
      <c r="GR339">
        <v>2.72442</v>
      </c>
      <c r="GS339">
        <v>0.100026</v>
      </c>
      <c r="GT339">
        <v>0.105479</v>
      </c>
      <c r="GU339">
        <v>0.104001</v>
      </c>
      <c r="GV339">
        <v>0.09057320000000001</v>
      </c>
      <c r="GW339">
        <v>23500.2</v>
      </c>
      <c r="GX339">
        <v>21232.6</v>
      </c>
      <c r="GY339">
        <v>26676.5</v>
      </c>
      <c r="GZ339">
        <v>23959.4</v>
      </c>
      <c r="HA339">
        <v>38247.7</v>
      </c>
      <c r="HB339">
        <v>32219.2</v>
      </c>
      <c r="HC339">
        <v>46583.9</v>
      </c>
      <c r="HD339">
        <v>37911.5</v>
      </c>
      <c r="HE339">
        <v>1.86905</v>
      </c>
      <c r="HF339">
        <v>1.86017</v>
      </c>
      <c r="HG339">
        <v>0.08062270000000001</v>
      </c>
      <c r="HH339">
        <v>0</v>
      </c>
      <c r="HI339">
        <v>28.6682</v>
      </c>
      <c r="HJ339">
        <v>999.9</v>
      </c>
      <c r="HK339">
        <v>44</v>
      </c>
      <c r="HL339">
        <v>31.7</v>
      </c>
      <c r="HM339">
        <v>22.7229</v>
      </c>
      <c r="HN339">
        <v>61.2559</v>
      </c>
      <c r="HO339">
        <v>20.3526</v>
      </c>
      <c r="HP339">
        <v>1</v>
      </c>
      <c r="HQ339">
        <v>0.147238</v>
      </c>
      <c r="HR339">
        <v>-0.130607</v>
      </c>
      <c r="HS339">
        <v>20.2808</v>
      </c>
      <c r="HT339">
        <v>5.21175</v>
      </c>
      <c r="HU339">
        <v>11.98</v>
      </c>
      <c r="HV339">
        <v>4.9636</v>
      </c>
      <c r="HW339">
        <v>3.2745</v>
      </c>
      <c r="HX339">
        <v>9999</v>
      </c>
      <c r="HY339">
        <v>9999</v>
      </c>
      <c r="HZ339">
        <v>9999</v>
      </c>
      <c r="IA339">
        <v>5</v>
      </c>
      <c r="IB339">
        <v>1.86398</v>
      </c>
      <c r="IC339">
        <v>1.8601</v>
      </c>
      <c r="ID339">
        <v>1.85839</v>
      </c>
      <c r="IE339">
        <v>1.85977</v>
      </c>
      <c r="IF339">
        <v>1.85989</v>
      </c>
      <c r="IG339">
        <v>1.85838</v>
      </c>
      <c r="IH339">
        <v>1.85745</v>
      </c>
      <c r="II339">
        <v>1.85241</v>
      </c>
      <c r="IJ339">
        <v>0</v>
      </c>
      <c r="IK339">
        <v>0</v>
      </c>
      <c r="IL339">
        <v>0</v>
      </c>
      <c r="IM339">
        <v>0</v>
      </c>
      <c r="IN339" t="s">
        <v>443</v>
      </c>
      <c r="IO339" t="s">
        <v>444</v>
      </c>
      <c r="IP339" t="s">
        <v>445</v>
      </c>
      <c r="IQ339" t="s">
        <v>445</v>
      </c>
      <c r="IR339" t="s">
        <v>445</v>
      </c>
      <c r="IS339" t="s">
        <v>445</v>
      </c>
      <c r="IT339">
        <v>0</v>
      </c>
      <c r="IU339">
        <v>100</v>
      </c>
      <c r="IV339">
        <v>100</v>
      </c>
      <c r="IW339">
        <v>-1.316</v>
      </c>
      <c r="IX339">
        <v>0.2958</v>
      </c>
      <c r="IY339">
        <v>-1.085747647868322</v>
      </c>
      <c r="IZ339">
        <v>-0.001141660950335919</v>
      </c>
      <c r="JA339">
        <v>1.556549255047457E-06</v>
      </c>
      <c r="JB339">
        <v>-3.845636065895205E-10</v>
      </c>
      <c r="JC339">
        <v>0.01562767363184709</v>
      </c>
      <c r="JD339">
        <v>0.001629169780553792</v>
      </c>
      <c r="JE339">
        <v>0.0005448488767950686</v>
      </c>
      <c r="JF339">
        <v>-2.599574200195059E-06</v>
      </c>
      <c r="JG339">
        <v>2</v>
      </c>
      <c r="JH339">
        <v>2011</v>
      </c>
      <c r="JI339">
        <v>1</v>
      </c>
      <c r="JJ339">
        <v>26</v>
      </c>
      <c r="JK339">
        <v>197268.2</v>
      </c>
      <c r="JL339">
        <v>197268.4</v>
      </c>
      <c r="JM339">
        <v>1.41235</v>
      </c>
      <c r="JN339">
        <v>2.64038</v>
      </c>
      <c r="JO339">
        <v>1.49658</v>
      </c>
      <c r="JP339">
        <v>2.34619</v>
      </c>
      <c r="JQ339">
        <v>1.54907</v>
      </c>
      <c r="JR339">
        <v>2.44751</v>
      </c>
      <c r="JS339">
        <v>36.5996</v>
      </c>
      <c r="JT339">
        <v>24.1751</v>
      </c>
      <c r="JU339">
        <v>18</v>
      </c>
      <c r="JV339">
        <v>483.515</v>
      </c>
      <c r="JW339">
        <v>492.431</v>
      </c>
      <c r="JX339">
        <v>28.2574</v>
      </c>
      <c r="JY339">
        <v>29.1543</v>
      </c>
      <c r="JZ339">
        <v>30.0005</v>
      </c>
      <c r="KA339">
        <v>29.2804</v>
      </c>
      <c r="KB339">
        <v>29.2547</v>
      </c>
      <c r="KC339">
        <v>28.3644</v>
      </c>
      <c r="KD339">
        <v>20.8413</v>
      </c>
      <c r="KE339">
        <v>57.0367</v>
      </c>
      <c r="KF339">
        <v>28.2657</v>
      </c>
      <c r="KG339">
        <v>560.48</v>
      </c>
      <c r="KH339">
        <v>18.2737</v>
      </c>
      <c r="KI339">
        <v>101.851</v>
      </c>
      <c r="KJ339">
        <v>91.4235</v>
      </c>
    </row>
    <row r="340" spans="1:296">
      <c r="A340">
        <v>322</v>
      </c>
      <c r="B340">
        <v>1758825704.1</v>
      </c>
      <c r="C340">
        <v>11680.5</v>
      </c>
      <c r="D340" t="s">
        <v>1092</v>
      </c>
      <c r="E340" t="s">
        <v>1093</v>
      </c>
      <c r="F340">
        <v>5</v>
      </c>
      <c r="G340" t="s">
        <v>1027</v>
      </c>
      <c r="H340">
        <v>1758825696.6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550.9650821724349</v>
      </c>
      <c r="AJ340">
        <v>521.7529636363635</v>
      </c>
      <c r="AK340">
        <v>3.354099441172799</v>
      </c>
      <c r="AL340">
        <v>65.12809007379995</v>
      </c>
      <c r="AM340">
        <f>(AO340 - AN340 + DX340*1E3/(8.314*(DZ340+273.15)) * AQ340/DW340 * AP340) * DW340/(100*DK340) * 1000/(1000 - AO340)</f>
        <v>0</v>
      </c>
      <c r="AN340">
        <v>18.30013108439905</v>
      </c>
      <c r="AO340">
        <v>22.67657575757576</v>
      </c>
      <c r="AP340">
        <v>2.75748214209135E-05</v>
      </c>
      <c r="AQ340">
        <v>105.8169540572962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439</v>
      </c>
      <c r="AX340" t="s">
        <v>439</v>
      </c>
      <c r="AY340">
        <v>0</v>
      </c>
      <c r="AZ340">
        <v>0</v>
      </c>
      <c r="BA340">
        <f>1-AY340/AZ340</f>
        <v>0</v>
      </c>
      <c r="BB340">
        <v>0</v>
      </c>
      <c r="BC340" t="s">
        <v>439</v>
      </c>
      <c r="BD340" t="s">
        <v>439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439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2.96</v>
      </c>
      <c r="DL340">
        <v>0.5</v>
      </c>
      <c r="DM340" t="s">
        <v>440</v>
      </c>
      <c r="DN340">
        <v>2</v>
      </c>
      <c r="DO340" t="b">
        <v>1</v>
      </c>
      <c r="DP340">
        <v>1758825696.6</v>
      </c>
      <c r="DQ340">
        <v>487.1194444444445</v>
      </c>
      <c r="DR340">
        <v>525.8362222222222</v>
      </c>
      <c r="DS340">
        <v>22.6726037037037</v>
      </c>
      <c r="DT340">
        <v>18.29368518518518</v>
      </c>
      <c r="DU340">
        <v>488.436148148148</v>
      </c>
      <c r="DV340">
        <v>22.37682962962963</v>
      </c>
      <c r="DW340">
        <v>499.9811111111111</v>
      </c>
      <c r="DX340">
        <v>90.90434814814816</v>
      </c>
      <c r="DY340">
        <v>0.06646003703703703</v>
      </c>
      <c r="DZ340">
        <v>29.4650925925926</v>
      </c>
      <c r="EA340">
        <v>29.98576296296296</v>
      </c>
      <c r="EB340">
        <v>999.9000000000001</v>
      </c>
      <c r="EC340">
        <v>0</v>
      </c>
      <c r="ED340">
        <v>0</v>
      </c>
      <c r="EE340">
        <v>9995.345555555556</v>
      </c>
      <c r="EF340">
        <v>0</v>
      </c>
      <c r="EG340">
        <v>11.22816296296296</v>
      </c>
      <c r="EH340">
        <v>-38.71670740740741</v>
      </c>
      <c r="EI340">
        <v>498.42</v>
      </c>
      <c r="EJ340">
        <v>535.635</v>
      </c>
      <c r="EK340">
        <v>4.378921111111111</v>
      </c>
      <c r="EL340">
        <v>525.8362222222222</v>
      </c>
      <c r="EM340">
        <v>18.29368518518518</v>
      </c>
      <c r="EN340">
        <v>2.061038148148148</v>
      </c>
      <c r="EO340">
        <v>1.662974444444444</v>
      </c>
      <c r="EP340">
        <v>17.92121481481481</v>
      </c>
      <c r="EQ340">
        <v>14.55507407407407</v>
      </c>
      <c r="ER340">
        <v>2000.018888888889</v>
      </c>
      <c r="ES340">
        <v>0.9800054444444444</v>
      </c>
      <c r="ET340">
        <v>0.01999420740740741</v>
      </c>
      <c r="EU340">
        <v>0</v>
      </c>
      <c r="EV340">
        <v>618.6560740740741</v>
      </c>
      <c r="EW340">
        <v>5.00078</v>
      </c>
      <c r="EX340">
        <v>12145.8074074074</v>
      </c>
      <c r="EY340">
        <v>16379.81481481481</v>
      </c>
      <c r="EZ340">
        <v>39.67559259259259</v>
      </c>
      <c r="FA340">
        <v>40.52985185185185</v>
      </c>
      <c r="FB340">
        <v>39.82622222222221</v>
      </c>
      <c r="FC340">
        <v>40.2057037037037</v>
      </c>
      <c r="FD340">
        <v>40.95814814814815</v>
      </c>
      <c r="FE340">
        <v>1955.128888888889</v>
      </c>
      <c r="FF340">
        <v>39.89000000000001</v>
      </c>
      <c r="FG340">
        <v>0</v>
      </c>
      <c r="FH340">
        <v>1758825699.1</v>
      </c>
      <c r="FI340">
        <v>0</v>
      </c>
      <c r="FJ340">
        <v>618.7634</v>
      </c>
      <c r="FK340">
        <v>16.70523078733557</v>
      </c>
      <c r="FL340">
        <v>322.9846158809719</v>
      </c>
      <c r="FM340">
        <v>12147.656</v>
      </c>
      <c r="FN340">
        <v>15</v>
      </c>
      <c r="FO340">
        <v>0</v>
      </c>
      <c r="FP340" t="s">
        <v>441</v>
      </c>
      <c r="FQ340">
        <v>1746989605.5</v>
      </c>
      <c r="FR340">
        <v>1746989593.5</v>
      </c>
      <c r="FS340">
        <v>0</v>
      </c>
      <c r="FT340">
        <v>-0.274</v>
      </c>
      <c r="FU340">
        <v>-0.002</v>
      </c>
      <c r="FV340">
        <v>2.549</v>
      </c>
      <c r="FW340">
        <v>0.129</v>
      </c>
      <c r="FX340">
        <v>420</v>
      </c>
      <c r="FY340">
        <v>17</v>
      </c>
      <c r="FZ340">
        <v>0.02</v>
      </c>
      <c r="GA340">
        <v>0.04</v>
      </c>
      <c r="GB340">
        <v>-38.07364878048781</v>
      </c>
      <c r="GC340">
        <v>-9.423234146341498</v>
      </c>
      <c r="GD340">
        <v>0.9518874472618128</v>
      </c>
      <c r="GE340">
        <v>0</v>
      </c>
      <c r="GF340">
        <v>617.6686470588236</v>
      </c>
      <c r="GG340">
        <v>14.77879296562183</v>
      </c>
      <c r="GH340">
        <v>1.467529353997496</v>
      </c>
      <c r="GI340">
        <v>0</v>
      </c>
      <c r="GJ340">
        <v>4.383120487804877</v>
      </c>
      <c r="GK340">
        <v>-0.05643972125435139</v>
      </c>
      <c r="GL340">
        <v>0.006831257053630575</v>
      </c>
      <c r="GM340">
        <v>1</v>
      </c>
      <c r="GN340">
        <v>1</v>
      </c>
      <c r="GO340">
        <v>3</v>
      </c>
      <c r="GP340" t="s">
        <v>448</v>
      </c>
      <c r="GQ340">
        <v>3.10161</v>
      </c>
      <c r="GR340">
        <v>2.72467</v>
      </c>
      <c r="GS340">
        <v>0.10241</v>
      </c>
      <c r="GT340">
        <v>0.107856</v>
      </c>
      <c r="GU340">
        <v>0.104007</v>
      </c>
      <c r="GV340">
        <v>0.0905924</v>
      </c>
      <c r="GW340">
        <v>23437.8</v>
      </c>
      <c r="GX340">
        <v>21176.1</v>
      </c>
      <c r="GY340">
        <v>26676.3</v>
      </c>
      <c r="GZ340">
        <v>23959.3</v>
      </c>
      <c r="HA340">
        <v>38247.4</v>
      </c>
      <c r="HB340">
        <v>32218.7</v>
      </c>
      <c r="HC340">
        <v>46583.5</v>
      </c>
      <c r="HD340">
        <v>37911.5</v>
      </c>
      <c r="HE340">
        <v>1.86893</v>
      </c>
      <c r="HF340">
        <v>1.86045</v>
      </c>
      <c r="HG340">
        <v>0.0798181</v>
      </c>
      <c r="HH340">
        <v>0</v>
      </c>
      <c r="HI340">
        <v>28.6674</v>
      </c>
      <c r="HJ340">
        <v>999.9</v>
      </c>
      <c r="HK340">
        <v>44</v>
      </c>
      <c r="HL340">
        <v>31.7</v>
      </c>
      <c r="HM340">
        <v>22.7256</v>
      </c>
      <c r="HN340">
        <v>61.2359</v>
      </c>
      <c r="HO340">
        <v>20.1482</v>
      </c>
      <c r="HP340">
        <v>1</v>
      </c>
      <c r="HQ340">
        <v>0.147533</v>
      </c>
      <c r="HR340">
        <v>-0.152966</v>
      </c>
      <c r="HS340">
        <v>20.2806</v>
      </c>
      <c r="HT340">
        <v>5.21265</v>
      </c>
      <c r="HU340">
        <v>11.98</v>
      </c>
      <c r="HV340">
        <v>4.96365</v>
      </c>
      <c r="HW340">
        <v>3.2745</v>
      </c>
      <c r="HX340">
        <v>9999</v>
      </c>
      <c r="HY340">
        <v>9999</v>
      </c>
      <c r="HZ340">
        <v>9999</v>
      </c>
      <c r="IA340">
        <v>5</v>
      </c>
      <c r="IB340">
        <v>1.86399</v>
      </c>
      <c r="IC340">
        <v>1.86008</v>
      </c>
      <c r="ID340">
        <v>1.85837</v>
      </c>
      <c r="IE340">
        <v>1.85975</v>
      </c>
      <c r="IF340">
        <v>1.85989</v>
      </c>
      <c r="IG340">
        <v>1.85838</v>
      </c>
      <c r="IH340">
        <v>1.85745</v>
      </c>
      <c r="II340">
        <v>1.85242</v>
      </c>
      <c r="IJ340">
        <v>0</v>
      </c>
      <c r="IK340">
        <v>0</v>
      </c>
      <c r="IL340">
        <v>0</v>
      </c>
      <c r="IM340">
        <v>0</v>
      </c>
      <c r="IN340" t="s">
        <v>443</v>
      </c>
      <c r="IO340" t="s">
        <v>444</v>
      </c>
      <c r="IP340" t="s">
        <v>445</v>
      </c>
      <c r="IQ340" t="s">
        <v>445</v>
      </c>
      <c r="IR340" t="s">
        <v>445</v>
      </c>
      <c r="IS340" t="s">
        <v>445</v>
      </c>
      <c r="IT340">
        <v>0</v>
      </c>
      <c r="IU340">
        <v>100</v>
      </c>
      <c r="IV340">
        <v>100</v>
      </c>
      <c r="IW340">
        <v>-1.314</v>
      </c>
      <c r="IX340">
        <v>0.2959</v>
      </c>
      <c r="IY340">
        <v>-1.085747647868322</v>
      </c>
      <c r="IZ340">
        <v>-0.001141660950335919</v>
      </c>
      <c r="JA340">
        <v>1.556549255047457E-06</v>
      </c>
      <c r="JB340">
        <v>-3.845636065895205E-10</v>
      </c>
      <c r="JC340">
        <v>0.01562767363184709</v>
      </c>
      <c r="JD340">
        <v>0.001629169780553792</v>
      </c>
      <c r="JE340">
        <v>0.0005448488767950686</v>
      </c>
      <c r="JF340">
        <v>-2.599574200195059E-06</v>
      </c>
      <c r="JG340">
        <v>2</v>
      </c>
      <c r="JH340">
        <v>2011</v>
      </c>
      <c r="JI340">
        <v>1</v>
      </c>
      <c r="JJ340">
        <v>26</v>
      </c>
      <c r="JK340">
        <v>197268.3</v>
      </c>
      <c r="JL340">
        <v>197268.5</v>
      </c>
      <c r="JM340">
        <v>1.44897</v>
      </c>
      <c r="JN340">
        <v>2.63306</v>
      </c>
      <c r="JO340">
        <v>1.49658</v>
      </c>
      <c r="JP340">
        <v>2.34619</v>
      </c>
      <c r="JQ340">
        <v>1.54907</v>
      </c>
      <c r="JR340">
        <v>2.49268</v>
      </c>
      <c r="JS340">
        <v>36.5996</v>
      </c>
      <c r="JT340">
        <v>24.1838</v>
      </c>
      <c r="JU340">
        <v>18</v>
      </c>
      <c r="JV340">
        <v>483.476</v>
      </c>
      <c r="JW340">
        <v>492.65</v>
      </c>
      <c r="JX340">
        <v>28.2675</v>
      </c>
      <c r="JY340">
        <v>29.1584</v>
      </c>
      <c r="JZ340">
        <v>30.0004</v>
      </c>
      <c r="KA340">
        <v>29.2849</v>
      </c>
      <c r="KB340">
        <v>29.2592</v>
      </c>
      <c r="KC340">
        <v>29.0983</v>
      </c>
      <c r="KD340">
        <v>20.8413</v>
      </c>
      <c r="KE340">
        <v>57.0367</v>
      </c>
      <c r="KF340">
        <v>28.2796</v>
      </c>
      <c r="KG340">
        <v>573.838</v>
      </c>
      <c r="KH340">
        <v>18.2622</v>
      </c>
      <c r="KI340">
        <v>101.85</v>
      </c>
      <c r="KJ340">
        <v>91.4233</v>
      </c>
    </row>
    <row r="341" spans="1:296">
      <c r="A341">
        <v>323</v>
      </c>
      <c r="B341">
        <v>1758825709.1</v>
      </c>
      <c r="C341">
        <v>11685.5</v>
      </c>
      <c r="D341" t="s">
        <v>1094</v>
      </c>
      <c r="E341" t="s">
        <v>1095</v>
      </c>
      <c r="F341">
        <v>5</v>
      </c>
      <c r="G341" t="s">
        <v>1027</v>
      </c>
      <c r="H341">
        <v>1758825701.314285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568.1424271895652</v>
      </c>
      <c r="AJ341">
        <v>538.4066121212121</v>
      </c>
      <c r="AK341">
        <v>3.32905592615792</v>
      </c>
      <c r="AL341">
        <v>65.12809007379995</v>
      </c>
      <c r="AM341">
        <f>(AO341 - AN341 + DX341*1E3/(8.314*(DZ341+273.15)) * AQ341/DW341 * AP341) * DW341/(100*DK341) * 1000/(1000 - AO341)</f>
        <v>0</v>
      </c>
      <c r="AN341">
        <v>18.30526218967707</v>
      </c>
      <c r="AO341">
        <v>22.68350363636364</v>
      </c>
      <c r="AP341">
        <v>6.095288446173091E-05</v>
      </c>
      <c r="AQ341">
        <v>105.8169540572962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439</v>
      </c>
      <c r="AX341" t="s">
        <v>439</v>
      </c>
      <c r="AY341">
        <v>0</v>
      </c>
      <c r="AZ341">
        <v>0</v>
      </c>
      <c r="BA341">
        <f>1-AY341/AZ341</f>
        <v>0</v>
      </c>
      <c r="BB341">
        <v>0</v>
      </c>
      <c r="BC341" t="s">
        <v>439</v>
      </c>
      <c r="BD341" t="s">
        <v>439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439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2.96</v>
      </c>
      <c r="DL341">
        <v>0.5</v>
      </c>
      <c r="DM341" t="s">
        <v>440</v>
      </c>
      <c r="DN341">
        <v>2</v>
      </c>
      <c r="DO341" t="b">
        <v>1</v>
      </c>
      <c r="DP341">
        <v>1758825701.314285</v>
      </c>
      <c r="DQ341">
        <v>502.4466785714286</v>
      </c>
      <c r="DR341">
        <v>541.6986785714287</v>
      </c>
      <c r="DS341">
        <v>22.67559285714286</v>
      </c>
      <c r="DT341">
        <v>18.29885357142857</v>
      </c>
      <c r="DU341">
        <v>503.7615357142858</v>
      </c>
      <c r="DV341">
        <v>22.37975357142857</v>
      </c>
      <c r="DW341">
        <v>499.9839999999999</v>
      </c>
      <c r="DX341">
        <v>90.90422857142858</v>
      </c>
      <c r="DY341">
        <v>0.06655783214285714</v>
      </c>
      <c r="DZ341">
        <v>29.464975</v>
      </c>
      <c r="EA341">
        <v>29.97863214285715</v>
      </c>
      <c r="EB341">
        <v>999.9000000000002</v>
      </c>
      <c r="EC341">
        <v>0</v>
      </c>
      <c r="ED341">
        <v>0</v>
      </c>
      <c r="EE341">
        <v>9993.212857142857</v>
      </c>
      <c r="EF341">
        <v>0</v>
      </c>
      <c r="EG341">
        <v>11.22830357142857</v>
      </c>
      <c r="EH341">
        <v>-39.25195714285714</v>
      </c>
      <c r="EI341">
        <v>514.1043928571428</v>
      </c>
      <c r="EJ341">
        <v>551.7959285714285</v>
      </c>
      <c r="EK341">
        <v>4.376738928571429</v>
      </c>
      <c r="EL341">
        <v>541.6986785714287</v>
      </c>
      <c r="EM341">
        <v>18.29885357142857</v>
      </c>
      <c r="EN341">
        <v>2.061307142857143</v>
      </c>
      <c r="EO341">
        <v>1.663441785714286</v>
      </c>
      <c r="EP341">
        <v>17.92328928571428</v>
      </c>
      <c r="EQ341">
        <v>14.55942857142857</v>
      </c>
      <c r="ER341">
        <v>2000.008214285715</v>
      </c>
      <c r="ES341">
        <v>0.9800053928571428</v>
      </c>
      <c r="ET341">
        <v>0.01999426071428571</v>
      </c>
      <c r="EU341">
        <v>0</v>
      </c>
      <c r="EV341">
        <v>619.8872857142857</v>
      </c>
      <c r="EW341">
        <v>5.00078</v>
      </c>
      <c r="EX341">
        <v>12171.88214285714</v>
      </c>
      <c r="EY341">
        <v>16379.725</v>
      </c>
      <c r="EZ341">
        <v>39.69382142857143</v>
      </c>
      <c r="FA341">
        <v>40.53321428571428</v>
      </c>
      <c r="FB341">
        <v>39.80117857142857</v>
      </c>
      <c r="FC341">
        <v>40.21839285714285</v>
      </c>
      <c r="FD341">
        <v>40.92835714285713</v>
      </c>
      <c r="FE341">
        <v>1955.118214285714</v>
      </c>
      <c r="FF341">
        <v>39.89000000000001</v>
      </c>
      <c r="FG341">
        <v>0</v>
      </c>
      <c r="FH341">
        <v>1758825703.9</v>
      </c>
      <c r="FI341">
        <v>0</v>
      </c>
      <c r="FJ341">
        <v>620.03352</v>
      </c>
      <c r="FK341">
        <v>16.20123074300959</v>
      </c>
      <c r="FL341">
        <v>342.9846149035784</v>
      </c>
      <c r="FM341">
        <v>12174.316</v>
      </c>
      <c r="FN341">
        <v>15</v>
      </c>
      <c r="FO341">
        <v>0</v>
      </c>
      <c r="FP341" t="s">
        <v>441</v>
      </c>
      <c r="FQ341">
        <v>1746989605.5</v>
      </c>
      <c r="FR341">
        <v>1746989593.5</v>
      </c>
      <c r="FS341">
        <v>0</v>
      </c>
      <c r="FT341">
        <v>-0.274</v>
      </c>
      <c r="FU341">
        <v>-0.002</v>
      </c>
      <c r="FV341">
        <v>2.549</v>
      </c>
      <c r="FW341">
        <v>0.129</v>
      </c>
      <c r="FX341">
        <v>420</v>
      </c>
      <c r="FY341">
        <v>17</v>
      </c>
      <c r="FZ341">
        <v>0.02</v>
      </c>
      <c r="GA341">
        <v>0.04</v>
      </c>
      <c r="GB341">
        <v>-38.93513170731708</v>
      </c>
      <c r="GC341">
        <v>-6.911859930313621</v>
      </c>
      <c r="GD341">
        <v>0.6837400752172279</v>
      </c>
      <c r="GE341">
        <v>0</v>
      </c>
      <c r="GF341">
        <v>619.1426176470586</v>
      </c>
      <c r="GG341">
        <v>15.75757066023358</v>
      </c>
      <c r="GH341">
        <v>1.557892411423512</v>
      </c>
      <c r="GI341">
        <v>0</v>
      </c>
      <c r="GJ341">
        <v>4.378538780487805</v>
      </c>
      <c r="GK341">
        <v>-0.02836181184668443</v>
      </c>
      <c r="GL341">
        <v>0.00357722824648141</v>
      </c>
      <c r="GM341">
        <v>1</v>
      </c>
      <c r="GN341">
        <v>1</v>
      </c>
      <c r="GO341">
        <v>3</v>
      </c>
      <c r="GP341" t="s">
        <v>448</v>
      </c>
      <c r="GQ341">
        <v>3.10165</v>
      </c>
      <c r="GR341">
        <v>2.72486</v>
      </c>
      <c r="GS341">
        <v>0.104748</v>
      </c>
      <c r="GT341">
        <v>0.110205</v>
      </c>
      <c r="GU341">
        <v>0.104029</v>
      </c>
      <c r="GV341">
        <v>0.0906043</v>
      </c>
      <c r="GW341">
        <v>23376.4</v>
      </c>
      <c r="GX341">
        <v>21120.4</v>
      </c>
      <c r="GY341">
        <v>26675.9</v>
      </c>
      <c r="GZ341">
        <v>23959.4</v>
      </c>
      <c r="HA341">
        <v>38246.2</v>
      </c>
      <c r="HB341">
        <v>32218.6</v>
      </c>
      <c r="HC341">
        <v>46582.7</v>
      </c>
      <c r="HD341">
        <v>37911.6</v>
      </c>
      <c r="HE341">
        <v>1.8686</v>
      </c>
      <c r="HF341">
        <v>1.8604</v>
      </c>
      <c r="HG341">
        <v>0.0804216</v>
      </c>
      <c r="HH341">
        <v>0</v>
      </c>
      <c r="HI341">
        <v>28.6657</v>
      </c>
      <c r="HJ341">
        <v>999.9</v>
      </c>
      <c r="HK341">
        <v>44</v>
      </c>
      <c r="HL341">
        <v>31.7</v>
      </c>
      <c r="HM341">
        <v>22.7239</v>
      </c>
      <c r="HN341">
        <v>60.7659</v>
      </c>
      <c r="HO341">
        <v>20.4127</v>
      </c>
      <c r="HP341">
        <v>1</v>
      </c>
      <c r="HQ341">
        <v>0.147965</v>
      </c>
      <c r="HR341">
        <v>-0.186501</v>
      </c>
      <c r="HS341">
        <v>20.2806</v>
      </c>
      <c r="HT341">
        <v>5.21295</v>
      </c>
      <c r="HU341">
        <v>11.98</v>
      </c>
      <c r="HV341">
        <v>4.96365</v>
      </c>
      <c r="HW341">
        <v>3.27455</v>
      </c>
      <c r="HX341">
        <v>9999</v>
      </c>
      <c r="HY341">
        <v>9999</v>
      </c>
      <c r="HZ341">
        <v>9999</v>
      </c>
      <c r="IA341">
        <v>5.1</v>
      </c>
      <c r="IB341">
        <v>1.86399</v>
      </c>
      <c r="IC341">
        <v>1.86009</v>
      </c>
      <c r="ID341">
        <v>1.85838</v>
      </c>
      <c r="IE341">
        <v>1.85976</v>
      </c>
      <c r="IF341">
        <v>1.85989</v>
      </c>
      <c r="IG341">
        <v>1.85838</v>
      </c>
      <c r="IH341">
        <v>1.85745</v>
      </c>
      <c r="II341">
        <v>1.85241</v>
      </c>
      <c r="IJ341">
        <v>0</v>
      </c>
      <c r="IK341">
        <v>0</v>
      </c>
      <c r="IL341">
        <v>0</v>
      </c>
      <c r="IM341">
        <v>0</v>
      </c>
      <c r="IN341" t="s">
        <v>443</v>
      </c>
      <c r="IO341" t="s">
        <v>444</v>
      </c>
      <c r="IP341" t="s">
        <v>445</v>
      </c>
      <c r="IQ341" t="s">
        <v>445</v>
      </c>
      <c r="IR341" t="s">
        <v>445</v>
      </c>
      <c r="IS341" t="s">
        <v>445</v>
      </c>
      <c r="IT341">
        <v>0</v>
      </c>
      <c r="IU341">
        <v>100</v>
      </c>
      <c r="IV341">
        <v>100</v>
      </c>
      <c r="IW341">
        <v>-1.311</v>
      </c>
      <c r="IX341">
        <v>0.2961</v>
      </c>
      <c r="IY341">
        <v>-1.085747647868322</v>
      </c>
      <c r="IZ341">
        <v>-0.001141660950335919</v>
      </c>
      <c r="JA341">
        <v>1.556549255047457E-06</v>
      </c>
      <c r="JB341">
        <v>-3.845636065895205E-10</v>
      </c>
      <c r="JC341">
        <v>0.01562767363184709</v>
      </c>
      <c r="JD341">
        <v>0.001629169780553792</v>
      </c>
      <c r="JE341">
        <v>0.0005448488767950686</v>
      </c>
      <c r="JF341">
        <v>-2.599574200195059E-06</v>
      </c>
      <c r="JG341">
        <v>2</v>
      </c>
      <c r="JH341">
        <v>2011</v>
      </c>
      <c r="JI341">
        <v>1</v>
      </c>
      <c r="JJ341">
        <v>26</v>
      </c>
      <c r="JK341">
        <v>197268.4</v>
      </c>
      <c r="JL341">
        <v>197268.6</v>
      </c>
      <c r="JM341">
        <v>1.48071</v>
      </c>
      <c r="JN341">
        <v>2.63306</v>
      </c>
      <c r="JO341">
        <v>1.49658</v>
      </c>
      <c r="JP341">
        <v>2.34619</v>
      </c>
      <c r="JQ341">
        <v>1.54907</v>
      </c>
      <c r="JR341">
        <v>2.48413</v>
      </c>
      <c r="JS341">
        <v>36.5996</v>
      </c>
      <c r="JT341">
        <v>24.1751</v>
      </c>
      <c r="JU341">
        <v>18</v>
      </c>
      <c r="JV341">
        <v>483.314</v>
      </c>
      <c r="JW341">
        <v>492.647</v>
      </c>
      <c r="JX341">
        <v>28.2809</v>
      </c>
      <c r="JY341">
        <v>29.1624</v>
      </c>
      <c r="JZ341">
        <v>30.0004</v>
      </c>
      <c r="KA341">
        <v>29.2887</v>
      </c>
      <c r="KB341">
        <v>29.2628</v>
      </c>
      <c r="KC341">
        <v>29.7488</v>
      </c>
      <c r="KD341">
        <v>20.8413</v>
      </c>
      <c r="KE341">
        <v>57.0367</v>
      </c>
      <c r="KF341">
        <v>28.3</v>
      </c>
      <c r="KG341">
        <v>593.873</v>
      </c>
      <c r="KH341">
        <v>18.2481</v>
      </c>
      <c r="KI341">
        <v>101.849</v>
      </c>
      <c r="KJ341">
        <v>91.4237</v>
      </c>
    </row>
    <row r="342" spans="1:296">
      <c r="A342">
        <v>324</v>
      </c>
      <c r="B342">
        <v>1758825714.1</v>
      </c>
      <c r="C342">
        <v>11690.5</v>
      </c>
      <c r="D342" t="s">
        <v>1096</v>
      </c>
      <c r="E342" t="s">
        <v>1097</v>
      </c>
      <c r="F342">
        <v>5</v>
      </c>
      <c r="G342" t="s">
        <v>1027</v>
      </c>
      <c r="H342">
        <v>1758825706.6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585.2045419784504</v>
      </c>
      <c r="AJ342">
        <v>555.2391212121214</v>
      </c>
      <c r="AK342">
        <v>3.366295044062979</v>
      </c>
      <c r="AL342">
        <v>65.12809007379995</v>
      </c>
      <c r="AM342">
        <f>(AO342 - AN342 + DX342*1E3/(8.314*(DZ342+273.15)) * AQ342/DW342 * AP342) * DW342/(100*DK342) * 1000/(1000 - AO342)</f>
        <v>0</v>
      </c>
      <c r="AN342">
        <v>18.3098215887798</v>
      </c>
      <c r="AO342">
        <v>22.69325151515151</v>
      </c>
      <c r="AP342">
        <v>6.617525618219065E-05</v>
      </c>
      <c r="AQ342">
        <v>105.8169540572962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439</v>
      </c>
      <c r="AX342" t="s">
        <v>439</v>
      </c>
      <c r="AY342">
        <v>0</v>
      </c>
      <c r="AZ342">
        <v>0</v>
      </c>
      <c r="BA342">
        <f>1-AY342/AZ342</f>
        <v>0</v>
      </c>
      <c r="BB342">
        <v>0</v>
      </c>
      <c r="BC342" t="s">
        <v>439</v>
      </c>
      <c r="BD342" t="s">
        <v>439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439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2.96</v>
      </c>
      <c r="DL342">
        <v>0.5</v>
      </c>
      <c r="DM342" t="s">
        <v>440</v>
      </c>
      <c r="DN342">
        <v>2</v>
      </c>
      <c r="DO342" t="b">
        <v>1</v>
      </c>
      <c r="DP342">
        <v>1758825706.6</v>
      </c>
      <c r="DQ342">
        <v>519.7056666666666</v>
      </c>
      <c r="DR342">
        <v>559.4691851851851</v>
      </c>
      <c r="DS342">
        <v>22.6820074074074</v>
      </c>
      <c r="DT342">
        <v>18.3041962962963</v>
      </c>
      <c r="DU342">
        <v>521.018</v>
      </c>
      <c r="DV342">
        <v>22.38602962962963</v>
      </c>
      <c r="DW342">
        <v>500.0203333333334</v>
      </c>
      <c r="DX342">
        <v>90.90372222222223</v>
      </c>
      <c r="DY342">
        <v>0.06658515185185185</v>
      </c>
      <c r="DZ342">
        <v>29.46502222222222</v>
      </c>
      <c r="EA342">
        <v>29.97460740740741</v>
      </c>
      <c r="EB342">
        <v>999.9000000000001</v>
      </c>
      <c r="EC342">
        <v>0</v>
      </c>
      <c r="ED342">
        <v>0</v>
      </c>
      <c r="EE342">
        <v>9989.673703703704</v>
      </c>
      <c r="EF342">
        <v>0</v>
      </c>
      <c r="EG342">
        <v>11.22973703703704</v>
      </c>
      <c r="EH342">
        <v>-39.76352962962963</v>
      </c>
      <c r="EI342">
        <v>531.7673703703704</v>
      </c>
      <c r="EJ342">
        <v>569.9008888888887</v>
      </c>
      <c r="EK342">
        <v>4.377810740740741</v>
      </c>
      <c r="EL342">
        <v>559.4691851851851</v>
      </c>
      <c r="EM342">
        <v>18.3041962962963</v>
      </c>
      <c r="EN342">
        <v>2.061878888888889</v>
      </c>
      <c r="EO342">
        <v>1.663918518518519</v>
      </c>
      <c r="EP342">
        <v>17.92769629629629</v>
      </c>
      <c r="EQ342">
        <v>14.56386296296296</v>
      </c>
      <c r="ER342">
        <v>1999.98962962963</v>
      </c>
      <c r="ES342">
        <v>0.9800052222222222</v>
      </c>
      <c r="ET342">
        <v>0.01999443703703703</v>
      </c>
      <c r="EU342">
        <v>0</v>
      </c>
      <c r="EV342">
        <v>621.4354444444443</v>
      </c>
      <c r="EW342">
        <v>5.00078</v>
      </c>
      <c r="EX342">
        <v>12202.17037037037</v>
      </c>
      <c r="EY342">
        <v>16379.57037037037</v>
      </c>
      <c r="EZ342">
        <v>39.69177777777777</v>
      </c>
      <c r="FA342">
        <v>40.53214814814815</v>
      </c>
      <c r="FB342">
        <v>39.78677777777778</v>
      </c>
      <c r="FC342">
        <v>40.20337037037037</v>
      </c>
      <c r="FD342">
        <v>40.93037037037037</v>
      </c>
      <c r="FE342">
        <v>1955.09962962963</v>
      </c>
      <c r="FF342">
        <v>39.89000000000001</v>
      </c>
      <c r="FG342">
        <v>0</v>
      </c>
      <c r="FH342">
        <v>1758825709.3</v>
      </c>
      <c r="FI342">
        <v>0</v>
      </c>
      <c r="FJ342">
        <v>621.5382307692307</v>
      </c>
      <c r="FK342">
        <v>17.79029060826382</v>
      </c>
      <c r="FL342">
        <v>350.8068379401971</v>
      </c>
      <c r="FM342">
        <v>12203.65</v>
      </c>
      <c r="FN342">
        <v>15</v>
      </c>
      <c r="FO342">
        <v>0</v>
      </c>
      <c r="FP342" t="s">
        <v>441</v>
      </c>
      <c r="FQ342">
        <v>1746989605.5</v>
      </c>
      <c r="FR342">
        <v>1746989593.5</v>
      </c>
      <c r="FS342">
        <v>0</v>
      </c>
      <c r="FT342">
        <v>-0.274</v>
      </c>
      <c r="FU342">
        <v>-0.002</v>
      </c>
      <c r="FV342">
        <v>2.549</v>
      </c>
      <c r="FW342">
        <v>0.129</v>
      </c>
      <c r="FX342">
        <v>420</v>
      </c>
      <c r="FY342">
        <v>17</v>
      </c>
      <c r="FZ342">
        <v>0.02</v>
      </c>
      <c r="GA342">
        <v>0.04</v>
      </c>
      <c r="GB342">
        <v>-39.36684390243903</v>
      </c>
      <c r="GC342">
        <v>-6.1498222996516</v>
      </c>
      <c r="GD342">
        <v>0.6115244908837454</v>
      </c>
      <c r="GE342">
        <v>0</v>
      </c>
      <c r="GF342">
        <v>620.3296764705883</v>
      </c>
      <c r="GG342">
        <v>17.11986248748444</v>
      </c>
      <c r="GH342">
        <v>1.693332994606451</v>
      </c>
      <c r="GI342">
        <v>0</v>
      </c>
      <c r="GJ342">
        <v>4.37771</v>
      </c>
      <c r="GK342">
        <v>0.004684390243896397</v>
      </c>
      <c r="GL342">
        <v>0.002101740277751304</v>
      </c>
      <c r="GM342">
        <v>1</v>
      </c>
      <c r="GN342">
        <v>1</v>
      </c>
      <c r="GO342">
        <v>3</v>
      </c>
      <c r="GP342" t="s">
        <v>448</v>
      </c>
      <c r="GQ342">
        <v>3.1016</v>
      </c>
      <c r="GR342">
        <v>2.72456</v>
      </c>
      <c r="GS342">
        <v>0.107074</v>
      </c>
      <c r="GT342">
        <v>0.112468</v>
      </c>
      <c r="GU342">
        <v>0.104059</v>
      </c>
      <c r="GV342">
        <v>0.0906289</v>
      </c>
      <c r="GW342">
        <v>23315.7</v>
      </c>
      <c r="GX342">
        <v>21066.4</v>
      </c>
      <c r="GY342">
        <v>26675.9</v>
      </c>
      <c r="GZ342">
        <v>23959.1</v>
      </c>
      <c r="HA342">
        <v>38245</v>
      </c>
      <c r="HB342">
        <v>32218</v>
      </c>
      <c r="HC342">
        <v>46582.5</v>
      </c>
      <c r="HD342">
        <v>37911.6</v>
      </c>
      <c r="HE342">
        <v>1.86867</v>
      </c>
      <c r="HF342">
        <v>1.86045</v>
      </c>
      <c r="HG342">
        <v>0.0805333</v>
      </c>
      <c r="HH342">
        <v>0</v>
      </c>
      <c r="HI342">
        <v>28.6657</v>
      </c>
      <c r="HJ342">
        <v>999.9</v>
      </c>
      <c r="HK342">
        <v>44</v>
      </c>
      <c r="HL342">
        <v>31.7</v>
      </c>
      <c r="HM342">
        <v>22.7243</v>
      </c>
      <c r="HN342">
        <v>60.9559</v>
      </c>
      <c r="HO342">
        <v>20.3125</v>
      </c>
      <c r="HP342">
        <v>1</v>
      </c>
      <c r="HQ342">
        <v>0.148211</v>
      </c>
      <c r="HR342">
        <v>-0.207721</v>
      </c>
      <c r="HS342">
        <v>20.2804</v>
      </c>
      <c r="HT342">
        <v>5.21265</v>
      </c>
      <c r="HU342">
        <v>11.98</v>
      </c>
      <c r="HV342">
        <v>4.9635</v>
      </c>
      <c r="HW342">
        <v>3.27445</v>
      </c>
      <c r="HX342">
        <v>9999</v>
      </c>
      <c r="HY342">
        <v>9999</v>
      </c>
      <c r="HZ342">
        <v>9999</v>
      </c>
      <c r="IA342">
        <v>5.1</v>
      </c>
      <c r="IB342">
        <v>1.86399</v>
      </c>
      <c r="IC342">
        <v>1.86011</v>
      </c>
      <c r="ID342">
        <v>1.8584</v>
      </c>
      <c r="IE342">
        <v>1.85975</v>
      </c>
      <c r="IF342">
        <v>1.85988</v>
      </c>
      <c r="IG342">
        <v>1.85838</v>
      </c>
      <c r="IH342">
        <v>1.85745</v>
      </c>
      <c r="II342">
        <v>1.85241</v>
      </c>
      <c r="IJ342">
        <v>0</v>
      </c>
      <c r="IK342">
        <v>0</v>
      </c>
      <c r="IL342">
        <v>0</v>
      </c>
      <c r="IM342">
        <v>0</v>
      </c>
      <c r="IN342" t="s">
        <v>443</v>
      </c>
      <c r="IO342" t="s">
        <v>444</v>
      </c>
      <c r="IP342" t="s">
        <v>445</v>
      </c>
      <c r="IQ342" t="s">
        <v>445</v>
      </c>
      <c r="IR342" t="s">
        <v>445</v>
      </c>
      <c r="IS342" t="s">
        <v>445</v>
      </c>
      <c r="IT342">
        <v>0</v>
      </c>
      <c r="IU342">
        <v>100</v>
      </c>
      <c r="IV342">
        <v>100</v>
      </c>
      <c r="IW342">
        <v>-1.307</v>
      </c>
      <c r="IX342">
        <v>0.2962</v>
      </c>
      <c r="IY342">
        <v>-1.085747647868322</v>
      </c>
      <c r="IZ342">
        <v>-0.001141660950335919</v>
      </c>
      <c r="JA342">
        <v>1.556549255047457E-06</v>
      </c>
      <c r="JB342">
        <v>-3.845636065895205E-10</v>
      </c>
      <c r="JC342">
        <v>0.01562767363184709</v>
      </c>
      <c r="JD342">
        <v>0.001629169780553792</v>
      </c>
      <c r="JE342">
        <v>0.0005448488767950686</v>
      </c>
      <c r="JF342">
        <v>-2.599574200195059E-06</v>
      </c>
      <c r="JG342">
        <v>2</v>
      </c>
      <c r="JH342">
        <v>2011</v>
      </c>
      <c r="JI342">
        <v>1</v>
      </c>
      <c r="JJ342">
        <v>26</v>
      </c>
      <c r="JK342">
        <v>197268.5</v>
      </c>
      <c r="JL342">
        <v>197268.7</v>
      </c>
      <c r="JM342">
        <v>1.51733</v>
      </c>
      <c r="JN342">
        <v>2.62695</v>
      </c>
      <c r="JO342">
        <v>1.49658</v>
      </c>
      <c r="JP342">
        <v>2.34619</v>
      </c>
      <c r="JQ342">
        <v>1.54907</v>
      </c>
      <c r="JR342">
        <v>2.4646</v>
      </c>
      <c r="JS342">
        <v>36.5996</v>
      </c>
      <c r="JT342">
        <v>24.1751</v>
      </c>
      <c r="JU342">
        <v>18</v>
      </c>
      <c r="JV342">
        <v>483.397</v>
      </c>
      <c r="JW342">
        <v>492.717</v>
      </c>
      <c r="JX342">
        <v>28.3036</v>
      </c>
      <c r="JY342">
        <v>29.1669</v>
      </c>
      <c r="JZ342">
        <v>30.0004</v>
      </c>
      <c r="KA342">
        <v>29.2939</v>
      </c>
      <c r="KB342">
        <v>29.2673</v>
      </c>
      <c r="KC342">
        <v>30.4795</v>
      </c>
      <c r="KD342">
        <v>20.8413</v>
      </c>
      <c r="KE342">
        <v>57.0367</v>
      </c>
      <c r="KF342">
        <v>28.3174</v>
      </c>
      <c r="KG342">
        <v>607.2329999999999</v>
      </c>
      <c r="KH342">
        <v>18.2315</v>
      </c>
      <c r="KI342">
        <v>101.848</v>
      </c>
      <c r="KJ342">
        <v>91.42319999999999</v>
      </c>
    </row>
    <row r="343" spans="1:296">
      <c r="A343">
        <v>325</v>
      </c>
      <c r="B343">
        <v>1758825719.1</v>
      </c>
      <c r="C343">
        <v>11695.5</v>
      </c>
      <c r="D343" t="s">
        <v>1098</v>
      </c>
      <c r="E343" t="s">
        <v>1099</v>
      </c>
      <c r="F343">
        <v>5</v>
      </c>
      <c r="G343" t="s">
        <v>1027</v>
      </c>
      <c r="H343">
        <v>1758825711.314285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602.3247725437453</v>
      </c>
      <c r="AJ343">
        <v>572.0077030303032</v>
      </c>
      <c r="AK343">
        <v>3.358780645700061</v>
      </c>
      <c r="AL343">
        <v>65.12809007379995</v>
      </c>
      <c r="AM343">
        <f>(AO343 - AN343 + DX343*1E3/(8.314*(DZ343+273.15)) * AQ343/DW343 * AP343) * DW343/(100*DK343) * 1000/(1000 - AO343)</f>
        <v>0</v>
      </c>
      <c r="AN343">
        <v>18.31478037704306</v>
      </c>
      <c r="AO343">
        <v>22.70274545454545</v>
      </c>
      <c r="AP343">
        <v>5.383253890464437E-05</v>
      </c>
      <c r="AQ343">
        <v>105.8169540572962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439</v>
      </c>
      <c r="AX343" t="s">
        <v>439</v>
      </c>
      <c r="AY343">
        <v>0</v>
      </c>
      <c r="AZ343">
        <v>0</v>
      </c>
      <c r="BA343">
        <f>1-AY343/AZ343</f>
        <v>0</v>
      </c>
      <c r="BB343">
        <v>0</v>
      </c>
      <c r="BC343" t="s">
        <v>439</v>
      </c>
      <c r="BD343" t="s">
        <v>439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439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2.96</v>
      </c>
      <c r="DL343">
        <v>0.5</v>
      </c>
      <c r="DM343" t="s">
        <v>440</v>
      </c>
      <c r="DN343">
        <v>2</v>
      </c>
      <c r="DO343" t="b">
        <v>1</v>
      </c>
      <c r="DP343">
        <v>1758825711.314285</v>
      </c>
      <c r="DQ343">
        <v>535.1302499999999</v>
      </c>
      <c r="DR343">
        <v>575.3121785714286</v>
      </c>
      <c r="DS343">
        <v>22.68961785714286</v>
      </c>
      <c r="DT343">
        <v>18.30898214285714</v>
      </c>
      <c r="DU343">
        <v>536.4397857142857</v>
      </c>
      <c r="DV343">
        <v>22.39346071428571</v>
      </c>
      <c r="DW343">
        <v>499.9988571428572</v>
      </c>
      <c r="DX343">
        <v>90.90276428571428</v>
      </c>
      <c r="DY343">
        <v>0.06652506428571428</v>
      </c>
      <c r="DZ343">
        <v>29.46691071428571</v>
      </c>
      <c r="EA343">
        <v>29.97569642857143</v>
      </c>
      <c r="EB343">
        <v>999.9000000000002</v>
      </c>
      <c r="EC343">
        <v>0</v>
      </c>
      <c r="ED343">
        <v>0</v>
      </c>
      <c r="EE343">
        <v>10000.62607142857</v>
      </c>
      <c r="EF343">
        <v>0</v>
      </c>
      <c r="EG343">
        <v>11.2321</v>
      </c>
      <c r="EH343">
        <v>-40.18196071428571</v>
      </c>
      <c r="EI343">
        <v>547.5542857142858</v>
      </c>
      <c r="EJ343">
        <v>586.0422142857143</v>
      </c>
      <c r="EK343">
        <v>4.380623928571429</v>
      </c>
      <c r="EL343">
        <v>575.3121785714286</v>
      </c>
      <c r="EM343">
        <v>18.30898214285714</v>
      </c>
      <c r="EN343">
        <v>2.062548214285714</v>
      </c>
      <c r="EO343">
        <v>1.664336785714286</v>
      </c>
      <c r="EP343">
        <v>17.93285357142857</v>
      </c>
      <c r="EQ343">
        <v>14.56774642857143</v>
      </c>
      <c r="ER343">
        <v>1999.998928571428</v>
      </c>
      <c r="ES343">
        <v>0.9800052857142857</v>
      </c>
      <c r="ET343">
        <v>0.019994375</v>
      </c>
      <c r="EU343">
        <v>0</v>
      </c>
      <c r="EV343">
        <v>622.8123571428572</v>
      </c>
      <c r="EW343">
        <v>5.00078</v>
      </c>
      <c r="EX343">
        <v>12229.525</v>
      </c>
      <c r="EY343">
        <v>16379.66071428571</v>
      </c>
      <c r="EZ343">
        <v>39.68489285714285</v>
      </c>
      <c r="FA343">
        <v>40.53099999999999</v>
      </c>
      <c r="FB343">
        <v>39.78096428571428</v>
      </c>
      <c r="FC343">
        <v>40.19614285714285</v>
      </c>
      <c r="FD343">
        <v>40.89707142857142</v>
      </c>
      <c r="FE343">
        <v>1955.108928571428</v>
      </c>
      <c r="FF343">
        <v>39.89000000000001</v>
      </c>
      <c r="FG343">
        <v>0</v>
      </c>
      <c r="FH343">
        <v>1758825714.1</v>
      </c>
      <c r="FI343">
        <v>0</v>
      </c>
      <c r="FJ343">
        <v>622.9462307692307</v>
      </c>
      <c r="FK343">
        <v>18.9152136633038</v>
      </c>
      <c r="FL343">
        <v>346.4820513619374</v>
      </c>
      <c r="FM343">
        <v>12231.35384615385</v>
      </c>
      <c r="FN343">
        <v>15</v>
      </c>
      <c r="FO343">
        <v>0</v>
      </c>
      <c r="FP343" t="s">
        <v>441</v>
      </c>
      <c r="FQ343">
        <v>1746989605.5</v>
      </c>
      <c r="FR343">
        <v>1746989593.5</v>
      </c>
      <c r="FS343">
        <v>0</v>
      </c>
      <c r="FT343">
        <v>-0.274</v>
      </c>
      <c r="FU343">
        <v>-0.002</v>
      </c>
      <c r="FV343">
        <v>2.549</v>
      </c>
      <c r="FW343">
        <v>0.129</v>
      </c>
      <c r="FX343">
        <v>420</v>
      </c>
      <c r="FY343">
        <v>17</v>
      </c>
      <c r="FZ343">
        <v>0.02</v>
      </c>
      <c r="GA343">
        <v>0.04</v>
      </c>
      <c r="GB343">
        <v>-39.92569024390244</v>
      </c>
      <c r="GC343">
        <v>-5.307660627177748</v>
      </c>
      <c r="GD343">
        <v>0.532703424011521</v>
      </c>
      <c r="GE343">
        <v>0</v>
      </c>
      <c r="GF343">
        <v>622.0754705882354</v>
      </c>
      <c r="GG343">
        <v>17.79474407483846</v>
      </c>
      <c r="GH343">
        <v>1.760652423114024</v>
      </c>
      <c r="GI343">
        <v>0</v>
      </c>
      <c r="GJ343">
        <v>4.379581219512195</v>
      </c>
      <c r="GK343">
        <v>0.03345846689895594</v>
      </c>
      <c r="GL343">
        <v>0.003914370768436533</v>
      </c>
      <c r="GM343">
        <v>1</v>
      </c>
      <c r="GN343">
        <v>1</v>
      </c>
      <c r="GO343">
        <v>3</v>
      </c>
      <c r="GP343" t="s">
        <v>448</v>
      </c>
      <c r="GQ343">
        <v>3.10147</v>
      </c>
      <c r="GR343">
        <v>2.72472</v>
      </c>
      <c r="GS343">
        <v>0.109357</v>
      </c>
      <c r="GT343">
        <v>0.114751</v>
      </c>
      <c r="GU343">
        <v>0.104083</v>
      </c>
      <c r="GV343">
        <v>0.0906184</v>
      </c>
      <c r="GW343">
        <v>23256</v>
      </c>
      <c r="GX343">
        <v>21012.3</v>
      </c>
      <c r="GY343">
        <v>26675.8</v>
      </c>
      <c r="GZ343">
        <v>23959.1</v>
      </c>
      <c r="HA343">
        <v>38244</v>
      </c>
      <c r="HB343">
        <v>32218.4</v>
      </c>
      <c r="HC343">
        <v>46582.2</v>
      </c>
      <c r="HD343">
        <v>37911.3</v>
      </c>
      <c r="HE343">
        <v>1.86832</v>
      </c>
      <c r="HF343">
        <v>1.86033</v>
      </c>
      <c r="HG343">
        <v>0.0811219</v>
      </c>
      <c r="HH343">
        <v>0</v>
      </c>
      <c r="HI343">
        <v>28.6664</v>
      </c>
      <c r="HJ343">
        <v>999.9</v>
      </c>
      <c r="HK343">
        <v>44</v>
      </c>
      <c r="HL343">
        <v>31.7</v>
      </c>
      <c r="HM343">
        <v>22.7231</v>
      </c>
      <c r="HN343">
        <v>61.5359</v>
      </c>
      <c r="HO343">
        <v>20.3245</v>
      </c>
      <c r="HP343">
        <v>1</v>
      </c>
      <c r="HQ343">
        <v>0.148455</v>
      </c>
      <c r="HR343">
        <v>-0.210594</v>
      </c>
      <c r="HS343">
        <v>20.2807</v>
      </c>
      <c r="HT343">
        <v>5.21145</v>
      </c>
      <c r="HU343">
        <v>11.98</v>
      </c>
      <c r="HV343">
        <v>4.9635</v>
      </c>
      <c r="HW343">
        <v>3.2743</v>
      </c>
      <c r="HX343">
        <v>9999</v>
      </c>
      <c r="HY343">
        <v>9999</v>
      </c>
      <c r="HZ343">
        <v>9999</v>
      </c>
      <c r="IA343">
        <v>5.1</v>
      </c>
      <c r="IB343">
        <v>1.864</v>
      </c>
      <c r="IC343">
        <v>1.8601</v>
      </c>
      <c r="ID343">
        <v>1.8584</v>
      </c>
      <c r="IE343">
        <v>1.85977</v>
      </c>
      <c r="IF343">
        <v>1.85989</v>
      </c>
      <c r="IG343">
        <v>1.85837</v>
      </c>
      <c r="IH343">
        <v>1.85745</v>
      </c>
      <c r="II343">
        <v>1.85242</v>
      </c>
      <c r="IJ343">
        <v>0</v>
      </c>
      <c r="IK343">
        <v>0</v>
      </c>
      <c r="IL343">
        <v>0</v>
      </c>
      <c r="IM343">
        <v>0</v>
      </c>
      <c r="IN343" t="s">
        <v>443</v>
      </c>
      <c r="IO343" t="s">
        <v>444</v>
      </c>
      <c r="IP343" t="s">
        <v>445</v>
      </c>
      <c r="IQ343" t="s">
        <v>445</v>
      </c>
      <c r="IR343" t="s">
        <v>445</v>
      </c>
      <c r="IS343" t="s">
        <v>445</v>
      </c>
      <c r="IT343">
        <v>0</v>
      </c>
      <c r="IU343">
        <v>100</v>
      </c>
      <c r="IV343">
        <v>100</v>
      </c>
      <c r="IW343">
        <v>-1.304</v>
      </c>
      <c r="IX343">
        <v>0.2964</v>
      </c>
      <c r="IY343">
        <v>-1.085747647868322</v>
      </c>
      <c r="IZ343">
        <v>-0.001141660950335919</v>
      </c>
      <c r="JA343">
        <v>1.556549255047457E-06</v>
      </c>
      <c r="JB343">
        <v>-3.845636065895205E-10</v>
      </c>
      <c r="JC343">
        <v>0.01562767363184709</v>
      </c>
      <c r="JD343">
        <v>0.001629169780553792</v>
      </c>
      <c r="JE343">
        <v>0.0005448488767950686</v>
      </c>
      <c r="JF343">
        <v>-2.599574200195059E-06</v>
      </c>
      <c r="JG343">
        <v>2</v>
      </c>
      <c r="JH343">
        <v>2011</v>
      </c>
      <c r="JI343">
        <v>1</v>
      </c>
      <c r="JJ343">
        <v>26</v>
      </c>
      <c r="JK343">
        <v>197268.6</v>
      </c>
      <c r="JL343">
        <v>197268.8</v>
      </c>
      <c r="JM343">
        <v>1.55029</v>
      </c>
      <c r="JN343">
        <v>2.63794</v>
      </c>
      <c r="JO343">
        <v>1.49658</v>
      </c>
      <c r="JP343">
        <v>2.34619</v>
      </c>
      <c r="JQ343">
        <v>1.54907</v>
      </c>
      <c r="JR343">
        <v>2.3999</v>
      </c>
      <c r="JS343">
        <v>36.5996</v>
      </c>
      <c r="JT343">
        <v>24.1751</v>
      </c>
      <c r="JU343">
        <v>18</v>
      </c>
      <c r="JV343">
        <v>483.223</v>
      </c>
      <c r="JW343">
        <v>492.669</v>
      </c>
      <c r="JX343">
        <v>28.3218</v>
      </c>
      <c r="JY343">
        <v>29.1707</v>
      </c>
      <c r="JZ343">
        <v>30.0002</v>
      </c>
      <c r="KA343">
        <v>29.2979</v>
      </c>
      <c r="KB343">
        <v>29.2715</v>
      </c>
      <c r="KC343">
        <v>31.1273</v>
      </c>
      <c r="KD343">
        <v>21.1144</v>
      </c>
      <c r="KE343">
        <v>57.0367</v>
      </c>
      <c r="KF343">
        <v>28.3334</v>
      </c>
      <c r="KG343">
        <v>627.269</v>
      </c>
      <c r="KH343">
        <v>18.2135</v>
      </c>
      <c r="KI343">
        <v>101.848</v>
      </c>
      <c r="KJ343">
        <v>91.4228</v>
      </c>
    </row>
    <row r="344" spans="1:296">
      <c r="A344">
        <v>326</v>
      </c>
      <c r="B344">
        <v>1758825724.1</v>
      </c>
      <c r="C344">
        <v>11700.5</v>
      </c>
      <c r="D344" t="s">
        <v>1100</v>
      </c>
      <c r="E344" t="s">
        <v>1101</v>
      </c>
      <c r="F344">
        <v>5</v>
      </c>
      <c r="G344" t="s">
        <v>1027</v>
      </c>
      <c r="H344">
        <v>1758825716.6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619.3320189868473</v>
      </c>
      <c r="AJ344">
        <v>588.9261454545449</v>
      </c>
      <c r="AK344">
        <v>3.385959752746002</v>
      </c>
      <c r="AL344">
        <v>65.12809007379995</v>
      </c>
      <c r="AM344">
        <f>(AO344 - AN344 + DX344*1E3/(8.314*(DZ344+273.15)) * AQ344/DW344 * AP344) * DW344/(100*DK344) * 1000/(1000 - AO344)</f>
        <v>0</v>
      </c>
      <c r="AN344">
        <v>18.29545241878884</v>
      </c>
      <c r="AO344">
        <v>22.70945151515152</v>
      </c>
      <c r="AP344">
        <v>3.420163209151901E-05</v>
      </c>
      <c r="AQ344">
        <v>105.8169540572962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439</v>
      </c>
      <c r="AX344" t="s">
        <v>439</v>
      </c>
      <c r="AY344">
        <v>0</v>
      </c>
      <c r="AZ344">
        <v>0</v>
      </c>
      <c r="BA344">
        <f>1-AY344/AZ344</f>
        <v>0</v>
      </c>
      <c r="BB344">
        <v>0</v>
      </c>
      <c r="BC344" t="s">
        <v>439</v>
      </c>
      <c r="BD344" t="s">
        <v>439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439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2.96</v>
      </c>
      <c r="DL344">
        <v>0.5</v>
      </c>
      <c r="DM344" t="s">
        <v>440</v>
      </c>
      <c r="DN344">
        <v>2</v>
      </c>
      <c r="DO344" t="b">
        <v>1</v>
      </c>
      <c r="DP344">
        <v>1758825716.6</v>
      </c>
      <c r="DQ344">
        <v>552.478925925926</v>
      </c>
      <c r="DR344">
        <v>593.0159259259259</v>
      </c>
      <c r="DS344">
        <v>22.69899259259259</v>
      </c>
      <c r="DT344">
        <v>18.30746296296296</v>
      </c>
      <c r="DU344">
        <v>553.784925925926</v>
      </c>
      <c r="DV344">
        <v>22.40263333333333</v>
      </c>
      <c r="DW344">
        <v>499.9867777777778</v>
      </c>
      <c r="DX344">
        <v>90.90194444444444</v>
      </c>
      <c r="DY344">
        <v>0.06647336296296297</v>
      </c>
      <c r="DZ344">
        <v>29.47169629629629</v>
      </c>
      <c r="EA344">
        <v>29.98333333333333</v>
      </c>
      <c r="EB344">
        <v>999.9000000000001</v>
      </c>
      <c r="EC344">
        <v>0</v>
      </c>
      <c r="ED344">
        <v>0</v>
      </c>
      <c r="EE344">
        <v>10007.97333333333</v>
      </c>
      <c r="EF344">
        <v>0</v>
      </c>
      <c r="EG344">
        <v>11.2321</v>
      </c>
      <c r="EH344">
        <v>-40.53692592592592</v>
      </c>
      <c r="EI344">
        <v>565.3111851851853</v>
      </c>
      <c r="EJ344">
        <v>604.0750370370371</v>
      </c>
      <c r="EK344">
        <v>4.391512592592592</v>
      </c>
      <c r="EL344">
        <v>593.0159259259259</v>
      </c>
      <c r="EM344">
        <v>18.30746296296296</v>
      </c>
      <c r="EN344">
        <v>2.063381481481481</v>
      </c>
      <c r="EO344">
        <v>1.664184444444445</v>
      </c>
      <c r="EP344">
        <v>17.93927407407407</v>
      </c>
      <c r="EQ344">
        <v>14.56632592592593</v>
      </c>
      <c r="ER344">
        <v>1999.987777777777</v>
      </c>
      <c r="ES344">
        <v>0.9800051111111111</v>
      </c>
      <c r="ET344">
        <v>0.01999455185185185</v>
      </c>
      <c r="EU344">
        <v>0</v>
      </c>
      <c r="EV344">
        <v>624.4787777777777</v>
      </c>
      <c r="EW344">
        <v>5.00078</v>
      </c>
      <c r="EX344">
        <v>12259.38148148148</v>
      </c>
      <c r="EY344">
        <v>16379.57037037037</v>
      </c>
      <c r="EZ344">
        <v>39.65707407407407</v>
      </c>
      <c r="FA344">
        <v>40.52755555555555</v>
      </c>
      <c r="FB344">
        <v>39.796</v>
      </c>
      <c r="FC344">
        <v>40.17566666666666</v>
      </c>
      <c r="FD344">
        <v>40.90944444444444</v>
      </c>
      <c r="FE344">
        <v>1955.097777777778</v>
      </c>
      <c r="FF344">
        <v>39.89000000000001</v>
      </c>
      <c r="FG344">
        <v>0</v>
      </c>
      <c r="FH344">
        <v>1758825718.9</v>
      </c>
      <c r="FI344">
        <v>0</v>
      </c>
      <c r="FJ344">
        <v>624.4407692307692</v>
      </c>
      <c r="FK344">
        <v>17.20430768367968</v>
      </c>
      <c r="FL344">
        <v>336.5572650196118</v>
      </c>
      <c r="FM344">
        <v>12258.66538461538</v>
      </c>
      <c r="FN344">
        <v>15</v>
      </c>
      <c r="FO344">
        <v>0</v>
      </c>
      <c r="FP344" t="s">
        <v>441</v>
      </c>
      <c r="FQ344">
        <v>1746989605.5</v>
      </c>
      <c r="FR344">
        <v>1746989593.5</v>
      </c>
      <c r="FS344">
        <v>0</v>
      </c>
      <c r="FT344">
        <v>-0.274</v>
      </c>
      <c r="FU344">
        <v>-0.002</v>
      </c>
      <c r="FV344">
        <v>2.549</v>
      </c>
      <c r="FW344">
        <v>0.129</v>
      </c>
      <c r="FX344">
        <v>420</v>
      </c>
      <c r="FY344">
        <v>17</v>
      </c>
      <c r="FZ344">
        <v>0.02</v>
      </c>
      <c r="GA344">
        <v>0.04</v>
      </c>
      <c r="GB344">
        <v>-40.25427073170732</v>
      </c>
      <c r="GC344">
        <v>-4.466253658536604</v>
      </c>
      <c r="GD344">
        <v>0.4517156078362569</v>
      </c>
      <c r="GE344">
        <v>0</v>
      </c>
      <c r="GF344">
        <v>623.2963823529412</v>
      </c>
      <c r="GG344">
        <v>18.19072574880285</v>
      </c>
      <c r="GH344">
        <v>1.79818671762787</v>
      </c>
      <c r="GI344">
        <v>0</v>
      </c>
      <c r="GJ344">
        <v>4.384849024390244</v>
      </c>
      <c r="GK344">
        <v>0.09578090592335653</v>
      </c>
      <c r="GL344">
        <v>0.0108328501766906</v>
      </c>
      <c r="GM344">
        <v>1</v>
      </c>
      <c r="GN344">
        <v>1</v>
      </c>
      <c r="GO344">
        <v>3</v>
      </c>
      <c r="GP344" t="s">
        <v>448</v>
      </c>
      <c r="GQ344">
        <v>3.10168</v>
      </c>
      <c r="GR344">
        <v>2.72465</v>
      </c>
      <c r="GS344">
        <v>0.111634</v>
      </c>
      <c r="GT344">
        <v>0.116964</v>
      </c>
      <c r="GU344">
        <v>0.104098</v>
      </c>
      <c r="GV344">
        <v>0.09055530000000001</v>
      </c>
      <c r="GW344">
        <v>23196.5</v>
      </c>
      <c r="GX344">
        <v>20959.6</v>
      </c>
      <c r="GY344">
        <v>26675.7</v>
      </c>
      <c r="GZ344">
        <v>23959</v>
      </c>
      <c r="HA344">
        <v>38243.5</v>
      </c>
      <c r="HB344">
        <v>32220.8</v>
      </c>
      <c r="HC344">
        <v>46582.1</v>
      </c>
      <c r="HD344">
        <v>37911.2</v>
      </c>
      <c r="HE344">
        <v>1.86852</v>
      </c>
      <c r="HF344">
        <v>1.8601</v>
      </c>
      <c r="HG344">
        <v>0.08115169999999999</v>
      </c>
      <c r="HH344">
        <v>0</v>
      </c>
      <c r="HI344">
        <v>28.6689</v>
      </c>
      <c r="HJ344">
        <v>999.9</v>
      </c>
      <c r="HK344">
        <v>44.1</v>
      </c>
      <c r="HL344">
        <v>31.8</v>
      </c>
      <c r="HM344">
        <v>22.9048</v>
      </c>
      <c r="HN344">
        <v>61.2159</v>
      </c>
      <c r="HO344">
        <v>20.3926</v>
      </c>
      <c r="HP344">
        <v>1</v>
      </c>
      <c r="HQ344">
        <v>0.14892</v>
      </c>
      <c r="HR344">
        <v>-0.199714</v>
      </c>
      <c r="HS344">
        <v>20.2805</v>
      </c>
      <c r="HT344">
        <v>5.2116</v>
      </c>
      <c r="HU344">
        <v>11.98</v>
      </c>
      <c r="HV344">
        <v>4.9635</v>
      </c>
      <c r="HW344">
        <v>3.27433</v>
      </c>
      <c r="HX344">
        <v>9999</v>
      </c>
      <c r="HY344">
        <v>9999</v>
      </c>
      <c r="HZ344">
        <v>9999</v>
      </c>
      <c r="IA344">
        <v>5.1</v>
      </c>
      <c r="IB344">
        <v>1.86399</v>
      </c>
      <c r="IC344">
        <v>1.8601</v>
      </c>
      <c r="ID344">
        <v>1.85839</v>
      </c>
      <c r="IE344">
        <v>1.85975</v>
      </c>
      <c r="IF344">
        <v>1.85989</v>
      </c>
      <c r="IG344">
        <v>1.85838</v>
      </c>
      <c r="IH344">
        <v>1.85745</v>
      </c>
      <c r="II344">
        <v>1.85242</v>
      </c>
      <c r="IJ344">
        <v>0</v>
      </c>
      <c r="IK344">
        <v>0</v>
      </c>
      <c r="IL344">
        <v>0</v>
      </c>
      <c r="IM344">
        <v>0</v>
      </c>
      <c r="IN344" t="s">
        <v>443</v>
      </c>
      <c r="IO344" t="s">
        <v>444</v>
      </c>
      <c r="IP344" t="s">
        <v>445</v>
      </c>
      <c r="IQ344" t="s">
        <v>445</v>
      </c>
      <c r="IR344" t="s">
        <v>445</v>
      </c>
      <c r="IS344" t="s">
        <v>445</v>
      </c>
      <c r="IT344">
        <v>0</v>
      </c>
      <c r="IU344">
        <v>100</v>
      </c>
      <c r="IV344">
        <v>100</v>
      </c>
      <c r="IW344">
        <v>-1.3</v>
      </c>
      <c r="IX344">
        <v>0.2965</v>
      </c>
      <c r="IY344">
        <v>-1.085747647868322</v>
      </c>
      <c r="IZ344">
        <v>-0.001141660950335919</v>
      </c>
      <c r="JA344">
        <v>1.556549255047457E-06</v>
      </c>
      <c r="JB344">
        <v>-3.845636065895205E-10</v>
      </c>
      <c r="JC344">
        <v>0.01562767363184709</v>
      </c>
      <c r="JD344">
        <v>0.001629169780553792</v>
      </c>
      <c r="JE344">
        <v>0.0005448488767950686</v>
      </c>
      <c r="JF344">
        <v>-2.599574200195059E-06</v>
      </c>
      <c r="JG344">
        <v>2</v>
      </c>
      <c r="JH344">
        <v>2011</v>
      </c>
      <c r="JI344">
        <v>1</v>
      </c>
      <c r="JJ344">
        <v>26</v>
      </c>
      <c r="JK344">
        <v>197268.6</v>
      </c>
      <c r="JL344">
        <v>197268.8</v>
      </c>
      <c r="JM344">
        <v>1.58569</v>
      </c>
      <c r="JN344">
        <v>2.64038</v>
      </c>
      <c r="JO344">
        <v>1.49658</v>
      </c>
      <c r="JP344">
        <v>2.34497</v>
      </c>
      <c r="JQ344">
        <v>1.54907</v>
      </c>
      <c r="JR344">
        <v>2.36572</v>
      </c>
      <c r="JS344">
        <v>36.5996</v>
      </c>
      <c r="JT344">
        <v>24.1751</v>
      </c>
      <c r="JU344">
        <v>18</v>
      </c>
      <c r="JV344">
        <v>483.374</v>
      </c>
      <c r="JW344">
        <v>492.554</v>
      </c>
      <c r="JX344">
        <v>28.3382</v>
      </c>
      <c r="JY344">
        <v>29.1751</v>
      </c>
      <c r="JZ344">
        <v>30.0006</v>
      </c>
      <c r="KA344">
        <v>29.3025</v>
      </c>
      <c r="KB344">
        <v>29.2755</v>
      </c>
      <c r="KC344">
        <v>31.8525</v>
      </c>
      <c r="KD344">
        <v>21.3882</v>
      </c>
      <c r="KE344">
        <v>57.0367</v>
      </c>
      <c r="KF344">
        <v>28.3395</v>
      </c>
      <c r="KG344">
        <v>640.633</v>
      </c>
      <c r="KH344">
        <v>18.1972</v>
      </c>
      <c r="KI344">
        <v>101.848</v>
      </c>
      <c r="KJ344">
        <v>91.4226</v>
      </c>
    </row>
    <row r="345" spans="1:296">
      <c r="A345">
        <v>327</v>
      </c>
      <c r="B345">
        <v>1758825729.1</v>
      </c>
      <c r="C345">
        <v>11705.5</v>
      </c>
      <c r="D345" t="s">
        <v>1102</v>
      </c>
      <c r="E345" t="s">
        <v>1103</v>
      </c>
      <c r="F345">
        <v>5</v>
      </c>
      <c r="G345" t="s">
        <v>1027</v>
      </c>
      <c r="H345">
        <v>1758825721.314285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636.414173405647</v>
      </c>
      <c r="AJ345">
        <v>605.7089272727272</v>
      </c>
      <c r="AK345">
        <v>3.350697603474828</v>
      </c>
      <c r="AL345">
        <v>65.12809007379995</v>
      </c>
      <c r="AM345">
        <f>(AO345 - AN345 + DX345*1E3/(8.314*(DZ345+273.15)) * AQ345/DW345 * AP345) * DW345/(100*DK345) * 1000/(1000 - AO345)</f>
        <v>0</v>
      </c>
      <c r="AN345">
        <v>18.26719648062996</v>
      </c>
      <c r="AO345">
        <v>22.70333757575757</v>
      </c>
      <c r="AP345">
        <v>-4.854680131427784E-05</v>
      </c>
      <c r="AQ345">
        <v>105.8169540572962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439</v>
      </c>
      <c r="AX345" t="s">
        <v>439</v>
      </c>
      <c r="AY345">
        <v>0</v>
      </c>
      <c r="AZ345">
        <v>0</v>
      </c>
      <c r="BA345">
        <f>1-AY345/AZ345</f>
        <v>0</v>
      </c>
      <c r="BB345">
        <v>0</v>
      </c>
      <c r="BC345" t="s">
        <v>439</v>
      </c>
      <c r="BD345" t="s">
        <v>439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439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2.96</v>
      </c>
      <c r="DL345">
        <v>0.5</v>
      </c>
      <c r="DM345" t="s">
        <v>440</v>
      </c>
      <c r="DN345">
        <v>2</v>
      </c>
      <c r="DO345" t="b">
        <v>1</v>
      </c>
      <c r="DP345">
        <v>1758825721.314285</v>
      </c>
      <c r="DQ345">
        <v>567.9852857142857</v>
      </c>
      <c r="DR345">
        <v>608.8346785714285</v>
      </c>
      <c r="DS345">
        <v>22.70415714285715</v>
      </c>
      <c r="DT345">
        <v>18.29607857142857</v>
      </c>
      <c r="DU345">
        <v>569.2873214285715</v>
      </c>
      <c r="DV345">
        <v>22.40768214285714</v>
      </c>
      <c r="DW345">
        <v>500.00225</v>
      </c>
      <c r="DX345">
        <v>90.90041071428571</v>
      </c>
      <c r="DY345">
        <v>0.06642271071428572</v>
      </c>
      <c r="DZ345">
        <v>29.47528928571428</v>
      </c>
      <c r="EA345">
        <v>29.98577857142858</v>
      </c>
      <c r="EB345">
        <v>999.9000000000002</v>
      </c>
      <c r="EC345">
        <v>0</v>
      </c>
      <c r="ED345">
        <v>0</v>
      </c>
      <c r="EE345">
        <v>10008.67035714286</v>
      </c>
      <c r="EF345">
        <v>0</v>
      </c>
      <c r="EG345">
        <v>11.2321</v>
      </c>
      <c r="EH345">
        <v>-40.84942857142858</v>
      </c>
      <c r="EI345">
        <v>581.1805714285714</v>
      </c>
      <c r="EJ345">
        <v>620.1813571428572</v>
      </c>
      <c r="EK345">
        <v>4.408058571428572</v>
      </c>
      <c r="EL345">
        <v>608.8346785714285</v>
      </c>
      <c r="EM345">
        <v>18.29607857142857</v>
      </c>
      <c r="EN345">
        <v>2.063816428571428</v>
      </c>
      <c r="EO345">
        <v>1.663122142857143</v>
      </c>
      <c r="EP345">
        <v>17.942625</v>
      </c>
      <c r="EQ345">
        <v>14.55642857142857</v>
      </c>
      <c r="ER345">
        <v>2000.008571428572</v>
      </c>
      <c r="ES345">
        <v>0.9800052857142857</v>
      </c>
      <c r="ET345">
        <v>0.019994375</v>
      </c>
      <c r="EU345">
        <v>0</v>
      </c>
      <c r="EV345">
        <v>625.7864999999999</v>
      </c>
      <c r="EW345">
        <v>5.00078</v>
      </c>
      <c r="EX345">
        <v>12285.52857142857</v>
      </c>
      <c r="EY345">
        <v>16379.73571428572</v>
      </c>
      <c r="EZ345">
        <v>39.65592857142856</v>
      </c>
      <c r="FA345">
        <v>40.5287857142857</v>
      </c>
      <c r="FB345">
        <v>39.81003571428572</v>
      </c>
      <c r="FC345">
        <v>40.1805357142857</v>
      </c>
      <c r="FD345">
        <v>40.84785714285714</v>
      </c>
      <c r="FE345">
        <v>1955.118571428571</v>
      </c>
      <c r="FF345">
        <v>39.89000000000001</v>
      </c>
      <c r="FG345">
        <v>0</v>
      </c>
      <c r="FH345">
        <v>1758825724.3</v>
      </c>
      <c r="FI345">
        <v>0</v>
      </c>
      <c r="FJ345">
        <v>626.0114</v>
      </c>
      <c r="FK345">
        <v>16.05876924425695</v>
      </c>
      <c r="FL345">
        <v>322.9769236038077</v>
      </c>
      <c r="FM345">
        <v>12289.988</v>
      </c>
      <c r="FN345">
        <v>15</v>
      </c>
      <c r="FO345">
        <v>0</v>
      </c>
      <c r="FP345" t="s">
        <v>441</v>
      </c>
      <c r="FQ345">
        <v>1746989605.5</v>
      </c>
      <c r="FR345">
        <v>1746989593.5</v>
      </c>
      <c r="FS345">
        <v>0</v>
      </c>
      <c r="FT345">
        <v>-0.274</v>
      </c>
      <c r="FU345">
        <v>-0.002</v>
      </c>
      <c r="FV345">
        <v>2.549</v>
      </c>
      <c r="FW345">
        <v>0.129</v>
      </c>
      <c r="FX345">
        <v>420</v>
      </c>
      <c r="FY345">
        <v>17</v>
      </c>
      <c r="FZ345">
        <v>0.02</v>
      </c>
      <c r="GA345">
        <v>0.04</v>
      </c>
      <c r="GB345">
        <v>-40.66838048780488</v>
      </c>
      <c r="GC345">
        <v>-3.800805574912932</v>
      </c>
      <c r="GD345">
        <v>0.3859904094723597</v>
      </c>
      <c r="GE345">
        <v>0</v>
      </c>
      <c r="GF345">
        <v>625.0969117647057</v>
      </c>
      <c r="GG345">
        <v>16.62553094206674</v>
      </c>
      <c r="GH345">
        <v>1.648091130540863</v>
      </c>
      <c r="GI345">
        <v>0</v>
      </c>
      <c r="GJ345">
        <v>4.400463902439025</v>
      </c>
      <c r="GK345">
        <v>0.2079886411149867</v>
      </c>
      <c r="GL345">
        <v>0.02228278903571082</v>
      </c>
      <c r="GM345">
        <v>0</v>
      </c>
      <c r="GN345">
        <v>0</v>
      </c>
      <c r="GO345">
        <v>3</v>
      </c>
      <c r="GP345" t="s">
        <v>459</v>
      </c>
      <c r="GQ345">
        <v>3.10175</v>
      </c>
      <c r="GR345">
        <v>2.72442</v>
      </c>
      <c r="GS345">
        <v>0.113851</v>
      </c>
      <c r="GT345">
        <v>0.119178</v>
      </c>
      <c r="GU345">
        <v>0.104072</v>
      </c>
      <c r="GV345">
        <v>0.0903394</v>
      </c>
      <c r="GW345">
        <v>23138.3</v>
      </c>
      <c r="GX345">
        <v>20907.1</v>
      </c>
      <c r="GY345">
        <v>26675.4</v>
      </c>
      <c r="GZ345">
        <v>23959</v>
      </c>
      <c r="HA345">
        <v>38244.7</v>
      </c>
      <c r="HB345">
        <v>32228.6</v>
      </c>
      <c r="HC345">
        <v>46581.7</v>
      </c>
      <c r="HD345">
        <v>37911.1</v>
      </c>
      <c r="HE345">
        <v>1.86858</v>
      </c>
      <c r="HF345">
        <v>1.8599</v>
      </c>
      <c r="HG345">
        <v>0.0804812</v>
      </c>
      <c r="HH345">
        <v>0</v>
      </c>
      <c r="HI345">
        <v>28.6713</v>
      </c>
      <c r="HJ345">
        <v>999.9</v>
      </c>
      <c r="HK345">
        <v>44</v>
      </c>
      <c r="HL345">
        <v>31.7</v>
      </c>
      <c r="HM345">
        <v>22.7264</v>
      </c>
      <c r="HN345">
        <v>61.2559</v>
      </c>
      <c r="HO345">
        <v>20.2524</v>
      </c>
      <c r="HP345">
        <v>1</v>
      </c>
      <c r="HQ345">
        <v>0.149233</v>
      </c>
      <c r="HR345">
        <v>-0.185891</v>
      </c>
      <c r="HS345">
        <v>20.2808</v>
      </c>
      <c r="HT345">
        <v>5.2116</v>
      </c>
      <c r="HU345">
        <v>11.98</v>
      </c>
      <c r="HV345">
        <v>4.96365</v>
      </c>
      <c r="HW345">
        <v>3.2743</v>
      </c>
      <c r="HX345">
        <v>9999</v>
      </c>
      <c r="HY345">
        <v>9999</v>
      </c>
      <c r="HZ345">
        <v>9999</v>
      </c>
      <c r="IA345">
        <v>5.1</v>
      </c>
      <c r="IB345">
        <v>1.86397</v>
      </c>
      <c r="IC345">
        <v>1.86008</v>
      </c>
      <c r="ID345">
        <v>1.85839</v>
      </c>
      <c r="IE345">
        <v>1.85975</v>
      </c>
      <c r="IF345">
        <v>1.85989</v>
      </c>
      <c r="IG345">
        <v>1.85837</v>
      </c>
      <c r="IH345">
        <v>1.85745</v>
      </c>
      <c r="II345">
        <v>1.85239</v>
      </c>
      <c r="IJ345">
        <v>0</v>
      </c>
      <c r="IK345">
        <v>0</v>
      </c>
      <c r="IL345">
        <v>0</v>
      </c>
      <c r="IM345">
        <v>0</v>
      </c>
      <c r="IN345" t="s">
        <v>443</v>
      </c>
      <c r="IO345" t="s">
        <v>444</v>
      </c>
      <c r="IP345" t="s">
        <v>445</v>
      </c>
      <c r="IQ345" t="s">
        <v>445</v>
      </c>
      <c r="IR345" t="s">
        <v>445</v>
      </c>
      <c r="IS345" t="s">
        <v>445</v>
      </c>
      <c r="IT345">
        <v>0</v>
      </c>
      <c r="IU345">
        <v>100</v>
      </c>
      <c r="IV345">
        <v>100</v>
      </c>
      <c r="IW345">
        <v>-1.295</v>
      </c>
      <c r="IX345">
        <v>0.2964</v>
      </c>
      <c r="IY345">
        <v>-1.085747647868322</v>
      </c>
      <c r="IZ345">
        <v>-0.001141660950335919</v>
      </c>
      <c r="JA345">
        <v>1.556549255047457E-06</v>
      </c>
      <c r="JB345">
        <v>-3.845636065895205E-10</v>
      </c>
      <c r="JC345">
        <v>0.01562767363184709</v>
      </c>
      <c r="JD345">
        <v>0.001629169780553792</v>
      </c>
      <c r="JE345">
        <v>0.0005448488767950686</v>
      </c>
      <c r="JF345">
        <v>-2.599574200195059E-06</v>
      </c>
      <c r="JG345">
        <v>2</v>
      </c>
      <c r="JH345">
        <v>2011</v>
      </c>
      <c r="JI345">
        <v>1</v>
      </c>
      <c r="JJ345">
        <v>26</v>
      </c>
      <c r="JK345">
        <v>197268.7</v>
      </c>
      <c r="JL345">
        <v>197268.9</v>
      </c>
      <c r="JM345">
        <v>1.61743</v>
      </c>
      <c r="JN345">
        <v>2.6355</v>
      </c>
      <c r="JO345">
        <v>1.49658</v>
      </c>
      <c r="JP345">
        <v>2.34619</v>
      </c>
      <c r="JQ345">
        <v>1.54907</v>
      </c>
      <c r="JR345">
        <v>2.42676</v>
      </c>
      <c r="JS345">
        <v>36.5996</v>
      </c>
      <c r="JT345">
        <v>24.1751</v>
      </c>
      <c r="JU345">
        <v>18</v>
      </c>
      <c r="JV345">
        <v>483.432</v>
      </c>
      <c r="JW345">
        <v>492.457</v>
      </c>
      <c r="JX345">
        <v>28.3453</v>
      </c>
      <c r="JY345">
        <v>29.1794</v>
      </c>
      <c r="JZ345">
        <v>30.0004</v>
      </c>
      <c r="KA345">
        <v>29.3063</v>
      </c>
      <c r="KB345">
        <v>29.2797</v>
      </c>
      <c r="KC345">
        <v>32.4936</v>
      </c>
      <c r="KD345">
        <v>21.3882</v>
      </c>
      <c r="KE345">
        <v>57.0367</v>
      </c>
      <c r="KF345">
        <v>28.3479</v>
      </c>
      <c r="KG345">
        <v>660.706</v>
      </c>
      <c r="KH345">
        <v>18.1885</v>
      </c>
      <c r="KI345">
        <v>101.847</v>
      </c>
      <c r="KJ345">
        <v>91.4225</v>
      </c>
    </row>
    <row r="346" spans="1:296">
      <c r="A346">
        <v>328</v>
      </c>
      <c r="B346">
        <v>1758825734.1</v>
      </c>
      <c r="C346">
        <v>11710.5</v>
      </c>
      <c r="D346" t="s">
        <v>1104</v>
      </c>
      <c r="E346" t="s">
        <v>1105</v>
      </c>
      <c r="F346">
        <v>5</v>
      </c>
      <c r="G346" t="s">
        <v>1027</v>
      </c>
      <c r="H346">
        <v>1758825726.6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653.562301537117</v>
      </c>
      <c r="AJ346">
        <v>622.583606060606</v>
      </c>
      <c r="AK346">
        <v>3.378990580963054</v>
      </c>
      <c r="AL346">
        <v>65.12809007379995</v>
      </c>
      <c r="AM346">
        <f>(AO346 - AN346 + DX346*1E3/(8.314*(DZ346+273.15)) * AQ346/DW346 * AP346) * DW346/(100*DK346) * 1000/(1000 - AO346)</f>
        <v>0</v>
      </c>
      <c r="AN346">
        <v>18.22135031036649</v>
      </c>
      <c r="AO346">
        <v>22.67946727272727</v>
      </c>
      <c r="AP346">
        <v>-0.003968652155128436</v>
      </c>
      <c r="AQ346">
        <v>105.8169540572962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439</v>
      </c>
      <c r="AX346" t="s">
        <v>439</v>
      </c>
      <c r="AY346">
        <v>0</v>
      </c>
      <c r="AZ346">
        <v>0</v>
      </c>
      <c r="BA346">
        <f>1-AY346/AZ346</f>
        <v>0</v>
      </c>
      <c r="BB346">
        <v>0</v>
      </c>
      <c r="BC346" t="s">
        <v>439</v>
      </c>
      <c r="BD346" t="s">
        <v>439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439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2.96</v>
      </c>
      <c r="DL346">
        <v>0.5</v>
      </c>
      <c r="DM346" t="s">
        <v>440</v>
      </c>
      <c r="DN346">
        <v>2</v>
      </c>
      <c r="DO346" t="b">
        <v>1</v>
      </c>
      <c r="DP346">
        <v>1758825726.6</v>
      </c>
      <c r="DQ346">
        <v>585.393</v>
      </c>
      <c r="DR346">
        <v>626.5757037037037</v>
      </c>
      <c r="DS346">
        <v>22.7011</v>
      </c>
      <c r="DT346">
        <v>18.26508888888889</v>
      </c>
      <c r="DU346">
        <v>586.6902222222221</v>
      </c>
      <c r="DV346">
        <v>22.4047037037037</v>
      </c>
      <c r="DW346">
        <v>499.9928148148148</v>
      </c>
      <c r="DX346">
        <v>90.89922592592592</v>
      </c>
      <c r="DY346">
        <v>0.0663716</v>
      </c>
      <c r="DZ346">
        <v>29.47984814814815</v>
      </c>
      <c r="EA346">
        <v>29.98653333333333</v>
      </c>
      <c r="EB346">
        <v>999.9000000000001</v>
      </c>
      <c r="EC346">
        <v>0</v>
      </c>
      <c r="ED346">
        <v>0</v>
      </c>
      <c r="EE346">
        <v>9997.135925925926</v>
      </c>
      <c r="EF346">
        <v>0</v>
      </c>
      <c r="EG346">
        <v>11.2321</v>
      </c>
      <c r="EH346">
        <v>-41.18271111111111</v>
      </c>
      <c r="EI346">
        <v>598.9905925925926</v>
      </c>
      <c r="EJ346">
        <v>638.2326296296297</v>
      </c>
      <c r="EK346">
        <v>4.435999259259259</v>
      </c>
      <c r="EL346">
        <v>626.5757037037037</v>
      </c>
      <c r="EM346">
        <v>18.26508888888889</v>
      </c>
      <c r="EN346">
        <v>2.063511851851852</v>
      </c>
      <c r="EO346">
        <v>1.660282962962963</v>
      </c>
      <c r="EP346">
        <v>17.94028148148148</v>
      </c>
      <c r="EQ346">
        <v>14.52996296296296</v>
      </c>
      <c r="ER346">
        <v>2000.004444444445</v>
      </c>
      <c r="ES346">
        <v>0.9800052222222222</v>
      </c>
      <c r="ET346">
        <v>0.01999443703703703</v>
      </c>
      <c r="EU346">
        <v>0</v>
      </c>
      <c r="EV346">
        <v>627.1744444444444</v>
      </c>
      <c r="EW346">
        <v>5.00078</v>
      </c>
      <c r="EX346">
        <v>12313.09259259259</v>
      </c>
      <c r="EY346">
        <v>16379.7</v>
      </c>
      <c r="EZ346">
        <v>39.67107407407408</v>
      </c>
      <c r="FA346">
        <v>40.53911111111111</v>
      </c>
      <c r="FB346">
        <v>39.81922222222223</v>
      </c>
      <c r="FC346">
        <v>40.18718518518519</v>
      </c>
      <c r="FD346">
        <v>40.85607407407407</v>
      </c>
      <c r="FE346">
        <v>1955.114444444445</v>
      </c>
      <c r="FF346">
        <v>39.89000000000001</v>
      </c>
      <c r="FG346">
        <v>0</v>
      </c>
      <c r="FH346">
        <v>1758825729.1</v>
      </c>
      <c r="FI346">
        <v>0</v>
      </c>
      <c r="FJ346">
        <v>627.2888799999999</v>
      </c>
      <c r="FK346">
        <v>15.17976925268474</v>
      </c>
      <c r="FL346">
        <v>299.6230773840838</v>
      </c>
      <c r="FM346">
        <v>12314.756</v>
      </c>
      <c r="FN346">
        <v>15</v>
      </c>
      <c r="FO346">
        <v>0</v>
      </c>
      <c r="FP346" t="s">
        <v>441</v>
      </c>
      <c r="FQ346">
        <v>1746989605.5</v>
      </c>
      <c r="FR346">
        <v>1746989593.5</v>
      </c>
      <c r="FS346">
        <v>0</v>
      </c>
      <c r="FT346">
        <v>-0.274</v>
      </c>
      <c r="FU346">
        <v>-0.002</v>
      </c>
      <c r="FV346">
        <v>2.549</v>
      </c>
      <c r="FW346">
        <v>0.129</v>
      </c>
      <c r="FX346">
        <v>420</v>
      </c>
      <c r="FY346">
        <v>17</v>
      </c>
      <c r="FZ346">
        <v>0.02</v>
      </c>
      <c r="GA346">
        <v>0.04</v>
      </c>
      <c r="GB346">
        <v>-40.9337512195122</v>
      </c>
      <c r="GC346">
        <v>-4.082410452961637</v>
      </c>
      <c r="GD346">
        <v>0.4118564159711026</v>
      </c>
      <c r="GE346">
        <v>0</v>
      </c>
      <c r="GF346">
        <v>626.0606176470587</v>
      </c>
      <c r="GG346">
        <v>16.17401069252553</v>
      </c>
      <c r="GH346">
        <v>1.604983727509703</v>
      </c>
      <c r="GI346">
        <v>0</v>
      </c>
      <c r="GJ346">
        <v>4.417618292682927</v>
      </c>
      <c r="GK346">
        <v>0.3113029965156926</v>
      </c>
      <c r="GL346">
        <v>0.03196059966945879</v>
      </c>
      <c r="GM346">
        <v>0</v>
      </c>
      <c r="GN346">
        <v>0</v>
      </c>
      <c r="GO346">
        <v>3</v>
      </c>
      <c r="GP346" t="s">
        <v>459</v>
      </c>
      <c r="GQ346">
        <v>3.10151</v>
      </c>
      <c r="GR346">
        <v>2.72481</v>
      </c>
      <c r="GS346">
        <v>0.116058</v>
      </c>
      <c r="GT346">
        <v>0.121342</v>
      </c>
      <c r="GU346">
        <v>0.103993</v>
      </c>
      <c r="GV346">
        <v>0.0902941</v>
      </c>
      <c r="GW346">
        <v>23080.7</v>
      </c>
      <c r="GX346">
        <v>20855.4</v>
      </c>
      <c r="GY346">
        <v>26675.5</v>
      </c>
      <c r="GZ346">
        <v>23958.7</v>
      </c>
      <c r="HA346">
        <v>38248.3</v>
      </c>
      <c r="HB346">
        <v>32230.2</v>
      </c>
      <c r="HC346">
        <v>46581.7</v>
      </c>
      <c r="HD346">
        <v>37910.8</v>
      </c>
      <c r="HE346">
        <v>1.86815</v>
      </c>
      <c r="HF346">
        <v>1.86012</v>
      </c>
      <c r="HG346">
        <v>0.0805631</v>
      </c>
      <c r="HH346">
        <v>0</v>
      </c>
      <c r="HI346">
        <v>28.6751</v>
      </c>
      <c r="HJ346">
        <v>999.9</v>
      </c>
      <c r="HK346">
        <v>44</v>
      </c>
      <c r="HL346">
        <v>31.7</v>
      </c>
      <c r="HM346">
        <v>22.7249</v>
      </c>
      <c r="HN346">
        <v>61.4459</v>
      </c>
      <c r="HO346">
        <v>20.2123</v>
      </c>
      <c r="HP346">
        <v>1</v>
      </c>
      <c r="HQ346">
        <v>0.149571</v>
      </c>
      <c r="HR346">
        <v>-0.199417</v>
      </c>
      <c r="HS346">
        <v>20.2804</v>
      </c>
      <c r="HT346">
        <v>5.2107</v>
      </c>
      <c r="HU346">
        <v>11.9798</v>
      </c>
      <c r="HV346">
        <v>4.96295</v>
      </c>
      <c r="HW346">
        <v>3.27428</v>
      </c>
      <c r="HX346">
        <v>9999</v>
      </c>
      <c r="HY346">
        <v>9999</v>
      </c>
      <c r="HZ346">
        <v>9999</v>
      </c>
      <c r="IA346">
        <v>5.1</v>
      </c>
      <c r="IB346">
        <v>1.86399</v>
      </c>
      <c r="IC346">
        <v>1.86012</v>
      </c>
      <c r="ID346">
        <v>1.85839</v>
      </c>
      <c r="IE346">
        <v>1.85975</v>
      </c>
      <c r="IF346">
        <v>1.85989</v>
      </c>
      <c r="IG346">
        <v>1.85838</v>
      </c>
      <c r="IH346">
        <v>1.85745</v>
      </c>
      <c r="II346">
        <v>1.85242</v>
      </c>
      <c r="IJ346">
        <v>0</v>
      </c>
      <c r="IK346">
        <v>0</v>
      </c>
      <c r="IL346">
        <v>0</v>
      </c>
      <c r="IM346">
        <v>0</v>
      </c>
      <c r="IN346" t="s">
        <v>443</v>
      </c>
      <c r="IO346" t="s">
        <v>444</v>
      </c>
      <c r="IP346" t="s">
        <v>445</v>
      </c>
      <c r="IQ346" t="s">
        <v>445</v>
      </c>
      <c r="IR346" t="s">
        <v>445</v>
      </c>
      <c r="IS346" t="s">
        <v>445</v>
      </c>
      <c r="IT346">
        <v>0</v>
      </c>
      <c r="IU346">
        <v>100</v>
      </c>
      <c r="IV346">
        <v>100</v>
      </c>
      <c r="IW346">
        <v>-1.29</v>
      </c>
      <c r="IX346">
        <v>0.2959</v>
      </c>
      <c r="IY346">
        <v>-1.085747647868322</v>
      </c>
      <c r="IZ346">
        <v>-0.001141660950335919</v>
      </c>
      <c r="JA346">
        <v>1.556549255047457E-06</v>
      </c>
      <c r="JB346">
        <v>-3.845636065895205E-10</v>
      </c>
      <c r="JC346">
        <v>0.01562767363184709</v>
      </c>
      <c r="JD346">
        <v>0.001629169780553792</v>
      </c>
      <c r="JE346">
        <v>0.0005448488767950686</v>
      </c>
      <c r="JF346">
        <v>-2.599574200195059E-06</v>
      </c>
      <c r="JG346">
        <v>2</v>
      </c>
      <c r="JH346">
        <v>2011</v>
      </c>
      <c r="JI346">
        <v>1</v>
      </c>
      <c r="JJ346">
        <v>26</v>
      </c>
      <c r="JK346">
        <v>197268.8</v>
      </c>
      <c r="JL346">
        <v>197269</v>
      </c>
      <c r="JM346">
        <v>1.65405</v>
      </c>
      <c r="JN346">
        <v>2.62939</v>
      </c>
      <c r="JO346">
        <v>1.49658</v>
      </c>
      <c r="JP346">
        <v>2.34619</v>
      </c>
      <c r="JQ346">
        <v>1.54907</v>
      </c>
      <c r="JR346">
        <v>2.46948</v>
      </c>
      <c r="JS346">
        <v>36.5996</v>
      </c>
      <c r="JT346">
        <v>24.1751</v>
      </c>
      <c r="JU346">
        <v>18</v>
      </c>
      <c r="JV346">
        <v>483.216</v>
      </c>
      <c r="JW346">
        <v>492.642</v>
      </c>
      <c r="JX346">
        <v>28.353</v>
      </c>
      <c r="JY346">
        <v>29.1834</v>
      </c>
      <c r="JZ346">
        <v>30.0004</v>
      </c>
      <c r="KA346">
        <v>29.3106</v>
      </c>
      <c r="KB346">
        <v>29.2841</v>
      </c>
      <c r="KC346">
        <v>33.2112</v>
      </c>
      <c r="KD346">
        <v>21.3882</v>
      </c>
      <c r="KE346">
        <v>57.0367</v>
      </c>
      <c r="KF346">
        <v>28.3614</v>
      </c>
      <c r="KG346">
        <v>674.077</v>
      </c>
      <c r="KH346">
        <v>18.1966</v>
      </c>
      <c r="KI346">
        <v>101.847</v>
      </c>
      <c r="KJ346">
        <v>91.42149999999999</v>
      </c>
    </row>
    <row r="347" spans="1:296">
      <c r="A347">
        <v>329</v>
      </c>
      <c r="B347">
        <v>1758825739.1</v>
      </c>
      <c r="C347">
        <v>11715.5</v>
      </c>
      <c r="D347" t="s">
        <v>1106</v>
      </c>
      <c r="E347" t="s">
        <v>1107</v>
      </c>
      <c r="F347">
        <v>5</v>
      </c>
      <c r="G347" t="s">
        <v>1027</v>
      </c>
      <c r="H347">
        <v>1758825731.314285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670.6340678292136</v>
      </c>
      <c r="AJ347">
        <v>639.4663636363633</v>
      </c>
      <c r="AK347">
        <v>3.372669825836443</v>
      </c>
      <c r="AL347">
        <v>65.12809007379995</v>
      </c>
      <c r="AM347">
        <f>(AO347 - AN347 + DX347*1E3/(8.314*(DZ347+273.15)) * AQ347/DW347 * AP347) * DW347/(100*DK347) * 1000/(1000 - AO347)</f>
        <v>0</v>
      </c>
      <c r="AN347">
        <v>18.22173942059188</v>
      </c>
      <c r="AO347">
        <v>22.66828242424242</v>
      </c>
      <c r="AP347">
        <v>-0.0003479493357819736</v>
      </c>
      <c r="AQ347">
        <v>105.8169540572962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439</v>
      </c>
      <c r="AX347" t="s">
        <v>439</v>
      </c>
      <c r="AY347">
        <v>0</v>
      </c>
      <c r="AZ347">
        <v>0</v>
      </c>
      <c r="BA347">
        <f>1-AY347/AZ347</f>
        <v>0</v>
      </c>
      <c r="BB347">
        <v>0</v>
      </c>
      <c r="BC347" t="s">
        <v>439</v>
      </c>
      <c r="BD347" t="s">
        <v>439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439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2.96</v>
      </c>
      <c r="DL347">
        <v>0.5</v>
      </c>
      <c r="DM347" t="s">
        <v>440</v>
      </c>
      <c r="DN347">
        <v>2</v>
      </c>
      <c r="DO347" t="b">
        <v>1</v>
      </c>
      <c r="DP347">
        <v>1758825731.314285</v>
      </c>
      <c r="DQ347">
        <v>600.9392857142857</v>
      </c>
      <c r="DR347">
        <v>642.4205714285714</v>
      </c>
      <c r="DS347">
        <v>22.68965714285714</v>
      </c>
      <c r="DT347">
        <v>18.24116785714286</v>
      </c>
      <c r="DU347">
        <v>602.2316428571429</v>
      </c>
      <c r="DV347">
        <v>22.39351071428571</v>
      </c>
      <c r="DW347">
        <v>499.9839285714285</v>
      </c>
      <c r="DX347">
        <v>90.89807499999998</v>
      </c>
      <c r="DY347">
        <v>0.06665898928571429</v>
      </c>
      <c r="DZ347">
        <v>29.48261428571428</v>
      </c>
      <c r="EA347">
        <v>29.98572857142857</v>
      </c>
      <c r="EB347">
        <v>999.9000000000002</v>
      </c>
      <c r="EC347">
        <v>0</v>
      </c>
      <c r="ED347">
        <v>0</v>
      </c>
      <c r="EE347">
        <v>9987.746071428572</v>
      </c>
      <c r="EF347">
        <v>0</v>
      </c>
      <c r="EG347">
        <v>11.2321</v>
      </c>
      <c r="EH347">
        <v>-41.48142857142857</v>
      </c>
      <c r="EI347">
        <v>614.8905714285713</v>
      </c>
      <c r="EJ347">
        <v>654.3564642857143</v>
      </c>
      <c r="EK347">
        <v>4.448485</v>
      </c>
      <c r="EL347">
        <v>642.4205714285714</v>
      </c>
      <c r="EM347">
        <v>18.24116785714286</v>
      </c>
      <c r="EN347">
        <v>2.062445</v>
      </c>
      <c r="EO347">
        <v>1.6580875</v>
      </c>
      <c r="EP347">
        <v>17.93206428571429</v>
      </c>
      <c r="EQ347">
        <v>14.50948571428571</v>
      </c>
      <c r="ER347">
        <v>1999.995357142857</v>
      </c>
      <c r="ES347">
        <v>0.9800050714285715</v>
      </c>
      <c r="ET347">
        <v>0.01999459285714286</v>
      </c>
      <c r="EU347">
        <v>0</v>
      </c>
      <c r="EV347">
        <v>628.3732857142858</v>
      </c>
      <c r="EW347">
        <v>5.00078</v>
      </c>
      <c r="EX347">
        <v>12335.80714285714</v>
      </c>
      <c r="EY347">
        <v>16379.625</v>
      </c>
      <c r="EZ347">
        <v>39.67617857142857</v>
      </c>
      <c r="FA347">
        <v>40.54217857142856</v>
      </c>
      <c r="FB347">
        <v>39.81224999999999</v>
      </c>
      <c r="FC347">
        <v>40.19164285714285</v>
      </c>
      <c r="FD347">
        <v>40.80089285714285</v>
      </c>
      <c r="FE347">
        <v>1955.105357142857</v>
      </c>
      <c r="FF347">
        <v>39.89000000000001</v>
      </c>
      <c r="FG347">
        <v>0</v>
      </c>
      <c r="FH347">
        <v>1758825734.5</v>
      </c>
      <c r="FI347">
        <v>0</v>
      </c>
      <c r="FJ347">
        <v>628.5951923076923</v>
      </c>
      <c r="FK347">
        <v>14.95695725194789</v>
      </c>
      <c r="FL347">
        <v>274.7965807852834</v>
      </c>
      <c r="FM347">
        <v>12339.24615384615</v>
      </c>
      <c r="FN347">
        <v>15</v>
      </c>
      <c r="FO347">
        <v>0</v>
      </c>
      <c r="FP347" t="s">
        <v>441</v>
      </c>
      <c r="FQ347">
        <v>1746989605.5</v>
      </c>
      <c r="FR347">
        <v>1746989593.5</v>
      </c>
      <c r="FS347">
        <v>0</v>
      </c>
      <c r="FT347">
        <v>-0.274</v>
      </c>
      <c r="FU347">
        <v>-0.002</v>
      </c>
      <c r="FV347">
        <v>2.549</v>
      </c>
      <c r="FW347">
        <v>0.129</v>
      </c>
      <c r="FX347">
        <v>420</v>
      </c>
      <c r="FY347">
        <v>17</v>
      </c>
      <c r="FZ347">
        <v>0.02</v>
      </c>
      <c r="GA347">
        <v>0.04</v>
      </c>
      <c r="GB347">
        <v>-41.31063902439024</v>
      </c>
      <c r="GC347">
        <v>-3.762758885017549</v>
      </c>
      <c r="GD347">
        <v>0.3770836608202285</v>
      </c>
      <c r="GE347">
        <v>0</v>
      </c>
      <c r="GF347">
        <v>627.6670000000001</v>
      </c>
      <c r="GG347">
        <v>15.35275783373606</v>
      </c>
      <c r="GH347">
        <v>1.524292873664989</v>
      </c>
      <c r="GI347">
        <v>0</v>
      </c>
      <c r="GJ347">
        <v>4.437456097560976</v>
      </c>
      <c r="GK347">
        <v>0.2028284320557553</v>
      </c>
      <c r="GL347">
        <v>0.02512616107042265</v>
      </c>
      <c r="GM347">
        <v>0</v>
      </c>
      <c r="GN347">
        <v>0</v>
      </c>
      <c r="GO347">
        <v>3</v>
      </c>
      <c r="GP347" t="s">
        <v>459</v>
      </c>
      <c r="GQ347">
        <v>3.10163</v>
      </c>
      <c r="GR347">
        <v>2.7254</v>
      </c>
      <c r="GS347">
        <v>0.118238</v>
      </c>
      <c r="GT347">
        <v>0.123498</v>
      </c>
      <c r="GU347">
        <v>0.103962</v>
      </c>
      <c r="GV347">
        <v>0.0902997</v>
      </c>
      <c r="GW347">
        <v>23023.6</v>
      </c>
      <c r="GX347">
        <v>20804.4</v>
      </c>
      <c r="GY347">
        <v>26675.3</v>
      </c>
      <c r="GZ347">
        <v>23958.8</v>
      </c>
      <c r="HA347">
        <v>38249.6</v>
      </c>
      <c r="HB347">
        <v>32230.2</v>
      </c>
      <c r="HC347">
        <v>46581.3</v>
      </c>
      <c r="HD347">
        <v>37910.8</v>
      </c>
      <c r="HE347">
        <v>1.8683</v>
      </c>
      <c r="HF347">
        <v>1.86015</v>
      </c>
      <c r="HG347">
        <v>0.0808798</v>
      </c>
      <c r="HH347">
        <v>0</v>
      </c>
      <c r="HI347">
        <v>28.6781</v>
      </c>
      <c r="HJ347">
        <v>999.9</v>
      </c>
      <c r="HK347">
        <v>44</v>
      </c>
      <c r="HL347">
        <v>31.7</v>
      </c>
      <c r="HM347">
        <v>22.7249</v>
      </c>
      <c r="HN347">
        <v>61.3659</v>
      </c>
      <c r="HO347">
        <v>20.2845</v>
      </c>
      <c r="HP347">
        <v>1</v>
      </c>
      <c r="HQ347">
        <v>0.14987</v>
      </c>
      <c r="HR347">
        <v>-0.200458</v>
      </c>
      <c r="HS347">
        <v>20.2807</v>
      </c>
      <c r="HT347">
        <v>5.2116</v>
      </c>
      <c r="HU347">
        <v>11.98</v>
      </c>
      <c r="HV347">
        <v>4.96355</v>
      </c>
      <c r="HW347">
        <v>3.27423</v>
      </c>
      <c r="HX347">
        <v>9999</v>
      </c>
      <c r="HY347">
        <v>9999</v>
      </c>
      <c r="HZ347">
        <v>9999</v>
      </c>
      <c r="IA347">
        <v>5.1</v>
      </c>
      <c r="IB347">
        <v>1.86399</v>
      </c>
      <c r="IC347">
        <v>1.86014</v>
      </c>
      <c r="ID347">
        <v>1.85838</v>
      </c>
      <c r="IE347">
        <v>1.85976</v>
      </c>
      <c r="IF347">
        <v>1.85989</v>
      </c>
      <c r="IG347">
        <v>1.85837</v>
      </c>
      <c r="IH347">
        <v>1.85745</v>
      </c>
      <c r="II347">
        <v>1.8524</v>
      </c>
      <c r="IJ347">
        <v>0</v>
      </c>
      <c r="IK347">
        <v>0</v>
      </c>
      <c r="IL347">
        <v>0</v>
      </c>
      <c r="IM347">
        <v>0</v>
      </c>
      <c r="IN347" t="s">
        <v>443</v>
      </c>
      <c r="IO347" t="s">
        <v>444</v>
      </c>
      <c r="IP347" t="s">
        <v>445</v>
      </c>
      <c r="IQ347" t="s">
        <v>445</v>
      </c>
      <c r="IR347" t="s">
        <v>445</v>
      </c>
      <c r="IS347" t="s">
        <v>445</v>
      </c>
      <c r="IT347">
        <v>0</v>
      </c>
      <c r="IU347">
        <v>100</v>
      </c>
      <c r="IV347">
        <v>100</v>
      </c>
      <c r="IW347">
        <v>-1.285</v>
      </c>
      <c r="IX347">
        <v>0.2956</v>
      </c>
      <c r="IY347">
        <v>-1.085747647868322</v>
      </c>
      <c r="IZ347">
        <v>-0.001141660950335919</v>
      </c>
      <c r="JA347">
        <v>1.556549255047457E-06</v>
      </c>
      <c r="JB347">
        <v>-3.845636065895205E-10</v>
      </c>
      <c r="JC347">
        <v>0.01562767363184709</v>
      </c>
      <c r="JD347">
        <v>0.001629169780553792</v>
      </c>
      <c r="JE347">
        <v>0.0005448488767950686</v>
      </c>
      <c r="JF347">
        <v>-2.599574200195059E-06</v>
      </c>
      <c r="JG347">
        <v>2</v>
      </c>
      <c r="JH347">
        <v>2011</v>
      </c>
      <c r="JI347">
        <v>1</v>
      </c>
      <c r="JJ347">
        <v>26</v>
      </c>
      <c r="JK347">
        <v>197268.9</v>
      </c>
      <c r="JL347">
        <v>197269.1</v>
      </c>
      <c r="JM347">
        <v>1.68579</v>
      </c>
      <c r="JN347">
        <v>2.62939</v>
      </c>
      <c r="JO347">
        <v>1.49658</v>
      </c>
      <c r="JP347">
        <v>2.34619</v>
      </c>
      <c r="JQ347">
        <v>1.54907</v>
      </c>
      <c r="JR347">
        <v>2.4939</v>
      </c>
      <c r="JS347">
        <v>36.5996</v>
      </c>
      <c r="JT347">
        <v>24.1838</v>
      </c>
      <c r="JU347">
        <v>18</v>
      </c>
      <c r="JV347">
        <v>483.331</v>
      </c>
      <c r="JW347">
        <v>492.689</v>
      </c>
      <c r="JX347">
        <v>28.365</v>
      </c>
      <c r="JY347">
        <v>29.1875</v>
      </c>
      <c r="JZ347">
        <v>30.0004</v>
      </c>
      <c r="KA347">
        <v>29.3143</v>
      </c>
      <c r="KB347">
        <v>29.2878</v>
      </c>
      <c r="KC347">
        <v>33.8453</v>
      </c>
      <c r="KD347">
        <v>21.3882</v>
      </c>
      <c r="KE347">
        <v>57.0367</v>
      </c>
      <c r="KF347">
        <v>28.3694</v>
      </c>
      <c r="KG347">
        <v>694.114</v>
      </c>
      <c r="KH347">
        <v>18.1986</v>
      </c>
      <c r="KI347">
        <v>101.846</v>
      </c>
      <c r="KJ347">
        <v>91.4217</v>
      </c>
    </row>
    <row r="348" spans="1:296">
      <c r="A348">
        <v>330</v>
      </c>
      <c r="B348">
        <v>1758825744.1</v>
      </c>
      <c r="C348">
        <v>11720.5</v>
      </c>
      <c r="D348" t="s">
        <v>1108</v>
      </c>
      <c r="E348" t="s">
        <v>1109</v>
      </c>
      <c r="F348">
        <v>5</v>
      </c>
      <c r="G348" t="s">
        <v>1027</v>
      </c>
      <c r="H348">
        <v>1758825736.6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687.7985261264564</v>
      </c>
      <c r="AJ348">
        <v>656.4074484848483</v>
      </c>
      <c r="AK348">
        <v>3.389398858956521</v>
      </c>
      <c r="AL348">
        <v>65.12809007379995</v>
      </c>
      <c r="AM348">
        <f>(AO348 - AN348 + DX348*1E3/(8.314*(DZ348+273.15)) * AQ348/DW348 * AP348) * DW348/(100*DK348) * 1000/(1000 - AO348)</f>
        <v>0</v>
      </c>
      <c r="AN348">
        <v>18.22462528954401</v>
      </c>
      <c r="AO348">
        <v>22.6652993939394</v>
      </c>
      <c r="AP348">
        <v>-5.259444747972502E-05</v>
      </c>
      <c r="AQ348">
        <v>105.8169540572962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439</v>
      </c>
      <c r="AX348" t="s">
        <v>439</v>
      </c>
      <c r="AY348">
        <v>0</v>
      </c>
      <c r="AZ348">
        <v>0</v>
      </c>
      <c r="BA348">
        <f>1-AY348/AZ348</f>
        <v>0</v>
      </c>
      <c r="BB348">
        <v>0</v>
      </c>
      <c r="BC348" t="s">
        <v>439</v>
      </c>
      <c r="BD348" t="s">
        <v>439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439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2.96</v>
      </c>
      <c r="DL348">
        <v>0.5</v>
      </c>
      <c r="DM348" t="s">
        <v>440</v>
      </c>
      <c r="DN348">
        <v>2</v>
      </c>
      <c r="DO348" t="b">
        <v>1</v>
      </c>
      <c r="DP348">
        <v>1758825736.6</v>
      </c>
      <c r="DQ348">
        <v>618.3795185185185</v>
      </c>
      <c r="DR348">
        <v>660.1862962962963</v>
      </c>
      <c r="DS348">
        <v>22.67541111111111</v>
      </c>
      <c r="DT348">
        <v>18.22304074074074</v>
      </c>
      <c r="DU348">
        <v>619.6661481481482</v>
      </c>
      <c r="DV348">
        <v>22.37957407407407</v>
      </c>
      <c r="DW348">
        <v>499.9633703703704</v>
      </c>
      <c r="DX348">
        <v>90.8979925925926</v>
      </c>
      <c r="DY348">
        <v>0.06693729999999999</v>
      </c>
      <c r="DZ348">
        <v>29.48736296296295</v>
      </c>
      <c r="EA348">
        <v>29.9877037037037</v>
      </c>
      <c r="EB348">
        <v>999.9000000000001</v>
      </c>
      <c r="EC348">
        <v>0</v>
      </c>
      <c r="ED348">
        <v>0</v>
      </c>
      <c r="EE348">
        <v>9988.822222222223</v>
      </c>
      <c r="EF348">
        <v>0</v>
      </c>
      <c r="EG348">
        <v>11.2321</v>
      </c>
      <c r="EH348">
        <v>-41.80694074074074</v>
      </c>
      <c r="EI348">
        <v>632.7265925925926</v>
      </c>
      <c r="EJ348">
        <v>672.4402592592594</v>
      </c>
      <c r="EK348">
        <v>4.452375925925925</v>
      </c>
      <c r="EL348">
        <v>660.1862962962963</v>
      </c>
      <c r="EM348">
        <v>18.22304074074074</v>
      </c>
      <c r="EN348">
        <v>2.061148518518519</v>
      </c>
      <c r="EO348">
        <v>1.656437777777778</v>
      </c>
      <c r="EP348">
        <v>17.92207037037037</v>
      </c>
      <c r="EQ348">
        <v>14.49408518518518</v>
      </c>
      <c r="ER348">
        <v>1999.991481481482</v>
      </c>
      <c r="ES348">
        <v>0.980005</v>
      </c>
      <c r="ET348">
        <v>0.01999466666666667</v>
      </c>
      <c r="EU348">
        <v>0</v>
      </c>
      <c r="EV348">
        <v>629.5932962962964</v>
      </c>
      <c r="EW348">
        <v>5.00078</v>
      </c>
      <c r="EX348">
        <v>12359.42592592592</v>
      </c>
      <c r="EY348">
        <v>16379.60740740741</v>
      </c>
      <c r="EZ348">
        <v>39.69196296296296</v>
      </c>
      <c r="FA348">
        <v>40.55533333333333</v>
      </c>
      <c r="FB348">
        <v>39.80988888888889</v>
      </c>
      <c r="FC348">
        <v>40.20103703703703</v>
      </c>
      <c r="FD348">
        <v>40.77514814814815</v>
      </c>
      <c r="FE348">
        <v>1955.101481481481</v>
      </c>
      <c r="FF348">
        <v>39.89000000000001</v>
      </c>
      <c r="FG348">
        <v>0</v>
      </c>
      <c r="FH348">
        <v>1758825739.3</v>
      </c>
      <c r="FI348">
        <v>0</v>
      </c>
      <c r="FJ348">
        <v>629.7016538461538</v>
      </c>
      <c r="FK348">
        <v>13.46430771278588</v>
      </c>
      <c r="FL348">
        <v>256.00000015943</v>
      </c>
      <c r="FM348">
        <v>12360.34615384615</v>
      </c>
      <c r="FN348">
        <v>15</v>
      </c>
      <c r="FO348">
        <v>0</v>
      </c>
      <c r="FP348" t="s">
        <v>441</v>
      </c>
      <c r="FQ348">
        <v>1746989605.5</v>
      </c>
      <c r="FR348">
        <v>1746989593.5</v>
      </c>
      <c r="FS348">
        <v>0</v>
      </c>
      <c r="FT348">
        <v>-0.274</v>
      </c>
      <c r="FU348">
        <v>-0.002</v>
      </c>
      <c r="FV348">
        <v>2.549</v>
      </c>
      <c r="FW348">
        <v>0.129</v>
      </c>
      <c r="FX348">
        <v>420</v>
      </c>
      <c r="FY348">
        <v>17</v>
      </c>
      <c r="FZ348">
        <v>0.02</v>
      </c>
      <c r="GA348">
        <v>0.04</v>
      </c>
      <c r="GB348">
        <v>-41.55750487804878</v>
      </c>
      <c r="GC348">
        <v>-3.871367247386736</v>
      </c>
      <c r="GD348">
        <v>0.3865572131012373</v>
      </c>
      <c r="GE348">
        <v>0</v>
      </c>
      <c r="GF348">
        <v>628.7096176470587</v>
      </c>
      <c r="GG348">
        <v>14.13963331431093</v>
      </c>
      <c r="GH348">
        <v>1.408722011877219</v>
      </c>
      <c r="GI348">
        <v>0</v>
      </c>
      <c r="GJ348">
        <v>4.445499024390243</v>
      </c>
      <c r="GK348">
        <v>0.06361777003484881</v>
      </c>
      <c r="GL348">
        <v>0.01735368489791118</v>
      </c>
      <c r="GM348">
        <v>1</v>
      </c>
      <c r="GN348">
        <v>1</v>
      </c>
      <c r="GO348">
        <v>3</v>
      </c>
      <c r="GP348" t="s">
        <v>448</v>
      </c>
      <c r="GQ348">
        <v>3.10171</v>
      </c>
      <c r="GR348">
        <v>2.72525</v>
      </c>
      <c r="GS348">
        <v>0.120402</v>
      </c>
      <c r="GT348">
        <v>0.125602</v>
      </c>
      <c r="GU348">
        <v>0.103962</v>
      </c>
      <c r="GV348">
        <v>0.0903109</v>
      </c>
      <c r="GW348">
        <v>22967.1</v>
      </c>
      <c r="GX348">
        <v>20754.2</v>
      </c>
      <c r="GY348">
        <v>26675.3</v>
      </c>
      <c r="GZ348">
        <v>23958.6</v>
      </c>
      <c r="HA348">
        <v>38249.5</v>
      </c>
      <c r="HB348">
        <v>32229.9</v>
      </c>
      <c r="HC348">
        <v>46580.8</v>
      </c>
      <c r="HD348">
        <v>37910.6</v>
      </c>
      <c r="HE348">
        <v>1.86847</v>
      </c>
      <c r="HF348">
        <v>1.85968</v>
      </c>
      <c r="HG348">
        <v>0.0803024</v>
      </c>
      <c r="HH348">
        <v>0</v>
      </c>
      <c r="HI348">
        <v>28.6818</v>
      </c>
      <c r="HJ348">
        <v>999.9</v>
      </c>
      <c r="HK348">
        <v>44</v>
      </c>
      <c r="HL348">
        <v>31.8</v>
      </c>
      <c r="HM348">
        <v>22.8511</v>
      </c>
      <c r="HN348">
        <v>61.0759</v>
      </c>
      <c r="HO348">
        <v>20.3045</v>
      </c>
      <c r="HP348">
        <v>1</v>
      </c>
      <c r="HQ348">
        <v>0.150254</v>
      </c>
      <c r="HR348">
        <v>-0.199769</v>
      </c>
      <c r="HS348">
        <v>20.2807</v>
      </c>
      <c r="HT348">
        <v>5.21265</v>
      </c>
      <c r="HU348">
        <v>11.98</v>
      </c>
      <c r="HV348">
        <v>4.96365</v>
      </c>
      <c r="HW348">
        <v>3.27445</v>
      </c>
      <c r="HX348">
        <v>9999</v>
      </c>
      <c r="HY348">
        <v>9999</v>
      </c>
      <c r="HZ348">
        <v>9999</v>
      </c>
      <c r="IA348">
        <v>5.1</v>
      </c>
      <c r="IB348">
        <v>1.864</v>
      </c>
      <c r="IC348">
        <v>1.86012</v>
      </c>
      <c r="ID348">
        <v>1.85838</v>
      </c>
      <c r="IE348">
        <v>1.85975</v>
      </c>
      <c r="IF348">
        <v>1.85989</v>
      </c>
      <c r="IG348">
        <v>1.85837</v>
      </c>
      <c r="IH348">
        <v>1.85745</v>
      </c>
      <c r="II348">
        <v>1.85241</v>
      </c>
      <c r="IJ348">
        <v>0</v>
      </c>
      <c r="IK348">
        <v>0</v>
      </c>
      <c r="IL348">
        <v>0</v>
      </c>
      <c r="IM348">
        <v>0</v>
      </c>
      <c r="IN348" t="s">
        <v>443</v>
      </c>
      <c r="IO348" t="s">
        <v>444</v>
      </c>
      <c r="IP348" t="s">
        <v>445</v>
      </c>
      <c r="IQ348" t="s">
        <v>445</v>
      </c>
      <c r="IR348" t="s">
        <v>445</v>
      </c>
      <c r="IS348" t="s">
        <v>445</v>
      </c>
      <c r="IT348">
        <v>0</v>
      </c>
      <c r="IU348">
        <v>100</v>
      </c>
      <c r="IV348">
        <v>100</v>
      </c>
      <c r="IW348">
        <v>-1.278</v>
      </c>
      <c r="IX348">
        <v>0.2956</v>
      </c>
      <c r="IY348">
        <v>-1.085747647868322</v>
      </c>
      <c r="IZ348">
        <v>-0.001141660950335919</v>
      </c>
      <c r="JA348">
        <v>1.556549255047457E-06</v>
      </c>
      <c r="JB348">
        <v>-3.845636065895205E-10</v>
      </c>
      <c r="JC348">
        <v>0.01562767363184709</v>
      </c>
      <c r="JD348">
        <v>0.001629169780553792</v>
      </c>
      <c r="JE348">
        <v>0.0005448488767950686</v>
      </c>
      <c r="JF348">
        <v>-2.599574200195059E-06</v>
      </c>
      <c r="JG348">
        <v>2</v>
      </c>
      <c r="JH348">
        <v>2011</v>
      </c>
      <c r="JI348">
        <v>1</v>
      </c>
      <c r="JJ348">
        <v>26</v>
      </c>
      <c r="JK348">
        <v>197269</v>
      </c>
      <c r="JL348">
        <v>197269.2</v>
      </c>
      <c r="JM348">
        <v>1.71997</v>
      </c>
      <c r="JN348">
        <v>2.62695</v>
      </c>
      <c r="JO348">
        <v>1.49658</v>
      </c>
      <c r="JP348">
        <v>2.34619</v>
      </c>
      <c r="JQ348">
        <v>1.54907</v>
      </c>
      <c r="JR348">
        <v>2.46338</v>
      </c>
      <c r="JS348">
        <v>36.6233</v>
      </c>
      <c r="JT348">
        <v>24.1838</v>
      </c>
      <c r="JU348">
        <v>18</v>
      </c>
      <c r="JV348">
        <v>483.468</v>
      </c>
      <c r="JW348">
        <v>492.412</v>
      </c>
      <c r="JX348">
        <v>28.372</v>
      </c>
      <c r="JY348">
        <v>29.192</v>
      </c>
      <c r="JZ348">
        <v>30.0005</v>
      </c>
      <c r="KA348">
        <v>29.319</v>
      </c>
      <c r="KB348">
        <v>29.2922</v>
      </c>
      <c r="KC348">
        <v>34.5572</v>
      </c>
      <c r="KD348">
        <v>21.3882</v>
      </c>
      <c r="KE348">
        <v>56.647</v>
      </c>
      <c r="KF348">
        <v>28.3747</v>
      </c>
      <c r="KG348">
        <v>707.4880000000001</v>
      </c>
      <c r="KH348">
        <v>18.1991</v>
      </c>
      <c r="KI348">
        <v>101.845</v>
      </c>
      <c r="KJ348">
        <v>91.4211</v>
      </c>
    </row>
    <row r="349" spans="1:296">
      <c r="A349">
        <v>331</v>
      </c>
      <c r="B349">
        <v>1758825749.1</v>
      </c>
      <c r="C349">
        <v>11725.5</v>
      </c>
      <c r="D349" t="s">
        <v>1110</v>
      </c>
      <c r="E349" t="s">
        <v>1111</v>
      </c>
      <c r="F349">
        <v>5</v>
      </c>
      <c r="G349" t="s">
        <v>1027</v>
      </c>
      <c r="H349">
        <v>1758825741.314285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704.7376526356031</v>
      </c>
      <c r="AJ349">
        <v>673.3662484848484</v>
      </c>
      <c r="AK349">
        <v>3.387535855991452</v>
      </c>
      <c r="AL349">
        <v>65.12809007379995</v>
      </c>
      <c r="AM349">
        <f>(AO349 - AN349 + DX349*1E3/(8.314*(DZ349+273.15)) * AQ349/DW349 * AP349) * DW349/(100*DK349) * 1000/(1000 - AO349)</f>
        <v>0</v>
      </c>
      <c r="AN349">
        <v>18.20612023367947</v>
      </c>
      <c r="AO349">
        <v>22.66377333333334</v>
      </c>
      <c r="AP349">
        <v>-0.0001169684819857435</v>
      </c>
      <c r="AQ349">
        <v>105.8169540572962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439</v>
      </c>
      <c r="AX349" t="s">
        <v>439</v>
      </c>
      <c r="AY349">
        <v>0</v>
      </c>
      <c r="AZ349">
        <v>0</v>
      </c>
      <c r="BA349">
        <f>1-AY349/AZ349</f>
        <v>0</v>
      </c>
      <c r="BB349">
        <v>0</v>
      </c>
      <c r="BC349" t="s">
        <v>439</v>
      </c>
      <c r="BD349" t="s">
        <v>439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439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2.96</v>
      </c>
      <c r="DL349">
        <v>0.5</v>
      </c>
      <c r="DM349" t="s">
        <v>440</v>
      </c>
      <c r="DN349">
        <v>2</v>
      </c>
      <c r="DO349" t="b">
        <v>1</v>
      </c>
      <c r="DP349">
        <v>1758825741.314285</v>
      </c>
      <c r="DQ349">
        <v>633.9813214285714</v>
      </c>
      <c r="DR349">
        <v>675.9795357142858</v>
      </c>
      <c r="DS349">
        <v>22.66798928571429</v>
      </c>
      <c r="DT349">
        <v>18.21893928571428</v>
      </c>
      <c r="DU349">
        <v>635.2624642857143</v>
      </c>
      <c r="DV349">
        <v>22.37231071428572</v>
      </c>
      <c r="DW349">
        <v>500.0218928571429</v>
      </c>
      <c r="DX349">
        <v>90.89878928571429</v>
      </c>
      <c r="DY349">
        <v>0.06706255714285715</v>
      </c>
      <c r="DZ349">
        <v>29.49077857142857</v>
      </c>
      <c r="EA349">
        <v>29.99200357142857</v>
      </c>
      <c r="EB349">
        <v>999.9000000000002</v>
      </c>
      <c r="EC349">
        <v>0</v>
      </c>
      <c r="ED349">
        <v>0</v>
      </c>
      <c r="EE349">
        <v>9998.442857142856</v>
      </c>
      <c r="EF349">
        <v>0</v>
      </c>
      <c r="EG349">
        <v>11.2321</v>
      </c>
      <c r="EH349">
        <v>-41.99834285714286</v>
      </c>
      <c r="EI349">
        <v>648.6855714285714</v>
      </c>
      <c r="EJ349">
        <v>688.5236428571428</v>
      </c>
      <c r="EK349">
        <v>4.449052142857143</v>
      </c>
      <c r="EL349">
        <v>675.9795357142858</v>
      </c>
      <c r="EM349">
        <v>18.21893928571428</v>
      </c>
      <c r="EN349">
        <v>2.060492857142857</v>
      </c>
      <c r="EO349">
        <v>1.65608</v>
      </c>
      <c r="EP349">
        <v>17.91701071428571</v>
      </c>
      <c r="EQ349">
        <v>14.49075</v>
      </c>
      <c r="ER349">
        <v>2000.007857142857</v>
      </c>
      <c r="ES349">
        <v>0.9800051785714287</v>
      </c>
      <c r="ET349">
        <v>0.01999449642857143</v>
      </c>
      <c r="EU349">
        <v>0</v>
      </c>
      <c r="EV349">
        <v>630.6548571428569</v>
      </c>
      <c r="EW349">
        <v>5.00078</v>
      </c>
      <c r="EX349">
        <v>12378.67857142857</v>
      </c>
      <c r="EY349">
        <v>16379.74642857143</v>
      </c>
      <c r="EZ349">
        <v>39.68957142857142</v>
      </c>
      <c r="FA349">
        <v>40.55557142857142</v>
      </c>
      <c r="FB349">
        <v>39.82560714285714</v>
      </c>
      <c r="FC349">
        <v>40.20507142857143</v>
      </c>
      <c r="FD349">
        <v>40.76532142857143</v>
      </c>
      <c r="FE349">
        <v>1955.117857142857</v>
      </c>
      <c r="FF349">
        <v>39.89000000000001</v>
      </c>
      <c r="FG349">
        <v>0</v>
      </c>
      <c r="FH349">
        <v>1758825744.1</v>
      </c>
      <c r="FI349">
        <v>0</v>
      </c>
      <c r="FJ349">
        <v>630.7171923076924</v>
      </c>
      <c r="FK349">
        <v>10.76379488157189</v>
      </c>
      <c r="FL349">
        <v>233.3059829213909</v>
      </c>
      <c r="FM349">
        <v>12379.86923076923</v>
      </c>
      <c r="FN349">
        <v>15</v>
      </c>
      <c r="FO349">
        <v>0</v>
      </c>
      <c r="FP349" t="s">
        <v>441</v>
      </c>
      <c r="FQ349">
        <v>1746989605.5</v>
      </c>
      <c r="FR349">
        <v>1746989593.5</v>
      </c>
      <c r="FS349">
        <v>0</v>
      </c>
      <c r="FT349">
        <v>-0.274</v>
      </c>
      <c r="FU349">
        <v>-0.002</v>
      </c>
      <c r="FV349">
        <v>2.549</v>
      </c>
      <c r="FW349">
        <v>0.129</v>
      </c>
      <c r="FX349">
        <v>420</v>
      </c>
      <c r="FY349">
        <v>17</v>
      </c>
      <c r="FZ349">
        <v>0.02</v>
      </c>
      <c r="GA349">
        <v>0.04</v>
      </c>
      <c r="GB349">
        <v>-41.8639725</v>
      </c>
      <c r="GC349">
        <v>-2.602136960600272</v>
      </c>
      <c r="GD349">
        <v>0.2584807845735345</v>
      </c>
      <c r="GE349">
        <v>0</v>
      </c>
      <c r="GF349">
        <v>629.9273529411765</v>
      </c>
      <c r="GG349">
        <v>13.24446141201697</v>
      </c>
      <c r="GH349">
        <v>1.322633488923057</v>
      </c>
      <c r="GI349">
        <v>0</v>
      </c>
      <c r="GJ349">
        <v>4.452780750000001</v>
      </c>
      <c r="GK349">
        <v>-0.06300236397749069</v>
      </c>
      <c r="GL349">
        <v>0.01043760518210477</v>
      </c>
      <c r="GM349">
        <v>1</v>
      </c>
      <c r="GN349">
        <v>1</v>
      </c>
      <c r="GO349">
        <v>3</v>
      </c>
      <c r="GP349" t="s">
        <v>448</v>
      </c>
      <c r="GQ349">
        <v>3.10167</v>
      </c>
      <c r="GR349">
        <v>2.72491</v>
      </c>
      <c r="GS349">
        <v>0.122532</v>
      </c>
      <c r="GT349">
        <v>0.127694</v>
      </c>
      <c r="GU349">
        <v>0.103948</v>
      </c>
      <c r="GV349">
        <v>0.0901749</v>
      </c>
      <c r="GW349">
        <v>22911.2</v>
      </c>
      <c r="GX349">
        <v>20704.3</v>
      </c>
      <c r="GY349">
        <v>26674.9</v>
      </c>
      <c r="GZ349">
        <v>23958.3</v>
      </c>
      <c r="HA349">
        <v>38250.1</v>
      </c>
      <c r="HB349">
        <v>32234.8</v>
      </c>
      <c r="HC349">
        <v>46580.4</v>
      </c>
      <c r="HD349">
        <v>37910.5</v>
      </c>
      <c r="HE349">
        <v>1.8686</v>
      </c>
      <c r="HF349">
        <v>1.85958</v>
      </c>
      <c r="HG349">
        <v>0.0802204</v>
      </c>
      <c r="HH349">
        <v>0</v>
      </c>
      <c r="HI349">
        <v>28.686</v>
      </c>
      <c r="HJ349">
        <v>999.9</v>
      </c>
      <c r="HK349">
        <v>44</v>
      </c>
      <c r="HL349">
        <v>31.8</v>
      </c>
      <c r="HM349">
        <v>22.8521</v>
      </c>
      <c r="HN349">
        <v>61.1759</v>
      </c>
      <c r="HO349">
        <v>20.1442</v>
      </c>
      <c r="HP349">
        <v>1</v>
      </c>
      <c r="HQ349">
        <v>0.150564</v>
      </c>
      <c r="HR349">
        <v>-0.192473</v>
      </c>
      <c r="HS349">
        <v>20.2805</v>
      </c>
      <c r="HT349">
        <v>5.21205</v>
      </c>
      <c r="HU349">
        <v>11.98</v>
      </c>
      <c r="HV349">
        <v>4.9636</v>
      </c>
      <c r="HW349">
        <v>3.27428</v>
      </c>
      <c r="HX349">
        <v>9999</v>
      </c>
      <c r="HY349">
        <v>9999</v>
      </c>
      <c r="HZ349">
        <v>9999</v>
      </c>
      <c r="IA349">
        <v>5.1</v>
      </c>
      <c r="IB349">
        <v>1.86395</v>
      </c>
      <c r="IC349">
        <v>1.86009</v>
      </c>
      <c r="ID349">
        <v>1.85839</v>
      </c>
      <c r="IE349">
        <v>1.85975</v>
      </c>
      <c r="IF349">
        <v>1.85989</v>
      </c>
      <c r="IG349">
        <v>1.85837</v>
      </c>
      <c r="IH349">
        <v>1.85745</v>
      </c>
      <c r="II349">
        <v>1.85242</v>
      </c>
      <c r="IJ349">
        <v>0</v>
      </c>
      <c r="IK349">
        <v>0</v>
      </c>
      <c r="IL349">
        <v>0</v>
      </c>
      <c r="IM349">
        <v>0</v>
      </c>
      <c r="IN349" t="s">
        <v>443</v>
      </c>
      <c r="IO349" t="s">
        <v>444</v>
      </c>
      <c r="IP349" t="s">
        <v>445</v>
      </c>
      <c r="IQ349" t="s">
        <v>445</v>
      </c>
      <c r="IR349" t="s">
        <v>445</v>
      </c>
      <c r="IS349" t="s">
        <v>445</v>
      </c>
      <c r="IT349">
        <v>0</v>
      </c>
      <c r="IU349">
        <v>100</v>
      </c>
      <c r="IV349">
        <v>100</v>
      </c>
      <c r="IW349">
        <v>-1.272</v>
      </c>
      <c r="IX349">
        <v>0.2956</v>
      </c>
      <c r="IY349">
        <v>-1.085747647868322</v>
      </c>
      <c r="IZ349">
        <v>-0.001141660950335919</v>
      </c>
      <c r="JA349">
        <v>1.556549255047457E-06</v>
      </c>
      <c r="JB349">
        <v>-3.845636065895205E-10</v>
      </c>
      <c r="JC349">
        <v>0.01562767363184709</v>
      </c>
      <c r="JD349">
        <v>0.001629169780553792</v>
      </c>
      <c r="JE349">
        <v>0.0005448488767950686</v>
      </c>
      <c r="JF349">
        <v>-2.599574200195059E-06</v>
      </c>
      <c r="JG349">
        <v>2</v>
      </c>
      <c r="JH349">
        <v>2011</v>
      </c>
      <c r="JI349">
        <v>1</v>
      </c>
      <c r="JJ349">
        <v>26</v>
      </c>
      <c r="JK349">
        <v>197269.1</v>
      </c>
      <c r="JL349">
        <v>197269.3</v>
      </c>
      <c r="JM349">
        <v>1.75171</v>
      </c>
      <c r="JN349">
        <v>2.63062</v>
      </c>
      <c r="JO349">
        <v>1.49658</v>
      </c>
      <c r="JP349">
        <v>2.34619</v>
      </c>
      <c r="JQ349">
        <v>1.54907</v>
      </c>
      <c r="JR349">
        <v>2.40234</v>
      </c>
      <c r="JS349">
        <v>36.6233</v>
      </c>
      <c r="JT349">
        <v>24.1838</v>
      </c>
      <c r="JU349">
        <v>18</v>
      </c>
      <c r="JV349">
        <v>483.568</v>
      </c>
      <c r="JW349">
        <v>492.382</v>
      </c>
      <c r="JX349">
        <v>28.3781</v>
      </c>
      <c r="JY349">
        <v>29.1959</v>
      </c>
      <c r="JZ349">
        <v>30.0004</v>
      </c>
      <c r="KA349">
        <v>29.3224</v>
      </c>
      <c r="KB349">
        <v>29.2965</v>
      </c>
      <c r="KC349">
        <v>35.1907</v>
      </c>
      <c r="KD349">
        <v>21.3882</v>
      </c>
      <c r="KE349">
        <v>56.647</v>
      </c>
      <c r="KF349">
        <v>28.3802</v>
      </c>
      <c r="KG349">
        <v>727.525</v>
      </c>
      <c r="KH349">
        <v>18.2597</v>
      </c>
      <c r="KI349">
        <v>101.844</v>
      </c>
      <c r="KJ349">
        <v>91.4204</v>
      </c>
    </row>
    <row r="350" spans="1:296">
      <c r="A350">
        <v>332</v>
      </c>
      <c r="B350">
        <v>1758825754.1</v>
      </c>
      <c r="C350">
        <v>11730.5</v>
      </c>
      <c r="D350" t="s">
        <v>1112</v>
      </c>
      <c r="E350" t="s">
        <v>1113</v>
      </c>
      <c r="F350">
        <v>5</v>
      </c>
      <c r="G350" t="s">
        <v>1027</v>
      </c>
      <c r="H350">
        <v>1758825746.6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721.9501452477832</v>
      </c>
      <c r="AJ350">
        <v>690.3813999999998</v>
      </c>
      <c r="AK350">
        <v>3.416637821492418</v>
      </c>
      <c r="AL350">
        <v>65.12809007379995</v>
      </c>
      <c r="AM350">
        <f>(AO350 - AN350 + DX350*1E3/(8.314*(DZ350+273.15)) * AQ350/DW350 * AP350) * DW350/(100*DK350) * 1000/(1000 - AO350)</f>
        <v>0</v>
      </c>
      <c r="AN350">
        <v>18.18251613404705</v>
      </c>
      <c r="AO350">
        <v>22.64989818181819</v>
      </c>
      <c r="AP350">
        <v>-0.0002386475060078996</v>
      </c>
      <c r="AQ350">
        <v>105.8169540572962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439</v>
      </c>
      <c r="AX350" t="s">
        <v>439</v>
      </c>
      <c r="AY350">
        <v>0</v>
      </c>
      <c r="AZ350">
        <v>0</v>
      </c>
      <c r="BA350">
        <f>1-AY350/AZ350</f>
        <v>0</v>
      </c>
      <c r="BB350">
        <v>0</v>
      </c>
      <c r="BC350" t="s">
        <v>439</v>
      </c>
      <c r="BD350" t="s">
        <v>439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439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2.96</v>
      </c>
      <c r="DL350">
        <v>0.5</v>
      </c>
      <c r="DM350" t="s">
        <v>440</v>
      </c>
      <c r="DN350">
        <v>2</v>
      </c>
      <c r="DO350" t="b">
        <v>1</v>
      </c>
      <c r="DP350">
        <v>1758825746.6</v>
      </c>
      <c r="DQ350">
        <v>651.4759629629631</v>
      </c>
      <c r="DR350">
        <v>693.7423333333332</v>
      </c>
      <c r="DS350">
        <v>22.66234814814814</v>
      </c>
      <c r="DT350">
        <v>18.20604444444445</v>
      </c>
      <c r="DU350">
        <v>652.7504814814814</v>
      </c>
      <c r="DV350">
        <v>22.36679629629629</v>
      </c>
      <c r="DW350">
        <v>500.0503333333334</v>
      </c>
      <c r="DX350">
        <v>90.90022592592594</v>
      </c>
      <c r="DY350">
        <v>0.06684346666666667</v>
      </c>
      <c r="DZ350">
        <v>29.49605185185185</v>
      </c>
      <c r="EA350">
        <v>29.99232222222222</v>
      </c>
      <c r="EB350">
        <v>999.9000000000001</v>
      </c>
      <c r="EC350">
        <v>0</v>
      </c>
      <c r="ED350">
        <v>0</v>
      </c>
      <c r="EE350">
        <v>10006.72333333334</v>
      </c>
      <c r="EF350">
        <v>0</v>
      </c>
      <c r="EG350">
        <v>11.2321</v>
      </c>
      <c r="EH350">
        <v>-42.26646296296297</v>
      </c>
      <c r="EI350">
        <v>666.5821851851853</v>
      </c>
      <c r="EJ350">
        <v>706.6067037037036</v>
      </c>
      <c r="EK350">
        <v>4.456304444444445</v>
      </c>
      <c r="EL350">
        <v>693.7423333333332</v>
      </c>
      <c r="EM350">
        <v>18.20604444444445</v>
      </c>
      <c r="EN350">
        <v>2.060014074074074</v>
      </c>
      <c r="EO350">
        <v>1.654934074074074</v>
      </c>
      <c r="EP350">
        <v>17.91331111111111</v>
      </c>
      <c r="EQ350">
        <v>14.48004074074074</v>
      </c>
      <c r="ER350">
        <v>2000.025185185186</v>
      </c>
      <c r="ES350">
        <v>0.9800053333333333</v>
      </c>
      <c r="ET350">
        <v>0.01999434074074074</v>
      </c>
      <c r="EU350">
        <v>0</v>
      </c>
      <c r="EV350">
        <v>631.6133333333333</v>
      </c>
      <c r="EW350">
        <v>5.00078</v>
      </c>
      <c r="EX350">
        <v>12398.01851851852</v>
      </c>
      <c r="EY350">
        <v>16379.88518518519</v>
      </c>
      <c r="EZ350">
        <v>39.68959259259259</v>
      </c>
      <c r="FA350">
        <v>40.55299999999999</v>
      </c>
      <c r="FB350">
        <v>39.84696296296296</v>
      </c>
      <c r="FC350">
        <v>40.19877777777779</v>
      </c>
      <c r="FD350">
        <v>40.75207407407407</v>
      </c>
      <c r="FE350">
        <v>1955.135185185185</v>
      </c>
      <c r="FF350">
        <v>39.89000000000001</v>
      </c>
      <c r="FG350">
        <v>0</v>
      </c>
      <c r="FH350">
        <v>1758825748.9</v>
      </c>
      <c r="FI350">
        <v>0</v>
      </c>
      <c r="FJ350">
        <v>631.5368076923077</v>
      </c>
      <c r="FK350">
        <v>9.408376059791991</v>
      </c>
      <c r="FL350">
        <v>203.4222221851032</v>
      </c>
      <c r="FM350">
        <v>12397.26538461538</v>
      </c>
      <c r="FN350">
        <v>15</v>
      </c>
      <c r="FO350">
        <v>0</v>
      </c>
      <c r="FP350" t="s">
        <v>441</v>
      </c>
      <c r="FQ350">
        <v>1746989605.5</v>
      </c>
      <c r="FR350">
        <v>1746989593.5</v>
      </c>
      <c r="FS350">
        <v>0</v>
      </c>
      <c r="FT350">
        <v>-0.274</v>
      </c>
      <c r="FU350">
        <v>-0.002</v>
      </c>
      <c r="FV350">
        <v>2.549</v>
      </c>
      <c r="FW350">
        <v>0.129</v>
      </c>
      <c r="FX350">
        <v>420</v>
      </c>
      <c r="FY350">
        <v>17</v>
      </c>
      <c r="FZ350">
        <v>0.02</v>
      </c>
      <c r="GA350">
        <v>0.04</v>
      </c>
      <c r="GB350">
        <v>-42.1050475</v>
      </c>
      <c r="GC350">
        <v>-2.790640525328339</v>
      </c>
      <c r="GD350">
        <v>0.280401789391134</v>
      </c>
      <c r="GE350">
        <v>0</v>
      </c>
      <c r="GF350">
        <v>630.9953529411765</v>
      </c>
      <c r="GG350">
        <v>10.42139037549664</v>
      </c>
      <c r="GH350">
        <v>1.05222713054553</v>
      </c>
      <c r="GI350">
        <v>0</v>
      </c>
      <c r="GJ350">
        <v>4.45430925</v>
      </c>
      <c r="GK350">
        <v>0.08386908067542063</v>
      </c>
      <c r="GL350">
        <v>0.0125106507399695</v>
      </c>
      <c r="GM350">
        <v>1</v>
      </c>
      <c r="GN350">
        <v>1</v>
      </c>
      <c r="GO350">
        <v>3</v>
      </c>
      <c r="GP350" t="s">
        <v>448</v>
      </c>
      <c r="GQ350">
        <v>3.10153</v>
      </c>
      <c r="GR350">
        <v>2.72478</v>
      </c>
      <c r="GS350">
        <v>0.124646</v>
      </c>
      <c r="GT350">
        <v>0.129794</v>
      </c>
      <c r="GU350">
        <v>0.103904</v>
      </c>
      <c r="GV350">
        <v>0.0901564</v>
      </c>
      <c r="GW350">
        <v>22855.8</v>
      </c>
      <c r="GX350">
        <v>20654.4</v>
      </c>
      <c r="GY350">
        <v>26674.6</v>
      </c>
      <c r="GZ350">
        <v>23958.3</v>
      </c>
      <c r="HA350">
        <v>38251.4</v>
      </c>
      <c r="HB350">
        <v>32235.6</v>
      </c>
      <c r="HC350">
        <v>46579.4</v>
      </c>
      <c r="HD350">
        <v>37910.3</v>
      </c>
      <c r="HE350">
        <v>1.86847</v>
      </c>
      <c r="HF350">
        <v>1.85985</v>
      </c>
      <c r="HG350">
        <v>0.08036939999999999</v>
      </c>
      <c r="HH350">
        <v>0</v>
      </c>
      <c r="HI350">
        <v>28.6899</v>
      </c>
      <c r="HJ350">
        <v>999.9</v>
      </c>
      <c r="HK350">
        <v>44</v>
      </c>
      <c r="HL350">
        <v>31.8</v>
      </c>
      <c r="HM350">
        <v>22.851</v>
      </c>
      <c r="HN350">
        <v>61.3059</v>
      </c>
      <c r="HO350">
        <v>20.4127</v>
      </c>
      <c r="HP350">
        <v>1</v>
      </c>
      <c r="HQ350">
        <v>0.15093</v>
      </c>
      <c r="HR350">
        <v>-0.19314</v>
      </c>
      <c r="HS350">
        <v>20.2806</v>
      </c>
      <c r="HT350">
        <v>5.21205</v>
      </c>
      <c r="HU350">
        <v>11.9796</v>
      </c>
      <c r="HV350">
        <v>4.9635</v>
      </c>
      <c r="HW350">
        <v>3.27423</v>
      </c>
      <c r="HX350">
        <v>9999</v>
      </c>
      <c r="HY350">
        <v>9999</v>
      </c>
      <c r="HZ350">
        <v>9999</v>
      </c>
      <c r="IA350">
        <v>5.1</v>
      </c>
      <c r="IB350">
        <v>1.86397</v>
      </c>
      <c r="IC350">
        <v>1.86011</v>
      </c>
      <c r="ID350">
        <v>1.85838</v>
      </c>
      <c r="IE350">
        <v>1.85975</v>
      </c>
      <c r="IF350">
        <v>1.85988</v>
      </c>
      <c r="IG350">
        <v>1.85837</v>
      </c>
      <c r="IH350">
        <v>1.85745</v>
      </c>
      <c r="II350">
        <v>1.8524</v>
      </c>
      <c r="IJ350">
        <v>0</v>
      </c>
      <c r="IK350">
        <v>0</v>
      </c>
      <c r="IL350">
        <v>0</v>
      </c>
      <c r="IM350">
        <v>0</v>
      </c>
      <c r="IN350" t="s">
        <v>443</v>
      </c>
      <c r="IO350" t="s">
        <v>444</v>
      </c>
      <c r="IP350" t="s">
        <v>445</v>
      </c>
      <c r="IQ350" t="s">
        <v>445</v>
      </c>
      <c r="IR350" t="s">
        <v>445</v>
      </c>
      <c r="IS350" t="s">
        <v>445</v>
      </c>
      <c r="IT350">
        <v>0</v>
      </c>
      <c r="IU350">
        <v>100</v>
      </c>
      <c r="IV350">
        <v>100</v>
      </c>
      <c r="IW350">
        <v>-1.264</v>
      </c>
      <c r="IX350">
        <v>0.2952</v>
      </c>
      <c r="IY350">
        <v>-1.085747647868322</v>
      </c>
      <c r="IZ350">
        <v>-0.001141660950335919</v>
      </c>
      <c r="JA350">
        <v>1.556549255047457E-06</v>
      </c>
      <c r="JB350">
        <v>-3.845636065895205E-10</v>
      </c>
      <c r="JC350">
        <v>0.01562767363184709</v>
      </c>
      <c r="JD350">
        <v>0.001629169780553792</v>
      </c>
      <c r="JE350">
        <v>0.0005448488767950686</v>
      </c>
      <c r="JF350">
        <v>-2.599574200195059E-06</v>
      </c>
      <c r="JG350">
        <v>2</v>
      </c>
      <c r="JH350">
        <v>2011</v>
      </c>
      <c r="JI350">
        <v>1</v>
      </c>
      <c r="JJ350">
        <v>26</v>
      </c>
      <c r="JK350">
        <v>197269.1</v>
      </c>
      <c r="JL350">
        <v>197269.3</v>
      </c>
      <c r="JM350">
        <v>1.78711</v>
      </c>
      <c r="JN350">
        <v>2.63428</v>
      </c>
      <c r="JO350">
        <v>1.49658</v>
      </c>
      <c r="JP350">
        <v>2.34497</v>
      </c>
      <c r="JQ350">
        <v>1.54907</v>
      </c>
      <c r="JR350">
        <v>2.37671</v>
      </c>
      <c r="JS350">
        <v>36.6233</v>
      </c>
      <c r="JT350">
        <v>24.1751</v>
      </c>
      <c r="JU350">
        <v>18</v>
      </c>
      <c r="JV350">
        <v>483.528</v>
      </c>
      <c r="JW350">
        <v>492.595</v>
      </c>
      <c r="JX350">
        <v>28.3833</v>
      </c>
      <c r="JY350">
        <v>29.2001</v>
      </c>
      <c r="JZ350">
        <v>30.0004</v>
      </c>
      <c r="KA350">
        <v>29.3269</v>
      </c>
      <c r="KB350">
        <v>29.3004</v>
      </c>
      <c r="KC350">
        <v>35.8865</v>
      </c>
      <c r="KD350">
        <v>21.1041</v>
      </c>
      <c r="KE350">
        <v>56.647</v>
      </c>
      <c r="KF350">
        <v>28.3861</v>
      </c>
      <c r="KG350">
        <v>740.8869999999999</v>
      </c>
      <c r="KH350">
        <v>18.2936</v>
      </c>
      <c r="KI350">
        <v>101.842</v>
      </c>
      <c r="KJ350">
        <v>91.42019999999999</v>
      </c>
    </row>
    <row r="351" spans="1:296">
      <c r="A351">
        <v>333</v>
      </c>
      <c r="B351">
        <v>1758825759.1</v>
      </c>
      <c r="C351">
        <v>11735.5</v>
      </c>
      <c r="D351" t="s">
        <v>1114</v>
      </c>
      <c r="E351" t="s">
        <v>1115</v>
      </c>
      <c r="F351">
        <v>5</v>
      </c>
      <c r="G351" t="s">
        <v>1027</v>
      </c>
      <c r="H351">
        <v>1758825751.314285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738.9990464656566</v>
      </c>
      <c r="AJ351">
        <v>707.387321212121</v>
      </c>
      <c r="AK351">
        <v>3.391593103621077</v>
      </c>
      <c r="AL351">
        <v>65.12809007379995</v>
      </c>
      <c r="AM351">
        <f>(AO351 - AN351 + DX351*1E3/(8.314*(DZ351+273.15)) * AQ351/DW351 * AP351) * DW351/(100*DK351) * 1000/(1000 - AO351)</f>
        <v>0</v>
      </c>
      <c r="AN351">
        <v>18.20772416074987</v>
      </c>
      <c r="AO351">
        <v>22.64803757575758</v>
      </c>
      <c r="AP351">
        <v>4.159609593332612E-05</v>
      </c>
      <c r="AQ351">
        <v>105.8169540572962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439</v>
      </c>
      <c r="AX351" t="s">
        <v>439</v>
      </c>
      <c r="AY351">
        <v>0</v>
      </c>
      <c r="AZ351">
        <v>0</v>
      </c>
      <c r="BA351">
        <f>1-AY351/AZ351</f>
        <v>0</v>
      </c>
      <c r="BB351">
        <v>0</v>
      </c>
      <c r="BC351" t="s">
        <v>439</v>
      </c>
      <c r="BD351" t="s">
        <v>439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439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2.96</v>
      </c>
      <c r="DL351">
        <v>0.5</v>
      </c>
      <c r="DM351" t="s">
        <v>440</v>
      </c>
      <c r="DN351">
        <v>2</v>
      </c>
      <c r="DO351" t="b">
        <v>1</v>
      </c>
      <c r="DP351">
        <v>1758825751.314285</v>
      </c>
      <c r="DQ351">
        <v>667.1425714285715</v>
      </c>
      <c r="DR351">
        <v>709.5446785714286</v>
      </c>
      <c r="DS351">
        <v>22.65632857142857</v>
      </c>
      <c r="DT351">
        <v>18.199725</v>
      </c>
      <c r="DU351">
        <v>668.4106785714285</v>
      </c>
      <c r="DV351">
        <v>22.3609</v>
      </c>
      <c r="DW351">
        <v>500.0282142857144</v>
      </c>
      <c r="DX351">
        <v>90.90172500000001</v>
      </c>
      <c r="DY351">
        <v>0.06674657142857143</v>
      </c>
      <c r="DZ351">
        <v>29.50028571428572</v>
      </c>
      <c r="EA351">
        <v>29.99615714285714</v>
      </c>
      <c r="EB351">
        <v>999.9000000000002</v>
      </c>
      <c r="EC351">
        <v>0</v>
      </c>
      <c r="ED351">
        <v>0</v>
      </c>
      <c r="EE351">
        <v>10003.64464285714</v>
      </c>
      <c r="EF351">
        <v>0</v>
      </c>
      <c r="EG351">
        <v>11.2321</v>
      </c>
      <c r="EH351">
        <v>-42.40211071428571</v>
      </c>
      <c r="EI351">
        <v>682.6077857142857</v>
      </c>
      <c r="EJ351">
        <v>722.6976428571428</v>
      </c>
      <c r="EK351">
        <v>4.456587857142858</v>
      </c>
      <c r="EL351">
        <v>709.5446785714286</v>
      </c>
      <c r="EM351">
        <v>18.199725</v>
      </c>
      <c r="EN351">
        <v>2.059499642857143</v>
      </c>
      <c r="EO351">
        <v>1.654387142857143</v>
      </c>
      <c r="EP351">
        <v>17.90934642857143</v>
      </c>
      <c r="EQ351">
        <v>14.47492857142857</v>
      </c>
      <c r="ER351">
        <v>2000</v>
      </c>
      <c r="ES351">
        <v>0.9800050714285715</v>
      </c>
      <c r="ET351">
        <v>0.01999459642857142</v>
      </c>
      <c r="EU351">
        <v>0</v>
      </c>
      <c r="EV351">
        <v>632.3591428571428</v>
      </c>
      <c r="EW351">
        <v>5.00078</v>
      </c>
      <c r="EX351">
        <v>12412.55357142857</v>
      </c>
      <c r="EY351">
        <v>16379.67142857143</v>
      </c>
      <c r="EZ351">
        <v>39.6895</v>
      </c>
      <c r="FA351">
        <v>40.55107142857143</v>
      </c>
      <c r="FB351">
        <v>39.84575</v>
      </c>
      <c r="FC351">
        <v>40.19164285714285</v>
      </c>
      <c r="FD351">
        <v>40.75417857142856</v>
      </c>
      <c r="FE351">
        <v>1955.11</v>
      </c>
      <c r="FF351">
        <v>39.89000000000001</v>
      </c>
      <c r="FG351">
        <v>0</v>
      </c>
      <c r="FH351">
        <v>1758825754.3</v>
      </c>
      <c r="FI351">
        <v>0</v>
      </c>
      <c r="FJ351">
        <v>632.43148</v>
      </c>
      <c r="FK351">
        <v>8.868769226014647</v>
      </c>
      <c r="FL351">
        <v>166.4692310255916</v>
      </c>
      <c r="FM351">
        <v>12414.952</v>
      </c>
      <c r="FN351">
        <v>15</v>
      </c>
      <c r="FO351">
        <v>0</v>
      </c>
      <c r="FP351" t="s">
        <v>441</v>
      </c>
      <c r="FQ351">
        <v>1746989605.5</v>
      </c>
      <c r="FR351">
        <v>1746989593.5</v>
      </c>
      <c r="FS351">
        <v>0</v>
      </c>
      <c r="FT351">
        <v>-0.274</v>
      </c>
      <c r="FU351">
        <v>-0.002</v>
      </c>
      <c r="FV351">
        <v>2.549</v>
      </c>
      <c r="FW351">
        <v>0.129</v>
      </c>
      <c r="FX351">
        <v>420</v>
      </c>
      <c r="FY351">
        <v>17</v>
      </c>
      <c r="FZ351">
        <v>0.02</v>
      </c>
      <c r="GA351">
        <v>0.04</v>
      </c>
      <c r="GB351">
        <v>-42.31443170731708</v>
      </c>
      <c r="GC351">
        <v>-2.097244599303098</v>
      </c>
      <c r="GD351">
        <v>0.2297537615488925</v>
      </c>
      <c r="GE351">
        <v>0</v>
      </c>
      <c r="GF351">
        <v>631.8937058823529</v>
      </c>
      <c r="GG351">
        <v>9.164736438417567</v>
      </c>
      <c r="GH351">
        <v>0.9314532456269277</v>
      </c>
      <c r="GI351">
        <v>0</v>
      </c>
      <c r="GJ351">
        <v>4.453478536585366</v>
      </c>
      <c r="GK351">
        <v>0.02944264808362194</v>
      </c>
      <c r="GL351">
        <v>0.01615141125918395</v>
      </c>
      <c r="GM351">
        <v>1</v>
      </c>
      <c r="GN351">
        <v>1</v>
      </c>
      <c r="GO351">
        <v>3</v>
      </c>
      <c r="GP351" t="s">
        <v>448</v>
      </c>
      <c r="GQ351">
        <v>3.10176</v>
      </c>
      <c r="GR351">
        <v>2.72496</v>
      </c>
      <c r="GS351">
        <v>0.126731</v>
      </c>
      <c r="GT351">
        <v>0.131804</v>
      </c>
      <c r="GU351">
        <v>0.103907</v>
      </c>
      <c r="GV351">
        <v>0.0904008</v>
      </c>
      <c r="GW351">
        <v>22801.3</v>
      </c>
      <c r="GX351">
        <v>20606.7</v>
      </c>
      <c r="GY351">
        <v>26674.6</v>
      </c>
      <c r="GZ351">
        <v>23958.2</v>
      </c>
      <c r="HA351">
        <v>38251.6</v>
      </c>
      <c r="HB351">
        <v>32227.2</v>
      </c>
      <c r="HC351">
        <v>46579.4</v>
      </c>
      <c r="HD351">
        <v>37910.5</v>
      </c>
      <c r="HE351">
        <v>1.86832</v>
      </c>
      <c r="HF351">
        <v>1.8597</v>
      </c>
      <c r="HG351">
        <v>0.08064880000000001</v>
      </c>
      <c r="HH351">
        <v>0</v>
      </c>
      <c r="HI351">
        <v>28.6934</v>
      </c>
      <c r="HJ351">
        <v>999.9</v>
      </c>
      <c r="HK351">
        <v>44</v>
      </c>
      <c r="HL351">
        <v>31.8</v>
      </c>
      <c r="HM351">
        <v>22.8539</v>
      </c>
      <c r="HN351">
        <v>61.3759</v>
      </c>
      <c r="HO351">
        <v>20.1603</v>
      </c>
      <c r="HP351">
        <v>1</v>
      </c>
      <c r="HQ351">
        <v>0.15124</v>
      </c>
      <c r="HR351">
        <v>-0.183772</v>
      </c>
      <c r="HS351">
        <v>20.2807</v>
      </c>
      <c r="HT351">
        <v>5.21235</v>
      </c>
      <c r="HU351">
        <v>11.98</v>
      </c>
      <c r="HV351">
        <v>4.9636</v>
      </c>
      <c r="HW351">
        <v>3.2744</v>
      </c>
      <c r="HX351">
        <v>9999</v>
      </c>
      <c r="HY351">
        <v>9999</v>
      </c>
      <c r="HZ351">
        <v>9999</v>
      </c>
      <c r="IA351">
        <v>5.1</v>
      </c>
      <c r="IB351">
        <v>1.86399</v>
      </c>
      <c r="IC351">
        <v>1.86011</v>
      </c>
      <c r="ID351">
        <v>1.85838</v>
      </c>
      <c r="IE351">
        <v>1.85974</v>
      </c>
      <c r="IF351">
        <v>1.85989</v>
      </c>
      <c r="IG351">
        <v>1.85837</v>
      </c>
      <c r="IH351">
        <v>1.85745</v>
      </c>
      <c r="II351">
        <v>1.85242</v>
      </c>
      <c r="IJ351">
        <v>0</v>
      </c>
      <c r="IK351">
        <v>0</v>
      </c>
      <c r="IL351">
        <v>0</v>
      </c>
      <c r="IM351">
        <v>0</v>
      </c>
      <c r="IN351" t="s">
        <v>443</v>
      </c>
      <c r="IO351" t="s">
        <v>444</v>
      </c>
      <c r="IP351" t="s">
        <v>445</v>
      </c>
      <c r="IQ351" t="s">
        <v>445</v>
      </c>
      <c r="IR351" t="s">
        <v>445</v>
      </c>
      <c r="IS351" t="s">
        <v>445</v>
      </c>
      <c r="IT351">
        <v>0</v>
      </c>
      <c r="IU351">
        <v>100</v>
      </c>
      <c r="IV351">
        <v>100</v>
      </c>
      <c r="IW351">
        <v>-1.257</v>
      </c>
      <c r="IX351">
        <v>0.2953</v>
      </c>
      <c r="IY351">
        <v>-1.085747647868322</v>
      </c>
      <c r="IZ351">
        <v>-0.001141660950335919</v>
      </c>
      <c r="JA351">
        <v>1.556549255047457E-06</v>
      </c>
      <c r="JB351">
        <v>-3.845636065895205E-10</v>
      </c>
      <c r="JC351">
        <v>0.01562767363184709</v>
      </c>
      <c r="JD351">
        <v>0.001629169780553792</v>
      </c>
      <c r="JE351">
        <v>0.0005448488767950686</v>
      </c>
      <c r="JF351">
        <v>-2.599574200195059E-06</v>
      </c>
      <c r="JG351">
        <v>2</v>
      </c>
      <c r="JH351">
        <v>2011</v>
      </c>
      <c r="JI351">
        <v>1</v>
      </c>
      <c r="JJ351">
        <v>26</v>
      </c>
      <c r="JK351">
        <v>197269.2</v>
      </c>
      <c r="JL351">
        <v>197269.4</v>
      </c>
      <c r="JM351">
        <v>1.81885</v>
      </c>
      <c r="JN351">
        <v>2.6355</v>
      </c>
      <c r="JO351">
        <v>1.49658</v>
      </c>
      <c r="JP351">
        <v>2.34619</v>
      </c>
      <c r="JQ351">
        <v>1.54907</v>
      </c>
      <c r="JR351">
        <v>2.42065</v>
      </c>
      <c r="JS351">
        <v>36.6233</v>
      </c>
      <c r="JT351">
        <v>24.1751</v>
      </c>
      <c r="JU351">
        <v>18</v>
      </c>
      <c r="JV351">
        <v>483.468</v>
      </c>
      <c r="JW351">
        <v>492.531</v>
      </c>
      <c r="JX351">
        <v>28.3881</v>
      </c>
      <c r="JY351">
        <v>29.2044</v>
      </c>
      <c r="JZ351">
        <v>30.0004</v>
      </c>
      <c r="KA351">
        <v>29.3306</v>
      </c>
      <c r="KB351">
        <v>29.3047</v>
      </c>
      <c r="KC351">
        <v>36.5174</v>
      </c>
      <c r="KD351">
        <v>21.1041</v>
      </c>
      <c r="KE351">
        <v>56.647</v>
      </c>
      <c r="KF351">
        <v>28.3869</v>
      </c>
      <c r="KG351">
        <v>760.925</v>
      </c>
      <c r="KH351">
        <v>18.309</v>
      </c>
      <c r="KI351">
        <v>101.842</v>
      </c>
      <c r="KJ351">
        <v>91.42019999999999</v>
      </c>
    </row>
    <row r="352" spans="1:296">
      <c r="A352">
        <v>334</v>
      </c>
      <c r="B352">
        <v>1758825763.6</v>
      </c>
      <c r="C352">
        <v>11740</v>
      </c>
      <c r="D352" t="s">
        <v>1116</v>
      </c>
      <c r="E352" t="s">
        <v>1117</v>
      </c>
      <c r="F352">
        <v>5</v>
      </c>
      <c r="G352" t="s">
        <v>1027</v>
      </c>
      <c r="H352">
        <v>1758825755.760714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754.3904763232672</v>
      </c>
      <c r="AJ352">
        <v>722.6734121212121</v>
      </c>
      <c r="AK352">
        <v>3.397562636260989</v>
      </c>
      <c r="AL352">
        <v>65.12809007379995</v>
      </c>
      <c r="AM352">
        <f>(AO352 - AN352 + DX352*1E3/(8.314*(DZ352+273.15)) * AQ352/DW352 * AP352) * DW352/(100*DK352) * 1000/(1000 - AO352)</f>
        <v>0</v>
      </c>
      <c r="AN352">
        <v>18.28087801294098</v>
      </c>
      <c r="AO352">
        <v>22.6796993939394</v>
      </c>
      <c r="AP352">
        <v>0.00780461803658317</v>
      </c>
      <c r="AQ352">
        <v>105.8169540572962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439</v>
      </c>
      <c r="AX352" t="s">
        <v>439</v>
      </c>
      <c r="AY352">
        <v>0</v>
      </c>
      <c r="AZ352">
        <v>0</v>
      </c>
      <c r="BA352">
        <f>1-AY352/AZ352</f>
        <v>0</v>
      </c>
      <c r="BB352">
        <v>0</v>
      </c>
      <c r="BC352" t="s">
        <v>439</v>
      </c>
      <c r="BD352" t="s">
        <v>439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439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2.96</v>
      </c>
      <c r="DL352">
        <v>0.5</v>
      </c>
      <c r="DM352" t="s">
        <v>440</v>
      </c>
      <c r="DN352">
        <v>2</v>
      </c>
      <c r="DO352" t="b">
        <v>1</v>
      </c>
      <c r="DP352">
        <v>1758825755.760714</v>
      </c>
      <c r="DQ352">
        <v>681.9071428571427</v>
      </c>
      <c r="DR352">
        <v>724.4856071428572</v>
      </c>
      <c r="DS352">
        <v>22.65624642857143</v>
      </c>
      <c r="DT352">
        <v>18.21666785714286</v>
      </c>
      <c r="DU352">
        <v>683.1688928571429</v>
      </c>
      <c r="DV352">
        <v>22.360825</v>
      </c>
      <c r="DW352">
        <v>500.0194285714286</v>
      </c>
      <c r="DX352">
        <v>90.9027</v>
      </c>
      <c r="DY352">
        <v>0.06670377500000001</v>
      </c>
      <c r="DZ352">
        <v>29.50429642857143</v>
      </c>
      <c r="EA352">
        <v>30.00031071428572</v>
      </c>
      <c r="EB352">
        <v>999.9000000000002</v>
      </c>
      <c r="EC352">
        <v>0</v>
      </c>
      <c r="ED352">
        <v>0</v>
      </c>
      <c r="EE352">
        <v>9998.199285714287</v>
      </c>
      <c r="EF352">
        <v>0</v>
      </c>
      <c r="EG352">
        <v>11.2321</v>
      </c>
      <c r="EH352">
        <v>-42.57849285714286</v>
      </c>
      <c r="EI352">
        <v>697.7148214285713</v>
      </c>
      <c r="EJ352">
        <v>737.9288571428569</v>
      </c>
      <c r="EK352">
        <v>4.439568928571429</v>
      </c>
      <c r="EL352">
        <v>724.4856071428572</v>
      </c>
      <c r="EM352">
        <v>18.21666785714286</v>
      </c>
      <c r="EN352">
        <v>2.059513571428571</v>
      </c>
      <c r="EO352">
        <v>1.655944642857143</v>
      </c>
      <c r="EP352">
        <v>17.90946785714286</v>
      </c>
      <c r="EQ352">
        <v>14.48945714285714</v>
      </c>
      <c r="ER352">
        <v>1999.980714285715</v>
      </c>
      <c r="ES352">
        <v>0.9800048571428572</v>
      </c>
      <c r="ET352">
        <v>0.0199948</v>
      </c>
      <c r="EU352">
        <v>0</v>
      </c>
      <c r="EV352">
        <v>632.97425</v>
      </c>
      <c r="EW352">
        <v>5.00078</v>
      </c>
      <c r="EX352">
        <v>12424.48571428572</v>
      </c>
      <c r="EY352">
        <v>16379.5</v>
      </c>
      <c r="EZ352">
        <v>39.69842857142857</v>
      </c>
      <c r="FA352">
        <v>40.55778571428571</v>
      </c>
      <c r="FB352">
        <v>39.80996428571427</v>
      </c>
      <c r="FC352">
        <v>40.21399999999999</v>
      </c>
      <c r="FD352">
        <v>40.73635714285713</v>
      </c>
      <c r="FE352">
        <v>1955.090714285714</v>
      </c>
      <c r="FF352">
        <v>39.89000000000001</v>
      </c>
      <c r="FG352">
        <v>0</v>
      </c>
      <c r="FH352">
        <v>1758825758.5</v>
      </c>
      <c r="FI352">
        <v>0</v>
      </c>
      <c r="FJ352">
        <v>632.9497307692308</v>
      </c>
      <c r="FK352">
        <v>8.898700821602731</v>
      </c>
      <c r="FL352">
        <v>146.0102562401483</v>
      </c>
      <c r="FM352">
        <v>12425.15384615385</v>
      </c>
      <c r="FN352">
        <v>15</v>
      </c>
      <c r="FO352">
        <v>0</v>
      </c>
      <c r="FP352" t="s">
        <v>441</v>
      </c>
      <c r="FQ352">
        <v>1746989605.5</v>
      </c>
      <c r="FR352">
        <v>1746989593.5</v>
      </c>
      <c r="FS352">
        <v>0</v>
      </c>
      <c r="FT352">
        <v>-0.274</v>
      </c>
      <c r="FU352">
        <v>-0.002</v>
      </c>
      <c r="FV352">
        <v>2.549</v>
      </c>
      <c r="FW352">
        <v>0.129</v>
      </c>
      <c r="FX352">
        <v>420</v>
      </c>
      <c r="FY352">
        <v>17</v>
      </c>
      <c r="FZ352">
        <v>0.02</v>
      </c>
      <c r="GA352">
        <v>0.04</v>
      </c>
      <c r="GB352">
        <v>-42.44065609756098</v>
      </c>
      <c r="GC352">
        <v>-2.156360278745707</v>
      </c>
      <c r="GD352">
        <v>0.2357288583477671</v>
      </c>
      <c r="GE352">
        <v>0</v>
      </c>
      <c r="GF352">
        <v>632.4654117647059</v>
      </c>
      <c r="GG352">
        <v>8.862490439223668</v>
      </c>
      <c r="GH352">
        <v>0.901844127579609</v>
      </c>
      <c r="GI352">
        <v>0</v>
      </c>
      <c r="GJ352">
        <v>4.443265365853659</v>
      </c>
      <c r="GK352">
        <v>-0.1877692682926829</v>
      </c>
      <c r="GL352">
        <v>0.03017031533320745</v>
      </c>
      <c r="GM352">
        <v>0</v>
      </c>
      <c r="GN352">
        <v>0</v>
      </c>
      <c r="GO352">
        <v>3</v>
      </c>
      <c r="GP352" t="s">
        <v>459</v>
      </c>
      <c r="GQ352">
        <v>3.10182</v>
      </c>
      <c r="GR352">
        <v>2.72449</v>
      </c>
      <c r="GS352">
        <v>0.128577</v>
      </c>
      <c r="GT352">
        <v>0.133636</v>
      </c>
      <c r="GU352">
        <v>0.104009</v>
      </c>
      <c r="GV352">
        <v>0.0905208</v>
      </c>
      <c r="GW352">
        <v>22752.7</v>
      </c>
      <c r="GX352">
        <v>20563.2</v>
      </c>
      <c r="GY352">
        <v>26674.2</v>
      </c>
      <c r="GZ352">
        <v>23958.2</v>
      </c>
      <c r="HA352">
        <v>38247</v>
      </c>
      <c r="HB352">
        <v>32222.9</v>
      </c>
      <c r="HC352">
        <v>46579</v>
      </c>
      <c r="HD352">
        <v>37910.3</v>
      </c>
      <c r="HE352">
        <v>1.86865</v>
      </c>
      <c r="HF352">
        <v>1.85958</v>
      </c>
      <c r="HG352">
        <v>0.0806153</v>
      </c>
      <c r="HH352">
        <v>0</v>
      </c>
      <c r="HI352">
        <v>28.6974</v>
      </c>
      <c r="HJ352">
        <v>999.9</v>
      </c>
      <c r="HK352">
        <v>44</v>
      </c>
      <c r="HL352">
        <v>31.8</v>
      </c>
      <c r="HM352">
        <v>22.8507</v>
      </c>
      <c r="HN352">
        <v>61.5159</v>
      </c>
      <c r="HO352">
        <v>20.3005</v>
      </c>
      <c r="HP352">
        <v>1</v>
      </c>
      <c r="HQ352">
        <v>0.151616</v>
      </c>
      <c r="HR352">
        <v>-0.052756</v>
      </c>
      <c r="HS352">
        <v>20.2808</v>
      </c>
      <c r="HT352">
        <v>5.21175</v>
      </c>
      <c r="HU352">
        <v>11.98</v>
      </c>
      <c r="HV352">
        <v>4.96335</v>
      </c>
      <c r="HW352">
        <v>3.27438</v>
      </c>
      <c r="HX352">
        <v>9999</v>
      </c>
      <c r="HY352">
        <v>9999</v>
      </c>
      <c r="HZ352">
        <v>9999</v>
      </c>
      <c r="IA352">
        <v>5.1</v>
      </c>
      <c r="IB352">
        <v>1.86397</v>
      </c>
      <c r="IC352">
        <v>1.86011</v>
      </c>
      <c r="ID352">
        <v>1.85839</v>
      </c>
      <c r="IE352">
        <v>1.85974</v>
      </c>
      <c r="IF352">
        <v>1.85989</v>
      </c>
      <c r="IG352">
        <v>1.85837</v>
      </c>
      <c r="IH352">
        <v>1.85745</v>
      </c>
      <c r="II352">
        <v>1.85241</v>
      </c>
      <c r="IJ352">
        <v>0</v>
      </c>
      <c r="IK352">
        <v>0</v>
      </c>
      <c r="IL352">
        <v>0</v>
      </c>
      <c r="IM352">
        <v>0</v>
      </c>
      <c r="IN352" t="s">
        <v>443</v>
      </c>
      <c r="IO352" t="s">
        <v>444</v>
      </c>
      <c r="IP352" t="s">
        <v>445</v>
      </c>
      <c r="IQ352" t="s">
        <v>445</v>
      </c>
      <c r="IR352" t="s">
        <v>445</v>
      </c>
      <c r="IS352" t="s">
        <v>445</v>
      </c>
      <c r="IT352">
        <v>0</v>
      </c>
      <c r="IU352">
        <v>100</v>
      </c>
      <c r="IV352">
        <v>100</v>
      </c>
      <c r="IW352">
        <v>-1.249</v>
      </c>
      <c r="IX352">
        <v>0.296</v>
      </c>
      <c r="IY352">
        <v>-1.085747647868322</v>
      </c>
      <c r="IZ352">
        <v>-0.001141660950335919</v>
      </c>
      <c r="JA352">
        <v>1.556549255047457E-06</v>
      </c>
      <c r="JB352">
        <v>-3.845636065895205E-10</v>
      </c>
      <c r="JC352">
        <v>0.01562767363184709</v>
      </c>
      <c r="JD352">
        <v>0.001629169780553792</v>
      </c>
      <c r="JE352">
        <v>0.0005448488767950686</v>
      </c>
      <c r="JF352">
        <v>-2.599574200195059E-06</v>
      </c>
      <c r="JG352">
        <v>2</v>
      </c>
      <c r="JH352">
        <v>2011</v>
      </c>
      <c r="JI352">
        <v>1</v>
      </c>
      <c r="JJ352">
        <v>26</v>
      </c>
      <c r="JK352">
        <v>197269.3</v>
      </c>
      <c r="JL352">
        <v>197269.5</v>
      </c>
      <c r="JM352">
        <v>1.85059</v>
      </c>
      <c r="JN352">
        <v>2.62207</v>
      </c>
      <c r="JO352">
        <v>1.49658</v>
      </c>
      <c r="JP352">
        <v>2.34619</v>
      </c>
      <c r="JQ352">
        <v>1.54907</v>
      </c>
      <c r="JR352">
        <v>2.44629</v>
      </c>
      <c r="JS352">
        <v>36.6233</v>
      </c>
      <c r="JT352">
        <v>24.1751</v>
      </c>
      <c r="JU352">
        <v>18</v>
      </c>
      <c r="JV352">
        <v>483.689</v>
      </c>
      <c r="JW352">
        <v>492.488</v>
      </c>
      <c r="JX352">
        <v>28.3867</v>
      </c>
      <c r="JY352">
        <v>29.208</v>
      </c>
      <c r="JZ352">
        <v>30.0004</v>
      </c>
      <c r="KA352">
        <v>29.3348</v>
      </c>
      <c r="KB352">
        <v>29.3094</v>
      </c>
      <c r="KC352">
        <v>37.1591</v>
      </c>
      <c r="KD352">
        <v>21.1041</v>
      </c>
      <c r="KE352">
        <v>56.647</v>
      </c>
      <c r="KF352">
        <v>28.3204</v>
      </c>
      <c r="KG352">
        <v>774.284</v>
      </c>
      <c r="KH352">
        <v>18.2973</v>
      </c>
      <c r="KI352">
        <v>101.841</v>
      </c>
      <c r="KJ352">
        <v>91.42</v>
      </c>
    </row>
    <row r="353" spans="1:296">
      <c r="A353">
        <v>335</v>
      </c>
      <c r="B353">
        <v>1758825768.6</v>
      </c>
      <c r="C353">
        <v>11745</v>
      </c>
      <c r="D353" t="s">
        <v>1118</v>
      </c>
      <c r="E353" t="s">
        <v>1119</v>
      </c>
      <c r="F353">
        <v>5</v>
      </c>
      <c r="G353" t="s">
        <v>1027</v>
      </c>
      <c r="H353">
        <v>1758825761.062963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771.4336354418194</v>
      </c>
      <c r="AJ353">
        <v>739.578309090909</v>
      </c>
      <c r="AK353">
        <v>3.384366348410726</v>
      </c>
      <c r="AL353">
        <v>65.12809007379995</v>
      </c>
      <c r="AM353">
        <f>(AO353 - AN353 + DX353*1E3/(8.314*(DZ353+273.15)) * AQ353/DW353 * AP353) * DW353/(100*DK353) * 1000/(1000 - AO353)</f>
        <v>0</v>
      </c>
      <c r="AN353">
        <v>18.28950351607891</v>
      </c>
      <c r="AO353">
        <v>22.70190363636364</v>
      </c>
      <c r="AP353">
        <v>0.001758994634745354</v>
      </c>
      <c r="AQ353">
        <v>105.8169540572962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439</v>
      </c>
      <c r="AX353" t="s">
        <v>439</v>
      </c>
      <c r="AY353">
        <v>0</v>
      </c>
      <c r="AZ353">
        <v>0</v>
      </c>
      <c r="BA353">
        <f>1-AY353/AZ353</f>
        <v>0</v>
      </c>
      <c r="BB353">
        <v>0</v>
      </c>
      <c r="BC353" t="s">
        <v>439</v>
      </c>
      <c r="BD353" t="s">
        <v>439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439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2.96</v>
      </c>
      <c r="DL353">
        <v>0.5</v>
      </c>
      <c r="DM353" t="s">
        <v>440</v>
      </c>
      <c r="DN353">
        <v>2</v>
      </c>
      <c r="DO353" t="b">
        <v>1</v>
      </c>
      <c r="DP353">
        <v>1758825761.062963</v>
      </c>
      <c r="DQ353">
        <v>699.5114074074074</v>
      </c>
      <c r="DR353">
        <v>742.232925925926</v>
      </c>
      <c r="DS353">
        <v>22.66833333333333</v>
      </c>
      <c r="DT353">
        <v>18.25228518518518</v>
      </c>
      <c r="DU353">
        <v>700.7650370370369</v>
      </c>
      <c r="DV353">
        <v>22.37264814814814</v>
      </c>
      <c r="DW353">
        <v>499.9618518518519</v>
      </c>
      <c r="DX353">
        <v>90.90342962962966</v>
      </c>
      <c r="DY353">
        <v>0.06675175925925926</v>
      </c>
      <c r="DZ353">
        <v>29.5089962962963</v>
      </c>
      <c r="EA353">
        <v>30.00792592592593</v>
      </c>
      <c r="EB353">
        <v>999.9000000000001</v>
      </c>
      <c r="EC353">
        <v>0</v>
      </c>
      <c r="ED353">
        <v>0</v>
      </c>
      <c r="EE353">
        <v>9990.953333333333</v>
      </c>
      <c r="EF353">
        <v>0</v>
      </c>
      <c r="EG353">
        <v>11.2321</v>
      </c>
      <c r="EH353">
        <v>-42.72154444444444</v>
      </c>
      <c r="EI353">
        <v>715.7362962962964</v>
      </c>
      <c r="EJ353">
        <v>756.032888888889</v>
      </c>
      <c r="EK353">
        <v>4.41604074074074</v>
      </c>
      <c r="EL353">
        <v>742.232925925926</v>
      </c>
      <c r="EM353">
        <v>18.25228518518518</v>
      </c>
      <c r="EN353">
        <v>2.060628888888889</v>
      </c>
      <c r="EO353">
        <v>1.659195185185185</v>
      </c>
      <c r="EP353">
        <v>17.91806296296296</v>
      </c>
      <c r="EQ353">
        <v>14.5198037037037</v>
      </c>
      <c r="ER353">
        <v>1999.95962962963</v>
      </c>
      <c r="ES353">
        <v>0.9800046666666667</v>
      </c>
      <c r="ET353">
        <v>0.01999498518518519</v>
      </c>
      <c r="EU353">
        <v>0</v>
      </c>
      <c r="EV353">
        <v>633.6237037037037</v>
      </c>
      <c r="EW353">
        <v>5.00078</v>
      </c>
      <c r="EX353">
        <v>12436.51481481482</v>
      </c>
      <c r="EY353">
        <v>16379.33703703704</v>
      </c>
      <c r="EZ353">
        <v>39.70348148148148</v>
      </c>
      <c r="FA353">
        <v>40.57611111111111</v>
      </c>
      <c r="FB353">
        <v>39.80525925925925</v>
      </c>
      <c r="FC353">
        <v>40.21496296296296</v>
      </c>
      <c r="FD353">
        <v>40.76596296296297</v>
      </c>
      <c r="FE353">
        <v>1955.06962962963</v>
      </c>
      <c r="FF353">
        <v>39.89000000000001</v>
      </c>
      <c r="FG353">
        <v>0</v>
      </c>
      <c r="FH353">
        <v>1758825763.3</v>
      </c>
      <c r="FI353">
        <v>0</v>
      </c>
      <c r="FJ353">
        <v>633.5673076923077</v>
      </c>
      <c r="FK353">
        <v>6.579076905271434</v>
      </c>
      <c r="FL353">
        <v>127.7162394400601</v>
      </c>
      <c r="FM353">
        <v>12436.05769230769</v>
      </c>
      <c r="FN353">
        <v>15</v>
      </c>
      <c r="FO353">
        <v>0</v>
      </c>
      <c r="FP353" t="s">
        <v>441</v>
      </c>
      <c r="FQ353">
        <v>1746989605.5</v>
      </c>
      <c r="FR353">
        <v>1746989593.5</v>
      </c>
      <c r="FS353">
        <v>0</v>
      </c>
      <c r="FT353">
        <v>-0.274</v>
      </c>
      <c r="FU353">
        <v>-0.002</v>
      </c>
      <c r="FV353">
        <v>2.549</v>
      </c>
      <c r="FW353">
        <v>0.129</v>
      </c>
      <c r="FX353">
        <v>420</v>
      </c>
      <c r="FY353">
        <v>17</v>
      </c>
      <c r="FZ353">
        <v>0.02</v>
      </c>
      <c r="GA353">
        <v>0.04</v>
      </c>
      <c r="GB353">
        <v>-42.6583425</v>
      </c>
      <c r="GC353">
        <v>-1.706515947467051</v>
      </c>
      <c r="GD353">
        <v>0.186683307887315</v>
      </c>
      <c r="GE353">
        <v>0</v>
      </c>
      <c r="GF353">
        <v>633.2262058823529</v>
      </c>
      <c r="GG353">
        <v>7.684385016286107</v>
      </c>
      <c r="GH353">
        <v>0.8057153481958326</v>
      </c>
      <c r="GI353">
        <v>0</v>
      </c>
      <c r="GJ353">
        <v>4.430638</v>
      </c>
      <c r="GK353">
        <v>-0.3085389118199003</v>
      </c>
      <c r="GL353">
        <v>0.03428383038693309</v>
      </c>
      <c r="GM353">
        <v>0</v>
      </c>
      <c r="GN353">
        <v>0</v>
      </c>
      <c r="GO353">
        <v>3</v>
      </c>
      <c r="GP353" t="s">
        <v>459</v>
      </c>
      <c r="GQ353">
        <v>3.10171</v>
      </c>
      <c r="GR353">
        <v>2.7251</v>
      </c>
      <c r="GS353">
        <v>0.130611</v>
      </c>
      <c r="GT353">
        <v>0.135622</v>
      </c>
      <c r="GU353">
        <v>0.104078</v>
      </c>
      <c r="GV353">
        <v>0.090548</v>
      </c>
      <c r="GW353">
        <v>22699.3</v>
      </c>
      <c r="GX353">
        <v>20515.9</v>
      </c>
      <c r="GY353">
        <v>26673.8</v>
      </c>
      <c r="GZ353">
        <v>23958.1</v>
      </c>
      <c r="HA353">
        <v>38243.8</v>
      </c>
      <c r="HB353">
        <v>32222</v>
      </c>
      <c r="HC353">
        <v>46578.4</v>
      </c>
      <c r="HD353">
        <v>37910.1</v>
      </c>
      <c r="HE353">
        <v>1.8682</v>
      </c>
      <c r="HF353">
        <v>1.85968</v>
      </c>
      <c r="HG353">
        <v>0.08091329999999999</v>
      </c>
      <c r="HH353">
        <v>0</v>
      </c>
      <c r="HI353">
        <v>28.7023</v>
      </c>
      <c r="HJ353">
        <v>999.9</v>
      </c>
      <c r="HK353">
        <v>44</v>
      </c>
      <c r="HL353">
        <v>31.8</v>
      </c>
      <c r="HM353">
        <v>22.8511</v>
      </c>
      <c r="HN353">
        <v>60.9559</v>
      </c>
      <c r="HO353">
        <v>20.3846</v>
      </c>
      <c r="HP353">
        <v>1</v>
      </c>
      <c r="HQ353">
        <v>0.15174</v>
      </c>
      <c r="HR353">
        <v>0.0231155</v>
      </c>
      <c r="HS353">
        <v>20.2804</v>
      </c>
      <c r="HT353">
        <v>5.21175</v>
      </c>
      <c r="HU353">
        <v>11.9797</v>
      </c>
      <c r="HV353">
        <v>4.96355</v>
      </c>
      <c r="HW353">
        <v>3.27435</v>
      </c>
      <c r="HX353">
        <v>9999</v>
      </c>
      <c r="HY353">
        <v>9999</v>
      </c>
      <c r="HZ353">
        <v>9999</v>
      </c>
      <c r="IA353">
        <v>5.1</v>
      </c>
      <c r="IB353">
        <v>1.86397</v>
      </c>
      <c r="IC353">
        <v>1.8601</v>
      </c>
      <c r="ID353">
        <v>1.85838</v>
      </c>
      <c r="IE353">
        <v>1.85975</v>
      </c>
      <c r="IF353">
        <v>1.85987</v>
      </c>
      <c r="IG353">
        <v>1.85837</v>
      </c>
      <c r="IH353">
        <v>1.85745</v>
      </c>
      <c r="II353">
        <v>1.8524</v>
      </c>
      <c r="IJ353">
        <v>0</v>
      </c>
      <c r="IK353">
        <v>0</v>
      </c>
      <c r="IL353">
        <v>0</v>
      </c>
      <c r="IM353">
        <v>0</v>
      </c>
      <c r="IN353" t="s">
        <v>443</v>
      </c>
      <c r="IO353" t="s">
        <v>444</v>
      </c>
      <c r="IP353" t="s">
        <v>445</v>
      </c>
      <c r="IQ353" t="s">
        <v>445</v>
      </c>
      <c r="IR353" t="s">
        <v>445</v>
      </c>
      <c r="IS353" t="s">
        <v>445</v>
      </c>
      <c r="IT353">
        <v>0</v>
      </c>
      <c r="IU353">
        <v>100</v>
      </c>
      <c r="IV353">
        <v>100</v>
      </c>
      <c r="IW353">
        <v>-1.242</v>
      </c>
      <c r="IX353">
        <v>0.2964</v>
      </c>
      <c r="IY353">
        <v>-1.085747647868322</v>
      </c>
      <c r="IZ353">
        <v>-0.001141660950335919</v>
      </c>
      <c r="JA353">
        <v>1.556549255047457E-06</v>
      </c>
      <c r="JB353">
        <v>-3.845636065895205E-10</v>
      </c>
      <c r="JC353">
        <v>0.01562767363184709</v>
      </c>
      <c r="JD353">
        <v>0.001629169780553792</v>
      </c>
      <c r="JE353">
        <v>0.0005448488767950686</v>
      </c>
      <c r="JF353">
        <v>-2.599574200195059E-06</v>
      </c>
      <c r="JG353">
        <v>2</v>
      </c>
      <c r="JH353">
        <v>2011</v>
      </c>
      <c r="JI353">
        <v>1</v>
      </c>
      <c r="JJ353">
        <v>26</v>
      </c>
      <c r="JK353">
        <v>197269.4</v>
      </c>
      <c r="JL353">
        <v>197269.6</v>
      </c>
      <c r="JM353">
        <v>1.88232</v>
      </c>
      <c r="JN353">
        <v>2.62939</v>
      </c>
      <c r="JO353">
        <v>1.49658</v>
      </c>
      <c r="JP353">
        <v>2.34619</v>
      </c>
      <c r="JQ353">
        <v>1.54907</v>
      </c>
      <c r="JR353">
        <v>2.37915</v>
      </c>
      <c r="JS353">
        <v>36.6233</v>
      </c>
      <c r="JT353">
        <v>24.1751</v>
      </c>
      <c r="JU353">
        <v>18</v>
      </c>
      <c r="JV353">
        <v>483.454</v>
      </c>
      <c r="JW353">
        <v>492.581</v>
      </c>
      <c r="JX353">
        <v>28.329</v>
      </c>
      <c r="JY353">
        <v>29.2124</v>
      </c>
      <c r="JZ353">
        <v>30.0004</v>
      </c>
      <c r="KA353">
        <v>29.3385</v>
      </c>
      <c r="KB353">
        <v>29.3125</v>
      </c>
      <c r="KC353">
        <v>37.7914</v>
      </c>
      <c r="KD353">
        <v>21.1041</v>
      </c>
      <c r="KE353">
        <v>56.647</v>
      </c>
      <c r="KF353">
        <v>28.3086</v>
      </c>
      <c r="KG353">
        <v>787.6420000000001</v>
      </c>
      <c r="KH353">
        <v>18.2929</v>
      </c>
      <c r="KI353">
        <v>101.84</v>
      </c>
      <c r="KJ353">
        <v>91.4195</v>
      </c>
    </row>
    <row r="354" spans="1:296">
      <c r="A354">
        <v>336</v>
      </c>
      <c r="B354">
        <v>1758825773.6</v>
      </c>
      <c r="C354">
        <v>11750</v>
      </c>
      <c r="D354" t="s">
        <v>1120</v>
      </c>
      <c r="E354" t="s">
        <v>1121</v>
      </c>
      <c r="F354">
        <v>5</v>
      </c>
      <c r="G354" t="s">
        <v>1027</v>
      </c>
      <c r="H354">
        <v>1758825766.081481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788.6921360914174</v>
      </c>
      <c r="AJ354">
        <v>756.6447757575756</v>
      </c>
      <c r="AK354">
        <v>3.414261633044974</v>
      </c>
      <c r="AL354">
        <v>65.12809007379995</v>
      </c>
      <c r="AM354">
        <f>(AO354 - AN354 + DX354*1E3/(8.314*(DZ354+273.15)) * AQ354/DW354 * AP354) * DW354/(100*DK354) * 1000/(1000 - AO354)</f>
        <v>0</v>
      </c>
      <c r="AN354">
        <v>18.29551712340559</v>
      </c>
      <c r="AO354">
        <v>22.71625393939394</v>
      </c>
      <c r="AP354">
        <v>0.0005659069570849346</v>
      </c>
      <c r="AQ354">
        <v>105.8169540572962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439</v>
      </c>
      <c r="AX354" t="s">
        <v>439</v>
      </c>
      <c r="AY354">
        <v>0</v>
      </c>
      <c r="AZ354">
        <v>0</v>
      </c>
      <c r="BA354">
        <f>1-AY354/AZ354</f>
        <v>0</v>
      </c>
      <c r="BB354">
        <v>0</v>
      </c>
      <c r="BC354" t="s">
        <v>439</v>
      </c>
      <c r="BD354" t="s">
        <v>439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439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2.96</v>
      </c>
      <c r="DL354">
        <v>0.5</v>
      </c>
      <c r="DM354" t="s">
        <v>440</v>
      </c>
      <c r="DN354">
        <v>2</v>
      </c>
      <c r="DO354" t="b">
        <v>1</v>
      </c>
      <c r="DP354">
        <v>1758825766.081481</v>
      </c>
      <c r="DQ354">
        <v>716.1387777777776</v>
      </c>
      <c r="DR354">
        <v>759.0793703703703</v>
      </c>
      <c r="DS354">
        <v>22.68960370370371</v>
      </c>
      <c r="DT354">
        <v>18.28512592592593</v>
      </c>
      <c r="DU354">
        <v>717.3842962962962</v>
      </c>
      <c r="DV354">
        <v>22.39346666666666</v>
      </c>
      <c r="DW354">
        <v>500.0458148148148</v>
      </c>
      <c r="DX354">
        <v>90.90374444444444</v>
      </c>
      <c r="DY354">
        <v>0.06672822222222222</v>
      </c>
      <c r="DZ354">
        <v>29.51329629629629</v>
      </c>
      <c r="EA354">
        <v>30.01393333333333</v>
      </c>
      <c r="EB354">
        <v>999.9000000000001</v>
      </c>
      <c r="EC354">
        <v>0</v>
      </c>
      <c r="ED354">
        <v>0</v>
      </c>
      <c r="EE354">
        <v>9993.106296296297</v>
      </c>
      <c r="EF354">
        <v>0</v>
      </c>
      <c r="EG354">
        <v>11.2321</v>
      </c>
      <c r="EH354">
        <v>-42.94065555555556</v>
      </c>
      <c r="EI354">
        <v>732.7652962962964</v>
      </c>
      <c r="EJ354">
        <v>773.218</v>
      </c>
      <c r="EK354">
        <v>4.404484814814816</v>
      </c>
      <c r="EL354">
        <v>759.0793703703703</v>
      </c>
      <c r="EM354">
        <v>18.28512592592593</v>
      </c>
      <c r="EN354">
        <v>2.062571111111111</v>
      </c>
      <c r="EO354">
        <v>1.662186666666667</v>
      </c>
      <c r="EP354">
        <v>17.93302592592593</v>
      </c>
      <c r="EQ354">
        <v>14.54771111111111</v>
      </c>
      <c r="ER354">
        <v>1999.967777777778</v>
      </c>
      <c r="ES354">
        <v>0.9800047777777778</v>
      </c>
      <c r="ET354">
        <v>0.01999488148148148</v>
      </c>
      <c r="EU354">
        <v>0</v>
      </c>
      <c r="EV354">
        <v>634.1447407407408</v>
      </c>
      <c r="EW354">
        <v>5.00078</v>
      </c>
      <c r="EX354">
        <v>12446.16666666667</v>
      </c>
      <c r="EY354">
        <v>16379.4</v>
      </c>
      <c r="EZ354">
        <v>39.68496296296296</v>
      </c>
      <c r="FA354">
        <v>40.5807037037037</v>
      </c>
      <c r="FB354">
        <v>39.8284074074074</v>
      </c>
      <c r="FC354">
        <v>40.21029629629629</v>
      </c>
      <c r="FD354">
        <v>40.77288888888888</v>
      </c>
      <c r="FE354">
        <v>1955.077777777778</v>
      </c>
      <c r="FF354">
        <v>39.89000000000001</v>
      </c>
      <c r="FG354">
        <v>0</v>
      </c>
      <c r="FH354">
        <v>1758825768.7</v>
      </c>
      <c r="FI354">
        <v>0</v>
      </c>
      <c r="FJ354">
        <v>634.1666</v>
      </c>
      <c r="FK354">
        <v>4.931384606118026</v>
      </c>
      <c r="FL354">
        <v>98.93076920204263</v>
      </c>
      <c r="FM354">
        <v>12446.936</v>
      </c>
      <c r="FN354">
        <v>15</v>
      </c>
      <c r="FO354">
        <v>0</v>
      </c>
      <c r="FP354" t="s">
        <v>441</v>
      </c>
      <c r="FQ354">
        <v>1746989605.5</v>
      </c>
      <c r="FR354">
        <v>1746989593.5</v>
      </c>
      <c r="FS354">
        <v>0</v>
      </c>
      <c r="FT354">
        <v>-0.274</v>
      </c>
      <c r="FU354">
        <v>-0.002</v>
      </c>
      <c r="FV354">
        <v>2.549</v>
      </c>
      <c r="FW354">
        <v>0.129</v>
      </c>
      <c r="FX354">
        <v>420</v>
      </c>
      <c r="FY354">
        <v>17</v>
      </c>
      <c r="FZ354">
        <v>0.02</v>
      </c>
      <c r="GA354">
        <v>0.04</v>
      </c>
      <c r="GB354">
        <v>-42.83271</v>
      </c>
      <c r="GC354">
        <v>-2.418670919324535</v>
      </c>
      <c r="GD354">
        <v>0.2473269847792597</v>
      </c>
      <c r="GE354">
        <v>0</v>
      </c>
      <c r="GF354">
        <v>633.7909411764707</v>
      </c>
      <c r="GG354">
        <v>6.053537047256113</v>
      </c>
      <c r="GH354">
        <v>0.6580656565301805</v>
      </c>
      <c r="GI354">
        <v>0</v>
      </c>
      <c r="GJ354">
        <v>4.4162655</v>
      </c>
      <c r="GK354">
        <v>-0.1188094559099507</v>
      </c>
      <c r="GL354">
        <v>0.02406508185629129</v>
      </c>
      <c r="GM354">
        <v>0</v>
      </c>
      <c r="GN354">
        <v>0</v>
      </c>
      <c r="GO354">
        <v>3</v>
      </c>
      <c r="GP354" t="s">
        <v>459</v>
      </c>
      <c r="GQ354">
        <v>3.10173</v>
      </c>
      <c r="GR354">
        <v>2.72473</v>
      </c>
      <c r="GS354">
        <v>0.132625</v>
      </c>
      <c r="GT354">
        <v>0.137597</v>
      </c>
      <c r="GU354">
        <v>0.10412</v>
      </c>
      <c r="GV354">
        <v>0.09056359999999999</v>
      </c>
      <c r="GW354">
        <v>22646.7</v>
      </c>
      <c r="GX354">
        <v>20469</v>
      </c>
      <c r="GY354">
        <v>26673.8</v>
      </c>
      <c r="GZ354">
        <v>23958</v>
      </c>
      <c r="HA354">
        <v>38242.5</v>
      </c>
      <c r="HB354">
        <v>32221.7</v>
      </c>
      <c r="HC354">
        <v>46578.6</v>
      </c>
      <c r="HD354">
        <v>37910.2</v>
      </c>
      <c r="HE354">
        <v>1.86825</v>
      </c>
      <c r="HF354">
        <v>1.85968</v>
      </c>
      <c r="HG354">
        <v>0.08107350000000001</v>
      </c>
      <c r="HH354">
        <v>0</v>
      </c>
      <c r="HI354">
        <v>28.7071</v>
      </c>
      <c r="HJ354">
        <v>999.9</v>
      </c>
      <c r="HK354">
        <v>44</v>
      </c>
      <c r="HL354">
        <v>31.8</v>
      </c>
      <c r="HM354">
        <v>22.8518</v>
      </c>
      <c r="HN354">
        <v>61.4759</v>
      </c>
      <c r="HO354">
        <v>20.3085</v>
      </c>
      <c r="HP354">
        <v>1</v>
      </c>
      <c r="HQ354">
        <v>0.151885</v>
      </c>
      <c r="HR354">
        <v>-0.00504085</v>
      </c>
      <c r="HS354">
        <v>20.2806</v>
      </c>
      <c r="HT354">
        <v>5.2113</v>
      </c>
      <c r="HU354">
        <v>11.9797</v>
      </c>
      <c r="HV354">
        <v>4.9633</v>
      </c>
      <c r="HW354">
        <v>3.2742</v>
      </c>
      <c r="HX354">
        <v>9999</v>
      </c>
      <c r="HY354">
        <v>9999</v>
      </c>
      <c r="HZ354">
        <v>9999</v>
      </c>
      <c r="IA354">
        <v>5.1</v>
      </c>
      <c r="IB354">
        <v>1.86397</v>
      </c>
      <c r="IC354">
        <v>1.86015</v>
      </c>
      <c r="ID354">
        <v>1.8584</v>
      </c>
      <c r="IE354">
        <v>1.85975</v>
      </c>
      <c r="IF354">
        <v>1.85989</v>
      </c>
      <c r="IG354">
        <v>1.85838</v>
      </c>
      <c r="IH354">
        <v>1.85745</v>
      </c>
      <c r="II354">
        <v>1.85242</v>
      </c>
      <c r="IJ354">
        <v>0</v>
      </c>
      <c r="IK354">
        <v>0</v>
      </c>
      <c r="IL354">
        <v>0</v>
      </c>
      <c r="IM354">
        <v>0</v>
      </c>
      <c r="IN354" t="s">
        <v>443</v>
      </c>
      <c r="IO354" t="s">
        <v>444</v>
      </c>
      <c r="IP354" t="s">
        <v>445</v>
      </c>
      <c r="IQ354" t="s">
        <v>445</v>
      </c>
      <c r="IR354" t="s">
        <v>445</v>
      </c>
      <c r="IS354" t="s">
        <v>445</v>
      </c>
      <c r="IT354">
        <v>0</v>
      </c>
      <c r="IU354">
        <v>100</v>
      </c>
      <c r="IV354">
        <v>100</v>
      </c>
      <c r="IW354">
        <v>-1.233</v>
      </c>
      <c r="IX354">
        <v>0.2967</v>
      </c>
      <c r="IY354">
        <v>-1.085747647868322</v>
      </c>
      <c r="IZ354">
        <v>-0.001141660950335919</v>
      </c>
      <c r="JA354">
        <v>1.556549255047457E-06</v>
      </c>
      <c r="JB354">
        <v>-3.845636065895205E-10</v>
      </c>
      <c r="JC354">
        <v>0.01562767363184709</v>
      </c>
      <c r="JD354">
        <v>0.001629169780553792</v>
      </c>
      <c r="JE354">
        <v>0.0005448488767950686</v>
      </c>
      <c r="JF354">
        <v>-2.599574200195059E-06</v>
      </c>
      <c r="JG354">
        <v>2</v>
      </c>
      <c r="JH354">
        <v>2011</v>
      </c>
      <c r="JI354">
        <v>1</v>
      </c>
      <c r="JJ354">
        <v>26</v>
      </c>
      <c r="JK354">
        <v>197269.5</v>
      </c>
      <c r="JL354">
        <v>197269.7</v>
      </c>
      <c r="JM354">
        <v>1.9165</v>
      </c>
      <c r="JN354">
        <v>2.63062</v>
      </c>
      <c r="JO354">
        <v>1.49658</v>
      </c>
      <c r="JP354">
        <v>2.34619</v>
      </c>
      <c r="JQ354">
        <v>1.54907</v>
      </c>
      <c r="JR354">
        <v>2.38647</v>
      </c>
      <c r="JS354">
        <v>36.6233</v>
      </c>
      <c r="JT354">
        <v>24.1751</v>
      </c>
      <c r="JU354">
        <v>18</v>
      </c>
      <c r="JV354">
        <v>483.516</v>
      </c>
      <c r="JW354">
        <v>492.616</v>
      </c>
      <c r="JX354">
        <v>28.303</v>
      </c>
      <c r="JY354">
        <v>29.2166</v>
      </c>
      <c r="JZ354">
        <v>30.0003</v>
      </c>
      <c r="KA354">
        <v>29.3429</v>
      </c>
      <c r="KB354">
        <v>29.3168</v>
      </c>
      <c r="KC354">
        <v>38.476</v>
      </c>
      <c r="KD354">
        <v>21.1041</v>
      </c>
      <c r="KE354">
        <v>56.647</v>
      </c>
      <c r="KF354">
        <v>28.2896</v>
      </c>
      <c r="KG354">
        <v>807.679</v>
      </c>
      <c r="KH354">
        <v>18.2857</v>
      </c>
      <c r="KI354">
        <v>101.84</v>
      </c>
      <c r="KJ354">
        <v>91.4196</v>
      </c>
    </row>
    <row r="355" spans="1:296">
      <c r="A355">
        <v>337</v>
      </c>
      <c r="B355">
        <v>1758825778.6</v>
      </c>
      <c r="C355">
        <v>11755</v>
      </c>
      <c r="D355" t="s">
        <v>1122</v>
      </c>
      <c r="E355" t="s">
        <v>1123</v>
      </c>
      <c r="F355">
        <v>5</v>
      </c>
      <c r="G355" t="s">
        <v>1027</v>
      </c>
      <c r="H355">
        <v>1758825771.1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805.5555460201842</v>
      </c>
      <c r="AJ355">
        <v>773.5414909090905</v>
      </c>
      <c r="AK355">
        <v>3.362711635133476</v>
      </c>
      <c r="AL355">
        <v>65.12809007379995</v>
      </c>
      <c r="AM355">
        <f>(AO355 - AN355 + DX355*1E3/(8.314*(DZ355+273.15)) * AQ355/DW355 * AP355) * DW355/(100*DK355) * 1000/(1000 - AO355)</f>
        <v>0</v>
      </c>
      <c r="AN355">
        <v>18.30313841693692</v>
      </c>
      <c r="AO355">
        <v>22.72415636363636</v>
      </c>
      <c r="AP355">
        <v>0.0001840646345632089</v>
      </c>
      <c r="AQ355">
        <v>105.8169540572962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439</v>
      </c>
      <c r="AX355" t="s">
        <v>439</v>
      </c>
      <c r="AY355">
        <v>0</v>
      </c>
      <c r="AZ355">
        <v>0</v>
      </c>
      <c r="BA355">
        <f>1-AY355/AZ355</f>
        <v>0</v>
      </c>
      <c r="BB355">
        <v>0</v>
      </c>
      <c r="BC355" t="s">
        <v>439</v>
      </c>
      <c r="BD355" t="s">
        <v>439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439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2.96</v>
      </c>
      <c r="DL355">
        <v>0.5</v>
      </c>
      <c r="DM355" t="s">
        <v>440</v>
      </c>
      <c r="DN355">
        <v>2</v>
      </c>
      <c r="DO355" t="b">
        <v>1</v>
      </c>
      <c r="DP355">
        <v>1758825771.1</v>
      </c>
      <c r="DQ355">
        <v>732.7876666666666</v>
      </c>
      <c r="DR355">
        <v>775.8834814814815</v>
      </c>
      <c r="DS355">
        <v>22.70878518518519</v>
      </c>
      <c r="DT355">
        <v>18.29524814814815</v>
      </c>
      <c r="DU355">
        <v>734.0246666666668</v>
      </c>
      <c r="DV355">
        <v>22.41224074074075</v>
      </c>
      <c r="DW355">
        <v>499.9939259259259</v>
      </c>
      <c r="DX355">
        <v>90.90365555555553</v>
      </c>
      <c r="DY355">
        <v>0.06683991851851852</v>
      </c>
      <c r="DZ355">
        <v>29.51593703703704</v>
      </c>
      <c r="EA355">
        <v>30.01924814814815</v>
      </c>
      <c r="EB355">
        <v>999.9000000000001</v>
      </c>
      <c r="EC355">
        <v>0</v>
      </c>
      <c r="ED355">
        <v>0</v>
      </c>
      <c r="EE355">
        <v>9994.121481481481</v>
      </c>
      <c r="EF355">
        <v>0</v>
      </c>
      <c r="EG355">
        <v>11.2321</v>
      </c>
      <c r="EH355">
        <v>-43.09582962962963</v>
      </c>
      <c r="EI355">
        <v>749.8152962962963</v>
      </c>
      <c r="EJ355">
        <v>790.3431851851853</v>
      </c>
      <c r="EK355">
        <v>4.413545555555556</v>
      </c>
      <c r="EL355">
        <v>775.8834814814815</v>
      </c>
      <c r="EM355">
        <v>18.29524814814815</v>
      </c>
      <c r="EN355">
        <v>2.064312592592592</v>
      </c>
      <c r="EO355">
        <v>1.663105185185185</v>
      </c>
      <c r="EP355">
        <v>17.94643703703703</v>
      </c>
      <c r="EQ355">
        <v>14.55626666666667</v>
      </c>
      <c r="ER355">
        <v>1999.998888888889</v>
      </c>
      <c r="ES355">
        <v>0.9800051111111111</v>
      </c>
      <c r="ET355">
        <v>0.01999455925925926</v>
      </c>
      <c r="EU355">
        <v>0</v>
      </c>
      <c r="EV355">
        <v>634.4885185185185</v>
      </c>
      <c r="EW355">
        <v>5.00078</v>
      </c>
      <c r="EX355">
        <v>12454.08148148148</v>
      </c>
      <c r="EY355">
        <v>16379.65555555556</v>
      </c>
      <c r="EZ355">
        <v>39.68022222222221</v>
      </c>
      <c r="FA355">
        <v>40.57607407407408</v>
      </c>
      <c r="FB355">
        <v>39.84462962962962</v>
      </c>
      <c r="FC355">
        <v>40.19403703703703</v>
      </c>
      <c r="FD355">
        <v>40.78681481481481</v>
      </c>
      <c r="FE355">
        <v>1955.108888888889</v>
      </c>
      <c r="FF355">
        <v>39.89000000000001</v>
      </c>
      <c r="FG355">
        <v>0</v>
      </c>
      <c r="FH355">
        <v>1758825773.5</v>
      </c>
      <c r="FI355">
        <v>0</v>
      </c>
      <c r="FJ355">
        <v>634.50576</v>
      </c>
      <c r="FK355">
        <v>3.9189230675024</v>
      </c>
      <c r="FL355">
        <v>81.53846139493739</v>
      </c>
      <c r="FM355">
        <v>12454.308</v>
      </c>
      <c r="FN355">
        <v>15</v>
      </c>
      <c r="FO355">
        <v>0</v>
      </c>
      <c r="FP355" t="s">
        <v>441</v>
      </c>
      <c r="FQ355">
        <v>1746989605.5</v>
      </c>
      <c r="FR355">
        <v>1746989593.5</v>
      </c>
      <c r="FS355">
        <v>0</v>
      </c>
      <c r="FT355">
        <v>-0.274</v>
      </c>
      <c r="FU355">
        <v>-0.002</v>
      </c>
      <c r="FV355">
        <v>2.549</v>
      </c>
      <c r="FW355">
        <v>0.129</v>
      </c>
      <c r="FX355">
        <v>420</v>
      </c>
      <c r="FY355">
        <v>17</v>
      </c>
      <c r="FZ355">
        <v>0.02</v>
      </c>
      <c r="GA355">
        <v>0.04</v>
      </c>
      <c r="GB355">
        <v>-42.9437</v>
      </c>
      <c r="GC355">
        <v>-2.199919699812282</v>
      </c>
      <c r="GD355">
        <v>0.231174333566683</v>
      </c>
      <c r="GE355">
        <v>0</v>
      </c>
      <c r="GF355">
        <v>634.2120882352942</v>
      </c>
      <c r="GG355">
        <v>4.890863249751283</v>
      </c>
      <c r="GH355">
        <v>0.5466777934593609</v>
      </c>
      <c r="GI355">
        <v>0</v>
      </c>
      <c r="GJ355">
        <v>4.408325</v>
      </c>
      <c r="GK355">
        <v>0.07885148217635171</v>
      </c>
      <c r="GL355">
        <v>0.01151347666866959</v>
      </c>
      <c r="GM355">
        <v>1</v>
      </c>
      <c r="GN355">
        <v>1</v>
      </c>
      <c r="GO355">
        <v>3</v>
      </c>
      <c r="GP355" t="s">
        <v>448</v>
      </c>
      <c r="GQ355">
        <v>3.1016</v>
      </c>
      <c r="GR355">
        <v>2.72523</v>
      </c>
      <c r="GS355">
        <v>0.134605</v>
      </c>
      <c r="GT355">
        <v>0.13956</v>
      </c>
      <c r="GU355">
        <v>0.104144</v>
      </c>
      <c r="GV355">
        <v>0.0905885</v>
      </c>
      <c r="GW355">
        <v>22594.8</v>
      </c>
      <c r="GX355">
        <v>20422.1</v>
      </c>
      <c r="GY355">
        <v>26673.5</v>
      </c>
      <c r="GZ355">
        <v>23957.7</v>
      </c>
      <c r="HA355">
        <v>38241.4</v>
      </c>
      <c r="HB355">
        <v>32220.9</v>
      </c>
      <c r="HC355">
        <v>46578.2</v>
      </c>
      <c r="HD355">
        <v>37910</v>
      </c>
      <c r="HE355">
        <v>1.868</v>
      </c>
      <c r="HF355">
        <v>1.86</v>
      </c>
      <c r="HG355">
        <v>0.0798702</v>
      </c>
      <c r="HH355">
        <v>0</v>
      </c>
      <c r="HI355">
        <v>28.7117</v>
      </c>
      <c r="HJ355">
        <v>999.9</v>
      </c>
      <c r="HK355">
        <v>44</v>
      </c>
      <c r="HL355">
        <v>31.8</v>
      </c>
      <c r="HM355">
        <v>22.8529</v>
      </c>
      <c r="HN355">
        <v>61.6059</v>
      </c>
      <c r="HO355">
        <v>20.2484</v>
      </c>
      <c r="HP355">
        <v>1</v>
      </c>
      <c r="HQ355">
        <v>0.152088</v>
      </c>
      <c r="HR355">
        <v>0.000204249</v>
      </c>
      <c r="HS355">
        <v>20.2805</v>
      </c>
      <c r="HT355">
        <v>5.21085</v>
      </c>
      <c r="HU355">
        <v>11.9798</v>
      </c>
      <c r="HV355">
        <v>4.9636</v>
      </c>
      <c r="HW355">
        <v>3.2743</v>
      </c>
      <c r="HX355">
        <v>9999</v>
      </c>
      <c r="HY355">
        <v>9999</v>
      </c>
      <c r="HZ355">
        <v>9999</v>
      </c>
      <c r="IA355">
        <v>5.1</v>
      </c>
      <c r="IB355">
        <v>1.86399</v>
      </c>
      <c r="IC355">
        <v>1.86013</v>
      </c>
      <c r="ID355">
        <v>1.85838</v>
      </c>
      <c r="IE355">
        <v>1.85976</v>
      </c>
      <c r="IF355">
        <v>1.85989</v>
      </c>
      <c r="IG355">
        <v>1.85838</v>
      </c>
      <c r="IH355">
        <v>1.85745</v>
      </c>
      <c r="II355">
        <v>1.85241</v>
      </c>
      <c r="IJ355">
        <v>0</v>
      </c>
      <c r="IK355">
        <v>0</v>
      </c>
      <c r="IL355">
        <v>0</v>
      </c>
      <c r="IM355">
        <v>0</v>
      </c>
      <c r="IN355" t="s">
        <v>443</v>
      </c>
      <c r="IO355" t="s">
        <v>444</v>
      </c>
      <c r="IP355" t="s">
        <v>445</v>
      </c>
      <c r="IQ355" t="s">
        <v>445</v>
      </c>
      <c r="IR355" t="s">
        <v>445</v>
      </c>
      <c r="IS355" t="s">
        <v>445</v>
      </c>
      <c r="IT355">
        <v>0</v>
      </c>
      <c r="IU355">
        <v>100</v>
      </c>
      <c r="IV355">
        <v>100</v>
      </c>
      <c r="IW355">
        <v>-1.224</v>
      </c>
      <c r="IX355">
        <v>0.2969</v>
      </c>
      <c r="IY355">
        <v>-1.085747647868322</v>
      </c>
      <c r="IZ355">
        <v>-0.001141660950335919</v>
      </c>
      <c r="JA355">
        <v>1.556549255047457E-06</v>
      </c>
      <c r="JB355">
        <v>-3.845636065895205E-10</v>
      </c>
      <c r="JC355">
        <v>0.01562767363184709</v>
      </c>
      <c r="JD355">
        <v>0.001629169780553792</v>
      </c>
      <c r="JE355">
        <v>0.0005448488767950686</v>
      </c>
      <c r="JF355">
        <v>-2.599574200195059E-06</v>
      </c>
      <c r="JG355">
        <v>2</v>
      </c>
      <c r="JH355">
        <v>2011</v>
      </c>
      <c r="JI355">
        <v>1</v>
      </c>
      <c r="JJ355">
        <v>26</v>
      </c>
      <c r="JK355">
        <v>197269.6</v>
      </c>
      <c r="JL355">
        <v>197269.8</v>
      </c>
      <c r="JM355">
        <v>1.94702</v>
      </c>
      <c r="JN355">
        <v>2.63062</v>
      </c>
      <c r="JO355">
        <v>1.49658</v>
      </c>
      <c r="JP355">
        <v>2.34619</v>
      </c>
      <c r="JQ355">
        <v>1.54907</v>
      </c>
      <c r="JR355">
        <v>2.43652</v>
      </c>
      <c r="JS355">
        <v>36.6233</v>
      </c>
      <c r="JT355">
        <v>24.1751</v>
      </c>
      <c r="JU355">
        <v>18</v>
      </c>
      <c r="JV355">
        <v>483.404</v>
      </c>
      <c r="JW355">
        <v>492.866</v>
      </c>
      <c r="JX355">
        <v>28.2829</v>
      </c>
      <c r="JY355">
        <v>29.2206</v>
      </c>
      <c r="JZ355">
        <v>30.0002</v>
      </c>
      <c r="KA355">
        <v>29.3474</v>
      </c>
      <c r="KB355">
        <v>29.3211</v>
      </c>
      <c r="KC355">
        <v>39.0976</v>
      </c>
      <c r="KD355">
        <v>21.1041</v>
      </c>
      <c r="KE355">
        <v>56.647</v>
      </c>
      <c r="KF355">
        <v>28.2634</v>
      </c>
      <c r="KG355">
        <v>821.037</v>
      </c>
      <c r="KH355">
        <v>18.2857</v>
      </c>
      <c r="KI355">
        <v>101.839</v>
      </c>
      <c r="KJ355">
        <v>91.4188</v>
      </c>
    </row>
    <row r="356" spans="1:296">
      <c r="A356">
        <v>338</v>
      </c>
      <c r="B356">
        <v>1758825783.6</v>
      </c>
      <c r="C356">
        <v>11760</v>
      </c>
      <c r="D356" t="s">
        <v>1124</v>
      </c>
      <c r="E356" t="s">
        <v>1125</v>
      </c>
      <c r="F356">
        <v>5</v>
      </c>
      <c r="G356" t="s">
        <v>1027</v>
      </c>
      <c r="H356">
        <v>1758825775.814285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822.9149548430357</v>
      </c>
      <c r="AJ356">
        <v>790.5992121212121</v>
      </c>
      <c r="AK356">
        <v>3.412721595455864</v>
      </c>
      <c r="AL356">
        <v>65.12809007379995</v>
      </c>
      <c r="AM356">
        <f>(AO356 - AN356 + DX356*1E3/(8.314*(DZ356+273.15)) * AQ356/DW356 * AP356) * DW356/(100*DK356) * 1000/(1000 - AO356)</f>
        <v>0</v>
      </c>
      <c r="AN356">
        <v>18.30647926140403</v>
      </c>
      <c r="AO356">
        <v>22.72852909090908</v>
      </c>
      <c r="AP356">
        <v>7.900587590184122E-05</v>
      </c>
      <c r="AQ356">
        <v>105.8169540572962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439</v>
      </c>
      <c r="AX356" t="s">
        <v>439</v>
      </c>
      <c r="AY356">
        <v>0</v>
      </c>
      <c r="AZ356">
        <v>0</v>
      </c>
      <c r="BA356">
        <f>1-AY356/AZ356</f>
        <v>0</v>
      </c>
      <c r="BB356">
        <v>0</v>
      </c>
      <c r="BC356" t="s">
        <v>439</v>
      </c>
      <c r="BD356" t="s">
        <v>439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439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2.96</v>
      </c>
      <c r="DL356">
        <v>0.5</v>
      </c>
      <c r="DM356" t="s">
        <v>440</v>
      </c>
      <c r="DN356">
        <v>2</v>
      </c>
      <c r="DO356" t="b">
        <v>1</v>
      </c>
      <c r="DP356">
        <v>1758825775.814285</v>
      </c>
      <c r="DQ356">
        <v>748.4334642857144</v>
      </c>
      <c r="DR356">
        <v>791.7529642857144</v>
      </c>
      <c r="DS356">
        <v>22.71915</v>
      </c>
      <c r="DT356">
        <v>18.30066428571428</v>
      </c>
      <c r="DU356">
        <v>749.6622142857141</v>
      </c>
      <c r="DV356">
        <v>22.42237857142857</v>
      </c>
      <c r="DW356">
        <v>500.0118214285715</v>
      </c>
      <c r="DX356">
        <v>90.90362857142854</v>
      </c>
      <c r="DY356">
        <v>0.0668845</v>
      </c>
      <c r="DZ356">
        <v>29.516725</v>
      </c>
      <c r="EA356">
        <v>30.01983571428571</v>
      </c>
      <c r="EB356">
        <v>999.9000000000002</v>
      </c>
      <c r="EC356">
        <v>0</v>
      </c>
      <c r="ED356">
        <v>0</v>
      </c>
      <c r="EE356">
        <v>9998.082857142859</v>
      </c>
      <c r="EF356">
        <v>0</v>
      </c>
      <c r="EG356">
        <v>11.2321</v>
      </c>
      <c r="EH356">
        <v>-43.31951785714286</v>
      </c>
      <c r="EI356">
        <v>765.8327857142858</v>
      </c>
      <c r="EJ356">
        <v>806.5129642857144</v>
      </c>
      <c r="EK356">
        <v>4.418486785714285</v>
      </c>
      <c r="EL356">
        <v>791.7529642857144</v>
      </c>
      <c r="EM356">
        <v>18.30066428571428</v>
      </c>
      <c r="EN356">
        <v>2.065253928571428</v>
      </c>
      <c r="EO356">
        <v>1.663597142857143</v>
      </c>
      <c r="EP356">
        <v>17.95368928571429</v>
      </c>
      <c r="EQ356">
        <v>14.56085357142857</v>
      </c>
      <c r="ER356">
        <v>2000.006071428571</v>
      </c>
      <c r="ES356">
        <v>0.9800051785714287</v>
      </c>
      <c r="ET356">
        <v>0.01999448928571429</v>
      </c>
      <c r="EU356">
        <v>0</v>
      </c>
      <c r="EV356">
        <v>634.7862142857142</v>
      </c>
      <c r="EW356">
        <v>5.00078</v>
      </c>
      <c r="EX356">
        <v>12459.725</v>
      </c>
      <c r="EY356">
        <v>16379.70357142857</v>
      </c>
      <c r="EZ356">
        <v>39.66707142857142</v>
      </c>
      <c r="FA356">
        <v>40.57557142857143</v>
      </c>
      <c r="FB356">
        <v>39.86121428571428</v>
      </c>
      <c r="FC356">
        <v>40.17596428571427</v>
      </c>
      <c r="FD356">
        <v>40.77214285714285</v>
      </c>
      <c r="FE356">
        <v>1955.116071428571</v>
      </c>
      <c r="FF356">
        <v>39.89000000000001</v>
      </c>
      <c r="FG356">
        <v>0</v>
      </c>
      <c r="FH356">
        <v>1758825778.3</v>
      </c>
      <c r="FI356">
        <v>0</v>
      </c>
      <c r="FJ356">
        <v>634.8202</v>
      </c>
      <c r="FK356">
        <v>3.450230770264068</v>
      </c>
      <c r="FL356">
        <v>63.16153856045834</v>
      </c>
      <c r="FM356">
        <v>12460.044</v>
      </c>
      <c r="FN356">
        <v>15</v>
      </c>
      <c r="FO356">
        <v>0</v>
      </c>
      <c r="FP356" t="s">
        <v>441</v>
      </c>
      <c r="FQ356">
        <v>1746989605.5</v>
      </c>
      <c r="FR356">
        <v>1746989593.5</v>
      </c>
      <c r="FS356">
        <v>0</v>
      </c>
      <c r="FT356">
        <v>-0.274</v>
      </c>
      <c r="FU356">
        <v>-0.002</v>
      </c>
      <c r="FV356">
        <v>2.549</v>
      </c>
      <c r="FW356">
        <v>0.129</v>
      </c>
      <c r="FX356">
        <v>420</v>
      </c>
      <c r="FY356">
        <v>17</v>
      </c>
      <c r="FZ356">
        <v>0.02</v>
      </c>
      <c r="GA356">
        <v>0.04</v>
      </c>
      <c r="GB356">
        <v>-43.18092926829269</v>
      </c>
      <c r="GC356">
        <v>-2.467363066202142</v>
      </c>
      <c r="GD356">
        <v>0.2639403306957037</v>
      </c>
      <c r="GE356">
        <v>0</v>
      </c>
      <c r="GF356">
        <v>634.5717352941177</v>
      </c>
      <c r="GG356">
        <v>3.923407177350787</v>
      </c>
      <c r="GH356">
        <v>0.4568113466206607</v>
      </c>
      <c r="GI356">
        <v>0</v>
      </c>
      <c r="GJ356">
        <v>4.413906829268293</v>
      </c>
      <c r="GK356">
        <v>0.07518397212543101</v>
      </c>
      <c r="GL356">
        <v>0.00817704384505924</v>
      </c>
      <c r="GM356">
        <v>1</v>
      </c>
      <c r="GN356">
        <v>1</v>
      </c>
      <c r="GO356">
        <v>3</v>
      </c>
      <c r="GP356" t="s">
        <v>448</v>
      </c>
      <c r="GQ356">
        <v>3.10166</v>
      </c>
      <c r="GR356">
        <v>2.72487</v>
      </c>
      <c r="GS356">
        <v>0.136577</v>
      </c>
      <c r="GT356">
        <v>0.1415</v>
      </c>
      <c r="GU356">
        <v>0.104153</v>
      </c>
      <c r="GV356">
        <v>0.0906018</v>
      </c>
      <c r="GW356">
        <v>22543.1</v>
      </c>
      <c r="GX356">
        <v>20376.1</v>
      </c>
      <c r="GY356">
        <v>26673.3</v>
      </c>
      <c r="GZ356">
        <v>23957.8</v>
      </c>
      <c r="HA356">
        <v>38241</v>
      </c>
      <c r="HB356">
        <v>32220.5</v>
      </c>
      <c r="HC356">
        <v>46577.9</v>
      </c>
      <c r="HD356">
        <v>37909.8</v>
      </c>
      <c r="HE356">
        <v>1.86808</v>
      </c>
      <c r="HF356">
        <v>1.85968</v>
      </c>
      <c r="HG356">
        <v>0.0804998</v>
      </c>
      <c r="HH356">
        <v>0</v>
      </c>
      <c r="HI356">
        <v>28.7159</v>
      </c>
      <c r="HJ356">
        <v>999.9</v>
      </c>
      <c r="HK356">
        <v>44</v>
      </c>
      <c r="HL356">
        <v>31.8</v>
      </c>
      <c r="HM356">
        <v>22.8505</v>
      </c>
      <c r="HN356">
        <v>60.9859</v>
      </c>
      <c r="HO356">
        <v>20.1963</v>
      </c>
      <c r="HP356">
        <v>1</v>
      </c>
      <c r="HQ356">
        <v>0.152492</v>
      </c>
      <c r="HR356">
        <v>0.0176253</v>
      </c>
      <c r="HS356">
        <v>20.2803</v>
      </c>
      <c r="HT356">
        <v>5.2104</v>
      </c>
      <c r="HU356">
        <v>11.9798</v>
      </c>
      <c r="HV356">
        <v>4.9629</v>
      </c>
      <c r="HW356">
        <v>3.27415</v>
      </c>
      <c r="HX356">
        <v>9999</v>
      </c>
      <c r="HY356">
        <v>9999</v>
      </c>
      <c r="HZ356">
        <v>9999</v>
      </c>
      <c r="IA356">
        <v>5.1</v>
      </c>
      <c r="IB356">
        <v>1.86399</v>
      </c>
      <c r="IC356">
        <v>1.86014</v>
      </c>
      <c r="ID356">
        <v>1.85838</v>
      </c>
      <c r="IE356">
        <v>1.85975</v>
      </c>
      <c r="IF356">
        <v>1.85989</v>
      </c>
      <c r="IG356">
        <v>1.85838</v>
      </c>
      <c r="IH356">
        <v>1.85745</v>
      </c>
      <c r="II356">
        <v>1.8524</v>
      </c>
      <c r="IJ356">
        <v>0</v>
      </c>
      <c r="IK356">
        <v>0</v>
      </c>
      <c r="IL356">
        <v>0</v>
      </c>
      <c r="IM356">
        <v>0</v>
      </c>
      <c r="IN356" t="s">
        <v>443</v>
      </c>
      <c r="IO356" t="s">
        <v>444</v>
      </c>
      <c r="IP356" t="s">
        <v>445</v>
      </c>
      <c r="IQ356" t="s">
        <v>445</v>
      </c>
      <c r="IR356" t="s">
        <v>445</v>
      </c>
      <c r="IS356" t="s">
        <v>445</v>
      </c>
      <c r="IT356">
        <v>0</v>
      </c>
      <c r="IU356">
        <v>100</v>
      </c>
      <c r="IV356">
        <v>100</v>
      </c>
      <c r="IW356">
        <v>-1.215</v>
      </c>
      <c r="IX356">
        <v>0.297</v>
      </c>
      <c r="IY356">
        <v>-1.085747647868322</v>
      </c>
      <c r="IZ356">
        <v>-0.001141660950335919</v>
      </c>
      <c r="JA356">
        <v>1.556549255047457E-06</v>
      </c>
      <c r="JB356">
        <v>-3.845636065895205E-10</v>
      </c>
      <c r="JC356">
        <v>0.01562767363184709</v>
      </c>
      <c r="JD356">
        <v>0.001629169780553792</v>
      </c>
      <c r="JE356">
        <v>0.0005448488767950686</v>
      </c>
      <c r="JF356">
        <v>-2.599574200195059E-06</v>
      </c>
      <c r="JG356">
        <v>2</v>
      </c>
      <c r="JH356">
        <v>2011</v>
      </c>
      <c r="JI356">
        <v>1</v>
      </c>
      <c r="JJ356">
        <v>26</v>
      </c>
      <c r="JK356">
        <v>197269.6</v>
      </c>
      <c r="JL356">
        <v>197269.8</v>
      </c>
      <c r="JM356">
        <v>1.9812</v>
      </c>
      <c r="JN356">
        <v>2.62451</v>
      </c>
      <c r="JO356">
        <v>1.49658</v>
      </c>
      <c r="JP356">
        <v>2.34497</v>
      </c>
      <c r="JQ356">
        <v>1.54907</v>
      </c>
      <c r="JR356">
        <v>2.48535</v>
      </c>
      <c r="JS356">
        <v>36.6233</v>
      </c>
      <c r="JT356">
        <v>24.1751</v>
      </c>
      <c r="JU356">
        <v>18</v>
      </c>
      <c r="JV356">
        <v>483.475</v>
      </c>
      <c r="JW356">
        <v>492.683</v>
      </c>
      <c r="JX356">
        <v>28.2593</v>
      </c>
      <c r="JY356">
        <v>29.2249</v>
      </c>
      <c r="JZ356">
        <v>30.0004</v>
      </c>
      <c r="KA356">
        <v>29.351</v>
      </c>
      <c r="KB356">
        <v>29.3249</v>
      </c>
      <c r="KC356">
        <v>39.7715</v>
      </c>
      <c r="KD356">
        <v>21.1041</v>
      </c>
      <c r="KE356">
        <v>56.647</v>
      </c>
      <c r="KF356">
        <v>28.2493</v>
      </c>
      <c r="KG356">
        <v>841.073</v>
      </c>
      <c r="KH356">
        <v>18.2857</v>
      </c>
      <c r="KI356">
        <v>101.838</v>
      </c>
      <c r="KJ356">
        <v>91.4186</v>
      </c>
    </row>
    <row r="357" spans="1:296">
      <c r="A357">
        <v>339</v>
      </c>
      <c r="B357">
        <v>1758825788.6</v>
      </c>
      <c r="C357">
        <v>11765</v>
      </c>
      <c r="D357" t="s">
        <v>1126</v>
      </c>
      <c r="E357" t="s">
        <v>1127</v>
      </c>
      <c r="F357">
        <v>5</v>
      </c>
      <c r="G357" t="s">
        <v>1027</v>
      </c>
      <c r="H357">
        <v>1758825781.1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839.9518768572211</v>
      </c>
      <c r="AJ357">
        <v>807.6671272727272</v>
      </c>
      <c r="AK357">
        <v>3.421052790377114</v>
      </c>
      <c r="AL357">
        <v>65.12809007379995</v>
      </c>
      <c r="AM357">
        <f>(AO357 - AN357 + DX357*1E3/(8.314*(DZ357+273.15)) * AQ357/DW357 * AP357) * DW357/(100*DK357) * 1000/(1000 - AO357)</f>
        <v>0</v>
      </c>
      <c r="AN357">
        <v>18.31251981952191</v>
      </c>
      <c r="AO357">
        <v>22.72960787878788</v>
      </c>
      <c r="AP357">
        <v>4.972797933200433E-05</v>
      </c>
      <c r="AQ357">
        <v>105.8169540572962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439</v>
      </c>
      <c r="AX357" t="s">
        <v>439</v>
      </c>
      <c r="AY357">
        <v>0</v>
      </c>
      <c r="AZ357">
        <v>0</v>
      </c>
      <c r="BA357">
        <f>1-AY357/AZ357</f>
        <v>0</v>
      </c>
      <c r="BB357">
        <v>0</v>
      </c>
      <c r="BC357" t="s">
        <v>439</v>
      </c>
      <c r="BD357" t="s">
        <v>439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439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2.96</v>
      </c>
      <c r="DL357">
        <v>0.5</v>
      </c>
      <c r="DM357" t="s">
        <v>440</v>
      </c>
      <c r="DN357">
        <v>2</v>
      </c>
      <c r="DO357" t="b">
        <v>1</v>
      </c>
      <c r="DP357">
        <v>1758825781.1</v>
      </c>
      <c r="DQ357">
        <v>765.9967407407406</v>
      </c>
      <c r="DR357">
        <v>809.496888888889</v>
      </c>
      <c r="DS357">
        <v>22.72562222222222</v>
      </c>
      <c r="DT357">
        <v>18.30656296296296</v>
      </c>
      <c r="DU357">
        <v>767.2157777777779</v>
      </c>
      <c r="DV357">
        <v>22.42870740740741</v>
      </c>
      <c r="DW357">
        <v>499.9844444444444</v>
      </c>
      <c r="DX357">
        <v>90.90334074074073</v>
      </c>
      <c r="DY357">
        <v>0.06678823333333332</v>
      </c>
      <c r="DZ357">
        <v>29.51645185185185</v>
      </c>
      <c r="EA357">
        <v>30.02212592592593</v>
      </c>
      <c r="EB357">
        <v>999.9000000000001</v>
      </c>
      <c r="EC357">
        <v>0</v>
      </c>
      <c r="ED357">
        <v>0</v>
      </c>
      <c r="EE357">
        <v>10004.15888888889</v>
      </c>
      <c r="EF357">
        <v>0</v>
      </c>
      <c r="EG357">
        <v>11.2321</v>
      </c>
      <c r="EH357">
        <v>-43.5001111111111</v>
      </c>
      <c r="EI357">
        <v>783.8094814814815</v>
      </c>
      <c r="EJ357">
        <v>824.5924444444444</v>
      </c>
      <c r="EK357">
        <v>4.419054444444444</v>
      </c>
      <c r="EL357">
        <v>809.496888888889</v>
      </c>
      <c r="EM357">
        <v>18.30656296296296</v>
      </c>
      <c r="EN357">
        <v>2.065835555555556</v>
      </c>
      <c r="EO357">
        <v>1.664128888888889</v>
      </c>
      <c r="EP357">
        <v>17.95817037037037</v>
      </c>
      <c r="EQ357">
        <v>14.5658</v>
      </c>
      <c r="ER357">
        <v>2000.003703703704</v>
      </c>
      <c r="ES357">
        <v>0.9800051111111111</v>
      </c>
      <c r="ET357">
        <v>0.01999454814814815</v>
      </c>
      <c r="EU357">
        <v>0</v>
      </c>
      <c r="EV357">
        <v>635.0273703703705</v>
      </c>
      <c r="EW357">
        <v>5.00078</v>
      </c>
      <c r="EX357">
        <v>12464.64074074074</v>
      </c>
      <c r="EY357">
        <v>16379.67407407408</v>
      </c>
      <c r="EZ357">
        <v>39.67322222222222</v>
      </c>
      <c r="FA357">
        <v>40.58074074074074</v>
      </c>
      <c r="FB357">
        <v>39.84455555555555</v>
      </c>
      <c r="FC357">
        <v>40.16633333333333</v>
      </c>
      <c r="FD357">
        <v>40.773</v>
      </c>
      <c r="FE357">
        <v>1955.113703703704</v>
      </c>
      <c r="FF357">
        <v>39.89000000000001</v>
      </c>
      <c r="FG357">
        <v>0</v>
      </c>
      <c r="FH357">
        <v>1758825783.7</v>
      </c>
      <c r="FI357">
        <v>0</v>
      </c>
      <c r="FJ357">
        <v>634.9965769230769</v>
      </c>
      <c r="FK357">
        <v>1.247487161594523</v>
      </c>
      <c r="FL357">
        <v>44.77264959825442</v>
      </c>
      <c r="FM357">
        <v>12464.68461538461</v>
      </c>
      <c r="FN357">
        <v>15</v>
      </c>
      <c r="FO357">
        <v>0</v>
      </c>
      <c r="FP357" t="s">
        <v>441</v>
      </c>
      <c r="FQ357">
        <v>1746989605.5</v>
      </c>
      <c r="FR357">
        <v>1746989593.5</v>
      </c>
      <c r="FS357">
        <v>0</v>
      </c>
      <c r="FT357">
        <v>-0.274</v>
      </c>
      <c r="FU357">
        <v>-0.002</v>
      </c>
      <c r="FV357">
        <v>2.549</v>
      </c>
      <c r="FW357">
        <v>0.129</v>
      </c>
      <c r="FX357">
        <v>420</v>
      </c>
      <c r="FY357">
        <v>17</v>
      </c>
      <c r="FZ357">
        <v>0.02</v>
      </c>
      <c r="GA357">
        <v>0.04</v>
      </c>
      <c r="GB357">
        <v>-43.408945</v>
      </c>
      <c r="GC357">
        <v>-2.401837148217595</v>
      </c>
      <c r="GD357">
        <v>0.2525809542998042</v>
      </c>
      <c r="GE357">
        <v>0</v>
      </c>
      <c r="GF357">
        <v>634.8484999999999</v>
      </c>
      <c r="GG357">
        <v>2.712498088831082</v>
      </c>
      <c r="GH357">
        <v>0.3694058225917652</v>
      </c>
      <c r="GI357">
        <v>0</v>
      </c>
      <c r="GJ357">
        <v>4.41820825</v>
      </c>
      <c r="GK357">
        <v>0.007750131332069271</v>
      </c>
      <c r="GL357">
        <v>0.00260105929142345</v>
      </c>
      <c r="GM357">
        <v>1</v>
      </c>
      <c r="GN357">
        <v>1</v>
      </c>
      <c r="GO357">
        <v>3</v>
      </c>
      <c r="GP357" t="s">
        <v>448</v>
      </c>
      <c r="GQ357">
        <v>3.1017</v>
      </c>
      <c r="GR357">
        <v>2.72479</v>
      </c>
      <c r="GS357">
        <v>0.138526</v>
      </c>
      <c r="GT357">
        <v>0.143413</v>
      </c>
      <c r="GU357">
        <v>0.104152</v>
      </c>
      <c r="GV357">
        <v>0.0906241</v>
      </c>
      <c r="GW357">
        <v>22492.1</v>
      </c>
      <c r="GX357">
        <v>20330.9</v>
      </c>
      <c r="GY357">
        <v>26673.2</v>
      </c>
      <c r="GZ357">
        <v>23958</v>
      </c>
      <c r="HA357">
        <v>38241</v>
      </c>
      <c r="HB357">
        <v>32220</v>
      </c>
      <c r="HC357">
        <v>46577.6</v>
      </c>
      <c r="HD357">
        <v>37909.9</v>
      </c>
      <c r="HE357">
        <v>1.86817</v>
      </c>
      <c r="HF357">
        <v>1.85968</v>
      </c>
      <c r="HG357">
        <v>0.0797808</v>
      </c>
      <c r="HH357">
        <v>0</v>
      </c>
      <c r="HI357">
        <v>28.7196</v>
      </c>
      <c r="HJ357">
        <v>999.9</v>
      </c>
      <c r="HK357">
        <v>44</v>
      </c>
      <c r="HL357">
        <v>31.8</v>
      </c>
      <c r="HM357">
        <v>22.8544</v>
      </c>
      <c r="HN357">
        <v>61.2659</v>
      </c>
      <c r="HO357">
        <v>20.1202</v>
      </c>
      <c r="HP357">
        <v>1</v>
      </c>
      <c r="HQ357">
        <v>0.152718</v>
      </c>
      <c r="HR357">
        <v>0.0225408</v>
      </c>
      <c r="HS357">
        <v>20.2805</v>
      </c>
      <c r="HT357">
        <v>5.21055</v>
      </c>
      <c r="HU357">
        <v>11.9798</v>
      </c>
      <c r="HV357">
        <v>4.96325</v>
      </c>
      <c r="HW357">
        <v>3.27433</v>
      </c>
      <c r="HX357">
        <v>9999</v>
      </c>
      <c r="HY357">
        <v>9999</v>
      </c>
      <c r="HZ357">
        <v>9999</v>
      </c>
      <c r="IA357">
        <v>5.1</v>
      </c>
      <c r="IB357">
        <v>1.86398</v>
      </c>
      <c r="IC357">
        <v>1.86014</v>
      </c>
      <c r="ID357">
        <v>1.85837</v>
      </c>
      <c r="IE357">
        <v>1.85975</v>
      </c>
      <c r="IF357">
        <v>1.85988</v>
      </c>
      <c r="IG357">
        <v>1.85837</v>
      </c>
      <c r="IH357">
        <v>1.85745</v>
      </c>
      <c r="II357">
        <v>1.85242</v>
      </c>
      <c r="IJ357">
        <v>0</v>
      </c>
      <c r="IK357">
        <v>0</v>
      </c>
      <c r="IL357">
        <v>0</v>
      </c>
      <c r="IM357">
        <v>0</v>
      </c>
      <c r="IN357" t="s">
        <v>443</v>
      </c>
      <c r="IO357" t="s">
        <v>444</v>
      </c>
      <c r="IP357" t="s">
        <v>445</v>
      </c>
      <c r="IQ357" t="s">
        <v>445</v>
      </c>
      <c r="IR357" t="s">
        <v>445</v>
      </c>
      <c r="IS357" t="s">
        <v>445</v>
      </c>
      <c r="IT357">
        <v>0</v>
      </c>
      <c r="IU357">
        <v>100</v>
      </c>
      <c r="IV357">
        <v>100</v>
      </c>
      <c r="IW357">
        <v>-1.205</v>
      </c>
      <c r="IX357">
        <v>0.297</v>
      </c>
      <c r="IY357">
        <v>-1.085747647868322</v>
      </c>
      <c r="IZ357">
        <v>-0.001141660950335919</v>
      </c>
      <c r="JA357">
        <v>1.556549255047457E-06</v>
      </c>
      <c r="JB357">
        <v>-3.845636065895205E-10</v>
      </c>
      <c r="JC357">
        <v>0.01562767363184709</v>
      </c>
      <c r="JD357">
        <v>0.001629169780553792</v>
      </c>
      <c r="JE357">
        <v>0.0005448488767950686</v>
      </c>
      <c r="JF357">
        <v>-2.599574200195059E-06</v>
      </c>
      <c r="JG357">
        <v>2</v>
      </c>
      <c r="JH357">
        <v>2011</v>
      </c>
      <c r="JI357">
        <v>1</v>
      </c>
      <c r="JJ357">
        <v>26</v>
      </c>
      <c r="JK357">
        <v>197269.7</v>
      </c>
      <c r="JL357">
        <v>197269.9</v>
      </c>
      <c r="JM357">
        <v>2.01172</v>
      </c>
      <c r="JN357">
        <v>2.61841</v>
      </c>
      <c r="JO357">
        <v>1.49658</v>
      </c>
      <c r="JP357">
        <v>2.34619</v>
      </c>
      <c r="JQ357">
        <v>1.54907</v>
      </c>
      <c r="JR357">
        <v>2.49756</v>
      </c>
      <c r="JS357">
        <v>36.6469</v>
      </c>
      <c r="JT357">
        <v>24.1838</v>
      </c>
      <c r="JU357">
        <v>18</v>
      </c>
      <c r="JV357">
        <v>483.566</v>
      </c>
      <c r="JW357">
        <v>492.719</v>
      </c>
      <c r="JX357">
        <v>28.2429</v>
      </c>
      <c r="JY357">
        <v>29.2287</v>
      </c>
      <c r="JZ357">
        <v>30.0002</v>
      </c>
      <c r="KA357">
        <v>29.3554</v>
      </c>
      <c r="KB357">
        <v>29.3293</v>
      </c>
      <c r="KC357">
        <v>40.3842</v>
      </c>
      <c r="KD357">
        <v>21.1041</v>
      </c>
      <c r="KE357">
        <v>56.647</v>
      </c>
      <c r="KF357">
        <v>28.2225</v>
      </c>
      <c r="KG357">
        <v>854.4299999999999</v>
      </c>
      <c r="KH357">
        <v>18.2857</v>
      </c>
      <c r="KI357">
        <v>101.838</v>
      </c>
      <c r="KJ357">
        <v>91.4191</v>
      </c>
    </row>
    <row r="358" spans="1:296">
      <c r="A358">
        <v>340</v>
      </c>
      <c r="B358">
        <v>1758825793.6</v>
      </c>
      <c r="C358">
        <v>11770</v>
      </c>
      <c r="D358" t="s">
        <v>1128</v>
      </c>
      <c r="E358" t="s">
        <v>1129</v>
      </c>
      <c r="F358">
        <v>5</v>
      </c>
      <c r="G358" t="s">
        <v>1027</v>
      </c>
      <c r="H358">
        <v>1758825785.814285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856.9222160946128</v>
      </c>
      <c r="AJ358">
        <v>824.5794303030303</v>
      </c>
      <c r="AK358">
        <v>3.373377977697222</v>
      </c>
      <c r="AL358">
        <v>65.12809007379995</v>
      </c>
      <c r="AM358">
        <f>(AO358 - AN358 + DX358*1E3/(8.314*(DZ358+273.15)) * AQ358/DW358 * AP358) * DW358/(100*DK358) * 1000/(1000 - AO358)</f>
        <v>0</v>
      </c>
      <c r="AN358">
        <v>18.31800224388799</v>
      </c>
      <c r="AO358">
        <v>22.72742969696969</v>
      </c>
      <c r="AP358">
        <v>-2.123280962525568E-05</v>
      </c>
      <c r="AQ358">
        <v>105.8169540572962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439</v>
      </c>
      <c r="AX358" t="s">
        <v>439</v>
      </c>
      <c r="AY358">
        <v>0</v>
      </c>
      <c r="AZ358">
        <v>0</v>
      </c>
      <c r="BA358">
        <f>1-AY358/AZ358</f>
        <v>0</v>
      </c>
      <c r="BB358">
        <v>0</v>
      </c>
      <c r="BC358" t="s">
        <v>439</v>
      </c>
      <c r="BD358" t="s">
        <v>439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439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2.96</v>
      </c>
      <c r="DL358">
        <v>0.5</v>
      </c>
      <c r="DM358" t="s">
        <v>440</v>
      </c>
      <c r="DN358">
        <v>2</v>
      </c>
      <c r="DO358" t="b">
        <v>1</v>
      </c>
      <c r="DP358">
        <v>1758825785.814285</v>
      </c>
      <c r="DQ358">
        <v>781.66075</v>
      </c>
      <c r="DR358">
        <v>825.3345714285713</v>
      </c>
      <c r="DS358">
        <v>22.72768571428572</v>
      </c>
      <c r="DT358">
        <v>18.311475</v>
      </c>
      <c r="DU358">
        <v>782.870607142857</v>
      </c>
      <c r="DV358">
        <v>22.43071785714286</v>
      </c>
      <c r="DW358">
        <v>500.0244642857143</v>
      </c>
      <c r="DX358">
        <v>90.90286785714285</v>
      </c>
      <c r="DY358">
        <v>0.06666293571428572</v>
      </c>
      <c r="DZ358">
        <v>29.51533214285715</v>
      </c>
      <c r="EA358">
        <v>30.01922857142857</v>
      </c>
      <c r="EB358">
        <v>999.9000000000002</v>
      </c>
      <c r="EC358">
        <v>0</v>
      </c>
      <c r="ED358">
        <v>0</v>
      </c>
      <c r="EE358">
        <v>10006.11178571428</v>
      </c>
      <c r="EF358">
        <v>0</v>
      </c>
      <c r="EG358">
        <v>11.2321</v>
      </c>
      <c r="EH358">
        <v>-43.67391428571428</v>
      </c>
      <c r="EI358">
        <v>799.83925</v>
      </c>
      <c r="EJ358">
        <v>840.7297500000001</v>
      </c>
      <c r="EK358">
        <v>4.4162025</v>
      </c>
      <c r="EL358">
        <v>825.3345714285713</v>
      </c>
      <c r="EM358">
        <v>18.311475</v>
      </c>
      <c r="EN358">
        <v>2.0660125</v>
      </c>
      <c r="EO358">
        <v>1.664566785714286</v>
      </c>
      <c r="EP358">
        <v>17.959525</v>
      </c>
      <c r="EQ358">
        <v>14.569875</v>
      </c>
      <c r="ER358">
        <v>1999.9625</v>
      </c>
      <c r="ES358">
        <v>0.9800046428571429</v>
      </c>
      <c r="ET358">
        <v>0.01999501428571428</v>
      </c>
      <c r="EU358">
        <v>0</v>
      </c>
      <c r="EV358">
        <v>635.1287142857143</v>
      </c>
      <c r="EW358">
        <v>5.00078</v>
      </c>
      <c r="EX358">
        <v>12467.55</v>
      </c>
      <c r="EY358">
        <v>16379.33214285714</v>
      </c>
      <c r="EZ358">
        <v>39.65807142857142</v>
      </c>
      <c r="FA358">
        <v>40.58899999999999</v>
      </c>
      <c r="FB358">
        <v>39.8725</v>
      </c>
      <c r="FC358">
        <v>40.16710714285714</v>
      </c>
      <c r="FD358">
        <v>40.76096428571428</v>
      </c>
      <c r="FE358">
        <v>1955.0725</v>
      </c>
      <c r="FF358">
        <v>39.89000000000001</v>
      </c>
      <c r="FG358">
        <v>0</v>
      </c>
      <c r="FH358">
        <v>1758825788.5</v>
      </c>
      <c r="FI358">
        <v>0</v>
      </c>
      <c r="FJ358">
        <v>635.1116538461538</v>
      </c>
      <c r="FK358">
        <v>1.064991447485438</v>
      </c>
      <c r="FL358">
        <v>34.12307688964361</v>
      </c>
      <c r="FM358">
        <v>12467.82692307692</v>
      </c>
      <c r="FN358">
        <v>15</v>
      </c>
      <c r="FO358">
        <v>0</v>
      </c>
      <c r="FP358" t="s">
        <v>441</v>
      </c>
      <c r="FQ358">
        <v>1746989605.5</v>
      </c>
      <c r="FR358">
        <v>1746989593.5</v>
      </c>
      <c r="FS358">
        <v>0</v>
      </c>
      <c r="FT358">
        <v>-0.274</v>
      </c>
      <c r="FU358">
        <v>-0.002</v>
      </c>
      <c r="FV358">
        <v>2.549</v>
      </c>
      <c r="FW358">
        <v>0.129</v>
      </c>
      <c r="FX358">
        <v>420</v>
      </c>
      <c r="FY358">
        <v>17</v>
      </c>
      <c r="FZ358">
        <v>0.02</v>
      </c>
      <c r="GA358">
        <v>0.04</v>
      </c>
      <c r="GB358">
        <v>-43.5494175</v>
      </c>
      <c r="GC358">
        <v>-2.196329831144324</v>
      </c>
      <c r="GD358">
        <v>0.2368144937366585</v>
      </c>
      <c r="GE358">
        <v>0</v>
      </c>
      <c r="GF358">
        <v>635.0507647058823</v>
      </c>
      <c r="GG358">
        <v>1.298120697946552</v>
      </c>
      <c r="GH358">
        <v>0.2474088137218692</v>
      </c>
      <c r="GI358">
        <v>0</v>
      </c>
      <c r="GJ358">
        <v>4.41703125</v>
      </c>
      <c r="GK358">
        <v>-0.03581864915573505</v>
      </c>
      <c r="GL358">
        <v>0.004096388767866151</v>
      </c>
      <c r="GM358">
        <v>1</v>
      </c>
      <c r="GN358">
        <v>1</v>
      </c>
      <c r="GO358">
        <v>3</v>
      </c>
      <c r="GP358" t="s">
        <v>448</v>
      </c>
      <c r="GQ358">
        <v>3.10171</v>
      </c>
      <c r="GR358">
        <v>2.72451</v>
      </c>
      <c r="GS358">
        <v>0.140436</v>
      </c>
      <c r="GT358">
        <v>0.145297</v>
      </c>
      <c r="GU358">
        <v>0.104143</v>
      </c>
      <c r="GV358">
        <v>0.09063930000000001</v>
      </c>
      <c r="GW358">
        <v>22442.1</v>
      </c>
      <c r="GX358">
        <v>20285.9</v>
      </c>
      <c r="GY358">
        <v>26673.1</v>
      </c>
      <c r="GZ358">
        <v>23957.7</v>
      </c>
      <c r="HA358">
        <v>38241.5</v>
      </c>
      <c r="HB358">
        <v>32219.4</v>
      </c>
      <c r="HC358">
        <v>46577.4</v>
      </c>
      <c r="HD358">
        <v>37909.7</v>
      </c>
      <c r="HE358">
        <v>1.86795</v>
      </c>
      <c r="HF358">
        <v>1.8596</v>
      </c>
      <c r="HG358">
        <v>0.0793152</v>
      </c>
      <c r="HH358">
        <v>0</v>
      </c>
      <c r="HI358">
        <v>28.7221</v>
      </c>
      <c r="HJ358">
        <v>999.9</v>
      </c>
      <c r="HK358">
        <v>44</v>
      </c>
      <c r="HL358">
        <v>31.8</v>
      </c>
      <c r="HM358">
        <v>22.8524</v>
      </c>
      <c r="HN358">
        <v>61.3959</v>
      </c>
      <c r="HO358">
        <v>20.2564</v>
      </c>
      <c r="HP358">
        <v>1</v>
      </c>
      <c r="HQ358">
        <v>0.153056</v>
      </c>
      <c r="HR358">
        <v>0.050049</v>
      </c>
      <c r="HS358">
        <v>20.2805</v>
      </c>
      <c r="HT358">
        <v>5.21055</v>
      </c>
      <c r="HU358">
        <v>11.98</v>
      </c>
      <c r="HV358">
        <v>4.96365</v>
      </c>
      <c r="HW358">
        <v>3.27443</v>
      </c>
      <c r="HX358">
        <v>9999</v>
      </c>
      <c r="HY358">
        <v>9999</v>
      </c>
      <c r="HZ358">
        <v>9999</v>
      </c>
      <c r="IA358">
        <v>5.1</v>
      </c>
      <c r="IB358">
        <v>1.86398</v>
      </c>
      <c r="IC358">
        <v>1.86016</v>
      </c>
      <c r="ID358">
        <v>1.85838</v>
      </c>
      <c r="IE358">
        <v>1.85976</v>
      </c>
      <c r="IF358">
        <v>1.85989</v>
      </c>
      <c r="IG358">
        <v>1.85838</v>
      </c>
      <c r="IH358">
        <v>1.85745</v>
      </c>
      <c r="II358">
        <v>1.85242</v>
      </c>
      <c r="IJ358">
        <v>0</v>
      </c>
      <c r="IK358">
        <v>0</v>
      </c>
      <c r="IL358">
        <v>0</v>
      </c>
      <c r="IM358">
        <v>0</v>
      </c>
      <c r="IN358" t="s">
        <v>443</v>
      </c>
      <c r="IO358" t="s">
        <v>444</v>
      </c>
      <c r="IP358" t="s">
        <v>445</v>
      </c>
      <c r="IQ358" t="s">
        <v>445</v>
      </c>
      <c r="IR358" t="s">
        <v>445</v>
      </c>
      <c r="IS358" t="s">
        <v>445</v>
      </c>
      <c r="IT358">
        <v>0</v>
      </c>
      <c r="IU358">
        <v>100</v>
      </c>
      <c r="IV358">
        <v>100</v>
      </c>
      <c r="IW358">
        <v>-1.195</v>
      </c>
      <c r="IX358">
        <v>0.297</v>
      </c>
      <c r="IY358">
        <v>-1.085747647868322</v>
      </c>
      <c r="IZ358">
        <v>-0.001141660950335919</v>
      </c>
      <c r="JA358">
        <v>1.556549255047457E-06</v>
      </c>
      <c r="JB358">
        <v>-3.845636065895205E-10</v>
      </c>
      <c r="JC358">
        <v>0.01562767363184709</v>
      </c>
      <c r="JD358">
        <v>0.001629169780553792</v>
      </c>
      <c r="JE358">
        <v>0.0005448488767950686</v>
      </c>
      <c r="JF358">
        <v>-2.599574200195059E-06</v>
      </c>
      <c r="JG358">
        <v>2</v>
      </c>
      <c r="JH358">
        <v>2011</v>
      </c>
      <c r="JI358">
        <v>1</v>
      </c>
      <c r="JJ358">
        <v>26</v>
      </c>
      <c r="JK358">
        <v>197269.8</v>
      </c>
      <c r="JL358">
        <v>197270</v>
      </c>
      <c r="JM358">
        <v>2.0459</v>
      </c>
      <c r="JN358">
        <v>2.62207</v>
      </c>
      <c r="JO358">
        <v>1.49658</v>
      </c>
      <c r="JP358">
        <v>2.34497</v>
      </c>
      <c r="JQ358">
        <v>1.54785</v>
      </c>
      <c r="JR358">
        <v>2.44629</v>
      </c>
      <c r="JS358">
        <v>36.6469</v>
      </c>
      <c r="JT358">
        <v>24.1751</v>
      </c>
      <c r="JU358">
        <v>18</v>
      </c>
      <c r="JV358">
        <v>483.467</v>
      </c>
      <c r="JW358">
        <v>492.704</v>
      </c>
      <c r="JX358">
        <v>28.219</v>
      </c>
      <c r="JY358">
        <v>29.2324</v>
      </c>
      <c r="JZ358">
        <v>30.0004</v>
      </c>
      <c r="KA358">
        <v>29.3597</v>
      </c>
      <c r="KB358">
        <v>29.3335</v>
      </c>
      <c r="KC358">
        <v>41.0595</v>
      </c>
      <c r="KD358">
        <v>21.1041</v>
      </c>
      <c r="KE358">
        <v>56.647</v>
      </c>
      <c r="KF358">
        <v>28.2049</v>
      </c>
      <c r="KG358">
        <v>874.467</v>
      </c>
      <c r="KH358">
        <v>18.2857</v>
      </c>
      <c r="KI358">
        <v>101.837</v>
      </c>
      <c r="KJ358">
        <v>91.4183</v>
      </c>
    </row>
    <row r="359" spans="1:296">
      <c r="A359">
        <v>341</v>
      </c>
      <c r="B359">
        <v>1758825798.6</v>
      </c>
      <c r="C359">
        <v>11775</v>
      </c>
      <c r="D359" t="s">
        <v>1130</v>
      </c>
      <c r="E359" t="s">
        <v>1131</v>
      </c>
      <c r="F359">
        <v>5</v>
      </c>
      <c r="G359" t="s">
        <v>1027</v>
      </c>
      <c r="H359">
        <v>1758825791.1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874.0061806584531</v>
      </c>
      <c r="AJ359">
        <v>841.5381454545453</v>
      </c>
      <c r="AK359">
        <v>3.400850820698722</v>
      </c>
      <c r="AL359">
        <v>65.12809007379995</v>
      </c>
      <c r="AM359">
        <f>(AO359 - AN359 + DX359*1E3/(8.314*(DZ359+273.15)) * AQ359/DW359 * AP359) * DW359/(100*DK359) * 1000/(1000 - AO359)</f>
        <v>0</v>
      </c>
      <c r="AN359">
        <v>18.32142495927197</v>
      </c>
      <c r="AO359">
        <v>22.72697878787878</v>
      </c>
      <c r="AP359">
        <v>1.903443483793052E-05</v>
      </c>
      <c r="AQ359">
        <v>105.8169540572962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439</v>
      </c>
      <c r="AX359" t="s">
        <v>439</v>
      </c>
      <c r="AY359">
        <v>0</v>
      </c>
      <c r="AZ359">
        <v>0</v>
      </c>
      <c r="BA359">
        <f>1-AY359/AZ359</f>
        <v>0</v>
      </c>
      <c r="BB359">
        <v>0</v>
      </c>
      <c r="BC359" t="s">
        <v>439</v>
      </c>
      <c r="BD359" t="s">
        <v>439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439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2.96</v>
      </c>
      <c r="DL359">
        <v>0.5</v>
      </c>
      <c r="DM359" t="s">
        <v>440</v>
      </c>
      <c r="DN359">
        <v>2</v>
      </c>
      <c r="DO359" t="b">
        <v>1</v>
      </c>
      <c r="DP359">
        <v>1758825791.1</v>
      </c>
      <c r="DQ359">
        <v>799.2074444444447</v>
      </c>
      <c r="DR359">
        <v>843.0165925925925</v>
      </c>
      <c r="DS359">
        <v>22.72758888888889</v>
      </c>
      <c r="DT359">
        <v>18.31687407407408</v>
      </c>
      <c r="DU359">
        <v>800.4067407407407</v>
      </c>
      <c r="DV359">
        <v>22.43062962962964</v>
      </c>
      <c r="DW359">
        <v>500.0294074074073</v>
      </c>
      <c r="DX359">
        <v>90.90227777777775</v>
      </c>
      <c r="DY359">
        <v>0.06650763333333333</v>
      </c>
      <c r="DZ359">
        <v>29.51276296296296</v>
      </c>
      <c r="EA359">
        <v>30.0189</v>
      </c>
      <c r="EB359">
        <v>999.9000000000001</v>
      </c>
      <c r="EC359">
        <v>0</v>
      </c>
      <c r="ED359">
        <v>0</v>
      </c>
      <c r="EE359">
        <v>10009.64666666667</v>
      </c>
      <c r="EF359">
        <v>0</v>
      </c>
      <c r="EG359">
        <v>11.2321</v>
      </c>
      <c r="EH359">
        <v>-43.80929259259259</v>
      </c>
      <c r="EI359">
        <v>817.7938518518519</v>
      </c>
      <c r="EJ359">
        <v>858.7462592592592</v>
      </c>
      <c r="EK359">
        <v>4.41071925925926</v>
      </c>
      <c r="EL359">
        <v>843.0165925925925</v>
      </c>
      <c r="EM359">
        <v>18.31687407407408</v>
      </c>
      <c r="EN359">
        <v>2.065990370370371</v>
      </c>
      <c r="EO359">
        <v>1.665046666666667</v>
      </c>
      <c r="EP359">
        <v>17.95935555555555</v>
      </c>
      <c r="EQ359">
        <v>14.57432962962963</v>
      </c>
      <c r="ER359">
        <v>1999.969259259259</v>
      </c>
      <c r="ES359">
        <v>0.9800046666666667</v>
      </c>
      <c r="ET359">
        <v>0.01999498148148148</v>
      </c>
      <c r="EU359">
        <v>0</v>
      </c>
      <c r="EV359">
        <v>635.2494074074074</v>
      </c>
      <c r="EW359">
        <v>5.00078</v>
      </c>
      <c r="EX359">
        <v>12470.12222222222</v>
      </c>
      <c r="EY359">
        <v>16379.38888888889</v>
      </c>
      <c r="EZ359">
        <v>39.69174074074073</v>
      </c>
      <c r="FA359">
        <v>40.59699999999999</v>
      </c>
      <c r="FB359">
        <v>39.85633333333334</v>
      </c>
      <c r="FC359">
        <v>40.19644444444444</v>
      </c>
      <c r="FD359">
        <v>40.78451851851851</v>
      </c>
      <c r="FE359">
        <v>1955.079259259259</v>
      </c>
      <c r="FF359">
        <v>39.89000000000001</v>
      </c>
      <c r="FG359">
        <v>0</v>
      </c>
      <c r="FH359">
        <v>1758825793.3</v>
      </c>
      <c r="FI359">
        <v>0</v>
      </c>
      <c r="FJ359">
        <v>635.2458461538463</v>
      </c>
      <c r="FK359">
        <v>1.385914537967627</v>
      </c>
      <c r="FL359">
        <v>21.54871797164861</v>
      </c>
      <c r="FM359">
        <v>12470.03461538462</v>
      </c>
      <c r="FN359">
        <v>15</v>
      </c>
      <c r="FO359">
        <v>0</v>
      </c>
      <c r="FP359" t="s">
        <v>441</v>
      </c>
      <c r="FQ359">
        <v>1746989605.5</v>
      </c>
      <c r="FR359">
        <v>1746989593.5</v>
      </c>
      <c r="FS359">
        <v>0</v>
      </c>
      <c r="FT359">
        <v>-0.274</v>
      </c>
      <c r="FU359">
        <v>-0.002</v>
      </c>
      <c r="FV359">
        <v>2.549</v>
      </c>
      <c r="FW359">
        <v>0.129</v>
      </c>
      <c r="FX359">
        <v>420</v>
      </c>
      <c r="FY359">
        <v>17</v>
      </c>
      <c r="FZ359">
        <v>0.02</v>
      </c>
      <c r="GA359">
        <v>0.04</v>
      </c>
      <c r="GB359">
        <v>-43.72036749999999</v>
      </c>
      <c r="GC359">
        <v>-1.628130956847879</v>
      </c>
      <c r="GD359">
        <v>0.1708681646584579</v>
      </c>
      <c r="GE359">
        <v>0</v>
      </c>
      <c r="GF359">
        <v>635.1684411764707</v>
      </c>
      <c r="GG359">
        <v>1.710542399575601</v>
      </c>
      <c r="GH359">
        <v>0.2770641453841265</v>
      </c>
      <c r="GI359">
        <v>0</v>
      </c>
      <c r="GJ359">
        <v>4.414188749999999</v>
      </c>
      <c r="GK359">
        <v>-0.06011245778612078</v>
      </c>
      <c r="GL359">
        <v>0.00598627730208849</v>
      </c>
      <c r="GM359">
        <v>1</v>
      </c>
      <c r="GN359">
        <v>1</v>
      </c>
      <c r="GO359">
        <v>3</v>
      </c>
      <c r="GP359" t="s">
        <v>448</v>
      </c>
      <c r="GQ359">
        <v>3.10178</v>
      </c>
      <c r="GR359">
        <v>2.72464</v>
      </c>
      <c r="GS359">
        <v>0.142338</v>
      </c>
      <c r="GT359">
        <v>0.147152</v>
      </c>
      <c r="GU359">
        <v>0.104144</v>
      </c>
      <c r="GV359">
        <v>0.0906503</v>
      </c>
      <c r="GW359">
        <v>22392.2</v>
      </c>
      <c r="GX359">
        <v>20241.6</v>
      </c>
      <c r="GY359">
        <v>26672.7</v>
      </c>
      <c r="GZ359">
        <v>23957.3</v>
      </c>
      <c r="HA359">
        <v>38241.5</v>
      </c>
      <c r="HB359">
        <v>32218.8</v>
      </c>
      <c r="HC359">
        <v>46577.1</v>
      </c>
      <c r="HD359">
        <v>37909.2</v>
      </c>
      <c r="HE359">
        <v>1.86817</v>
      </c>
      <c r="HF359">
        <v>1.85923</v>
      </c>
      <c r="HG359">
        <v>0.07977339999999999</v>
      </c>
      <c r="HH359">
        <v>0</v>
      </c>
      <c r="HI359">
        <v>28.7223</v>
      </c>
      <c r="HJ359">
        <v>999.9</v>
      </c>
      <c r="HK359">
        <v>44</v>
      </c>
      <c r="HL359">
        <v>31.8</v>
      </c>
      <c r="HM359">
        <v>22.8545</v>
      </c>
      <c r="HN359">
        <v>61.3159</v>
      </c>
      <c r="HO359">
        <v>20.3365</v>
      </c>
      <c r="HP359">
        <v>1</v>
      </c>
      <c r="HQ359">
        <v>0.153361</v>
      </c>
      <c r="HR359">
        <v>0.0402042</v>
      </c>
      <c r="HS359">
        <v>20.2805</v>
      </c>
      <c r="HT359">
        <v>5.2107</v>
      </c>
      <c r="HU359">
        <v>11.98</v>
      </c>
      <c r="HV359">
        <v>4.96365</v>
      </c>
      <c r="HW359">
        <v>3.2744</v>
      </c>
      <c r="HX359">
        <v>9999</v>
      </c>
      <c r="HY359">
        <v>9999</v>
      </c>
      <c r="HZ359">
        <v>9999</v>
      </c>
      <c r="IA359">
        <v>5.1</v>
      </c>
      <c r="IB359">
        <v>1.864</v>
      </c>
      <c r="IC359">
        <v>1.86014</v>
      </c>
      <c r="ID359">
        <v>1.8584</v>
      </c>
      <c r="IE359">
        <v>1.85975</v>
      </c>
      <c r="IF359">
        <v>1.85989</v>
      </c>
      <c r="IG359">
        <v>1.85837</v>
      </c>
      <c r="IH359">
        <v>1.85745</v>
      </c>
      <c r="II359">
        <v>1.85241</v>
      </c>
      <c r="IJ359">
        <v>0</v>
      </c>
      <c r="IK359">
        <v>0</v>
      </c>
      <c r="IL359">
        <v>0</v>
      </c>
      <c r="IM359">
        <v>0</v>
      </c>
      <c r="IN359" t="s">
        <v>443</v>
      </c>
      <c r="IO359" t="s">
        <v>444</v>
      </c>
      <c r="IP359" t="s">
        <v>445</v>
      </c>
      <c r="IQ359" t="s">
        <v>445</v>
      </c>
      <c r="IR359" t="s">
        <v>445</v>
      </c>
      <c r="IS359" t="s">
        <v>445</v>
      </c>
      <c r="IT359">
        <v>0</v>
      </c>
      <c r="IU359">
        <v>100</v>
      </c>
      <c r="IV359">
        <v>100</v>
      </c>
      <c r="IW359">
        <v>-1.184</v>
      </c>
      <c r="IX359">
        <v>0.2969</v>
      </c>
      <c r="IY359">
        <v>-1.085747647868322</v>
      </c>
      <c r="IZ359">
        <v>-0.001141660950335919</v>
      </c>
      <c r="JA359">
        <v>1.556549255047457E-06</v>
      </c>
      <c r="JB359">
        <v>-3.845636065895205E-10</v>
      </c>
      <c r="JC359">
        <v>0.01562767363184709</v>
      </c>
      <c r="JD359">
        <v>0.001629169780553792</v>
      </c>
      <c r="JE359">
        <v>0.0005448488767950686</v>
      </c>
      <c r="JF359">
        <v>-2.599574200195059E-06</v>
      </c>
      <c r="JG359">
        <v>2</v>
      </c>
      <c r="JH359">
        <v>2011</v>
      </c>
      <c r="JI359">
        <v>1</v>
      </c>
      <c r="JJ359">
        <v>26</v>
      </c>
      <c r="JK359">
        <v>197269.9</v>
      </c>
      <c r="JL359">
        <v>197270.1</v>
      </c>
      <c r="JM359">
        <v>2.07642</v>
      </c>
      <c r="JN359">
        <v>2.62573</v>
      </c>
      <c r="JO359">
        <v>1.49658</v>
      </c>
      <c r="JP359">
        <v>2.34619</v>
      </c>
      <c r="JQ359">
        <v>1.54907</v>
      </c>
      <c r="JR359">
        <v>2.39136</v>
      </c>
      <c r="JS359">
        <v>36.6469</v>
      </c>
      <c r="JT359">
        <v>24.1751</v>
      </c>
      <c r="JU359">
        <v>18</v>
      </c>
      <c r="JV359">
        <v>483.623</v>
      </c>
      <c r="JW359">
        <v>492.49</v>
      </c>
      <c r="JX359">
        <v>28.1999</v>
      </c>
      <c r="JY359">
        <v>29.2362</v>
      </c>
      <c r="JZ359">
        <v>30.0003</v>
      </c>
      <c r="KA359">
        <v>29.363</v>
      </c>
      <c r="KB359">
        <v>29.3374</v>
      </c>
      <c r="KC359">
        <v>41.6707</v>
      </c>
      <c r="KD359">
        <v>21.1041</v>
      </c>
      <c r="KE359">
        <v>56.647</v>
      </c>
      <c r="KF359">
        <v>28.1917</v>
      </c>
      <c r="KG359">
        <v>887.823</v>
      </c>
      <c r="KH359">
        <v>18.2857</v>
      </c>
      <c r="KI359">
        <v>101.837</v>
      </c>
      <c r="KJ359">
        <v>91.41719999999999</v>
      </c>
    </row>
    <row r="360" spans="1:296">
      <c r="A360">
        <v>342</v>
      </c>
      <c r="B360">
        <v>1758825803.6</v>
      </c>
      <c r="C360">
        <v>11780</v>
      </c>
      <c r="D360" t="s">
        <v>1132</v>
      </c>
      <c r="E360" t="s">
        <v>1133</v>
      </c>
      <c r="F360">
        <v>5</v>
      </c>
      <c r="G360" t="s">
        <v>1027</v>
      </c>
      <c r="H360">
        <v>1758825795.814285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891.0038148083461</v>
      </c>
      <c r="AJ360">
        <v>858.5405636363635</v>
      </c>
      <c r="AK360">
        <v>3.404658064569829</v>
      </c>
      <c r="AL360">
        <v>65.12809007379995</v>
      </c>
      <c r="AM360">
        <f>(AO360 - AN360 + DX360*1E3/(8.314*(DZ360+273.15)) * AQ360/DW360 * AP360) * DW360/(100*DK360) * 1000/(1000 - AO360)</f>
        <v>0</v>
      </c>
      <c r="AN360">
        <v>18.32783973846286</v>
      </c>
      <c r="AO360">
        <v>22.72165272727272</v>
      </c>
      <c r="AP360">
        <v>-4.284931600001855E-05</v>
      </c>
      <c r="AQ360">
        <v>105.8169540572962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439</v>
      </c>
      <c r="AX360" t="s">
        <v>439</v>
      </c>
      <c r="AY360">
        <v>0</v>
      </c>
      <c r="AZ360">
        <v>0</v>
      </c>
      <c r="BA360">
        <f>1-AY360/AZ360</f>
        <v>0</v>
      </c>
      <c r="BB360">
        <v>0</v>
      </c>
      <c r="BC360" t="s">
        <v>439</v>
      </c>
      <c r="BD360" t="s">
        <v>439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439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2.96</v>
      </c>
      <c r="DL360">
        <v>0.5</v>
      </c>
      <c r="DM360" t="s">
        <v>440</v>
      </c>
      <c r="DN360">
        <v>2</v>
      </c>
      <c r="DO360" t="b">
        <v>1</v>
      </c>
      <c r="DP360">
        <v>1758825795.814285</v>
      </c>
      <c r="DQ360">
        <v>814.8465357142858</v>
      </c>
      <c r="DR360">
        <v>858.7668928571428</v>
      </c>
      <c r="DS360">
        <v>22.726025</v>
      </c>
      <c r="DT360">
        <v>18.32177142857143</v>
      </c>
      <c r="DU360">
        <v>816.0361785714285</v>
      </c>
      <c r="DV360">
        <v>22.4291</v>
      </c>
      <c r="DW360">
        <v>500.00475</v>
      </c>
      <c r="DX360">
        <v>90.90178214285713</v>
      </c>
      <c r="DY360">
        <v>0.06659519642857144</v>
      </c>
      <c r="DZ360">
        <v>29.51007499999999</v>
      </c>
      <c r="EA360">
        <v>30.01535357142857</v>
      </c>
      <c r="EB360">
        <v>999.9000000000002</v>
      </c>
      <c r="EC360">
        <v>0</v>
      </c>
      <c r="ED360">
        <v>0</v>
      </c>
      <c r="EE360">
        <v>9998.100714285714</v>
      </c>
      <c r="EF360">
        <v>0</v>
      </c>
      <c r="EG360">
        <v>11.2321</v>
      </c>
      <c r="EH360">
        <v>-43.92039285714286</v>
      </c>
      <c r="EI360">
        <v>833.7953214285716</v>
      </c>
      <c r="EJ360">
        <v>874.7947142857143</v>
      </c>
      <c r="EK360">
        <v>4.404262142857143</v>
      </c>
      <c r="EL360">
        <v>858.7668928571428</v>
      </c>
      <c r="EM360">
        <v>18.32177142857143</v>
      </c>
      <c r="EN360">
        <v>2.065836785714286</v>
      </c>
      <c r="EO360">
        <v>1.665481428571429</v>
      </c>
      <c r="EP360">
        <v>17.95817142857143</v>
      </c>
      <c r="EQ360">
        <v>14.57838214285714</v>
      </c>
      <c r="ER360">
        <v>1999.990714285714</v>
      </c>
      <c r="ES360">
        <v>0.9800048571428572</v>
      </c>
      <c r="ET360">
        <v>0.01999479285714286</v>
      </c>
      <c r="EU360">
        <v>0</v>
      </c>
      <c r="EV360">
        <v>635.2816428571426</v>
      </c>
      <c r="EW360">
        <v>5.00078</v>
      </c>
      <c r="EX360">
        <v>12471.48214285714</v>
      </c>
      <c r="EY360">
        <v>16379.57857142857</v>
      </c>
      <c r="EZ360">
        <v>39.68496428571429</v>
      </c>
      <c r="FA360">
        <v>40.59575</v>
      </c>
      <c r="FB360">
        <v>39.86589285714285</v>
      </c>
      <c r="FC360">
        <v>40.20507142857142</v>
      </c>
      <c r="FD360">
        <v>40.80785714285713</v>
      </c>
      <c r="FE360">
        <v>1955.100714285714</v>
      </c>
      <c r="FF360">
        <v>39.89000000000001</v>
      </c>
      <c r="FG360">
        <v>0</v>
      </c>
      <c r="FH360">
        <v>1758825798.7</v>
      </c>
      <c r="FI360">
        <v>0</v>
      </c>
      <c r="FJ360">
        <v>635.3279200000001</v>
      </c>
      <c r="FK360">
        <v>0.4011538709141381</v>
      </c>
      <c r="FL360">
        <v>12.453846145895</v>
      </c>
      <c r="FM360">
        <v>12471.672</v>
      </c>
      <c r="FN360">
        <v>15</v>
      </c>
      <c r="FO360">
        <v>0</v>
      </c>
      <c r="FP360" t="s">
        <v>441</v>
      </c>
      <c r="FQ360">
        <v>1746989605.5</v>
      </c>
      <c r="FR360">
        <v>1746989593.5</v>
      </c>
      <c r="FS360">
        <v>0</v>
      </c>
      <c r="FT360">
        <v>-0.274</v>
      </c>
      <c r="FU360">
        <v>-0.002</v>
      </c>
      <c r="FV360">
        <v>2.549</v>
      </c>
      <c r="FW360">
        <v>0.129</v>
      </c>
      <c r="FX360">
        <v>420</v>
      </c>
      <c r="FY360">
        <v>17</v>
      </c>
      <c r="FZ360">
        <v>0.02</v>
      </c>
      <c r="GA360">
        <v>0.04</v>
      </c>
      <c r="GB360">
        <v>-43.84889512195122</v>
      </c>
      <c r="GC360">
        <v>-1.548263414634116</v>
      </c>
      <c r="GD360">
        <v>0.1614960710104568</v>
      </c>
      <c r="GE360">
        <v>0</v>
      </c>
      <c r="GF360">
        <v>635.2548529411763</v>
      </c>
      <c r="GG360">
        <v>0.7386554682454348</v>
      </c>
      <c r="GH360">
        <v>0.2686930385438631</v>
      </c>
      <c r="GI360">
        <v>1</v>
      </c>
      <c r="GJ360">
        <v>4.408483170731707</v>
      </c>
      <c r="GK360">
        <v>-0.0769994425087222</v>
      </c>
      <c r="GL360">
        <v>0.007704576542715272</v>
      </c>
      <c r="GM360">
        <v>1</v>
      </c>
      <c r="GN360">
        <v>2</v>
      </c>
      <c r="GO360">
        <v>3</v>
      </c>
      <c r="GP360" t="s">
        <v>442</v>
      </c>
      <c r="GQ360">
        <v>3.10166</v>
      </c>
      <c r="GR360">
        <v>2.72489</v>
      </c>
      <c r="GS360">
        <v>0.144221</v>
      </c>
      <c r="GT360">
        <v>0.149005</v>
      </c>
      <c r="GU360">
        <v>0.104125</v>
      </c>
      <c r="GV360">
        <v>0.09067740000000001</v>
      </c>
      <c r="GW360">
        <v>22343.1</v>
      </c>
      <c r="GX360">
        <v>20197.6</v>
      </c>
      <c r="GY360">
        <v>26672.8</v>
      </c>
      <c r="GZ360">
        <v>23957.3</v>
      </c>
      <c r="HA360">
        <v>38242.6</v>
      </c>
      <c r="HB360">
        <v>32218.1</v>
      </c>
      <c r="HC360">
        <v>46577.2</v>
      </c>
      <c r="HD360">
        <v>37909.3</v>
      </c>
      <c r="HE360">
        <v>1.86823</v>
      </c>
      <c r="HF360">
        <v>1.85947</v>
      </c>
      <c r="HG360">
        <v>0.0793114</v>
      </c>
      <c r="HH360">
        <v>0</v>
      </c>
      <c r="HI360">
        <v>28.7212</v>
      </c>
      <c r="HJ360">
        <v>999.9</v>
      </c>
      <c r="HK360">
        <v>44</v>
      </c>
      <c r="HL360">
        <v>31.8</v>
      </c>
      <c r="HM360">
        <v>22.8537</v>
      </c>
      <c r="HN360">
        <v>61.5059</v>
      </c>
      <c r="HO360">
        <v>20.3686</v>
      </c>
      <c r="HP360">
        <v>1</v>
      </c>
      <c r="HQ360">
        <v>0.15359</v>
      </c>
      <c r="HR360">
        <v>0.0550572</v>
      </c>
      <c r="HS360">
        <v>20.2804</v>
      </c>
      <c r="HT360">
        <v>5.211</v>
      </c>
      <c r="HU360">
        <v>11.9798</v>
      </c>
      <c r="HV360">
        <v>4.9635</v>
      </c>
      <c r="HW360">
        <v>3.2744</v>
      </c>
      <c r="HX360">
        <v>9999</v>
      </c>
      <c r="HY360">
        <v>9999</v>
      </c>
      <c r="HZ360">
        <v>9999</v>
      </c>
      <c r="IA360">
        <v>5.1</v>
      </c>
      <c r="IB360">
        <v>1.86399</v>
      </c>
      <c r="IC360">
        <v>1.86015</v>
      </c>
      <c r="ID360">
        <v>1.85839</v>
      </c>
      <c r="IE360">
        <v>1.85975</v>
      </c>
      <c r="IF360">
        <v>1.85989</v>
      </c>
      <c r="IG360">
        <v>1.85838</v>
      </c>
      <c r="IH360">
        <v>1.85745</v>
      </c>
      <c r="II360">
        <v>1.85241</v>
      </c>
      <c r="IJ360">
        <v>0</v>
      </c>
      <c r="IK360">
        <v>0</v>
      </c>
      <c r="IL360">
        <v>0</v>
      </c>
      <c r="IM360">
        <v>0</v>
      </c>
      <c r="IN360" t="s">
        <v>443</v>
      </c>
      <c r="IO360" t="s">
        <v>444</v>
      </c>
      <c r="IP360" t="s">
        <v>445</v>
      </c>
      <c r="IQ360" t="s">
        <v>445</v>
      </c>
      <c r="IR360" t="s">
        <v>445</v>
      </c>
      <c r="IS360" t="s">
        <v>445</v>
      </c>
      <c r="IT360">
        <v>0</v>
      </c>
      <c r="IU360">
        <v>100</v>
      </c>
      <c r="IV360">
        <v>100</v>
      </c>
      <c r="IW360">
        <v>-1.173</v>
      </c>
      <c r="IX360">
        <v>0.2968</v>
      </c>
      <c r="IY360">
        <v>-1.085747647868322</v>
      </c>
      <c r="IZ360">
        <v>-0.001141660950335919</v>
      </c>
      <c r="JA360">
        <v>1.556549255047457E-06</v>
      </c>
      <c r="JB360">
        <v>-3.845636065895205E-10</v>
      </c>
      <c r="JC360">
        <v>0.01562767363184709</v>
      </c>
      <c r="JD360">
        <v>0.001629169780553792</v>
      </c>
      <c r="JE360">
        <v>0.0005448488767950686</v>
      </c>
      <c r="JF360">
        <v>-2.599574200195059E-06</v>
      </c>
      <c r="JG360">
        <v>2</v>
      </c>
      <c r="JH360">
        <v>2011</v>
      </c>
      <c r="JI360">
        <v>1</v>
      </c>
      <c r="JJ360">
        <v>26</v>
      </c>
      <c r="JK360">
        <v>197270</v>
      </c>
      <c r="JL360">
        <v>197270.2</v>
      </c>
      <c r="JM360">
        <v>2.10938</v>
      </c>
      <c r="JN360">
        <v>2.62695</v>
      </c>
      <c r="JO360">
        <v>1.49658</v>
      </c>
      <c r="JP360">
        <v>2.34619</v>
      </c>
      <c r="JQ360">
        <v>1.54907</v>
      </c>
      <c r="JR360">
        <v>2.37427</v>
      </c>
      <c r="JS360">
        <v>36.6469</v>
      </c>
      <c r="JT360">
        <v>24.1751</v>
      </c>
      <c r="JU360">
        <v>18</v>
      </c>
      <c r="JV360">
        <v>483.685</v>
      </c>
      <c r="JW360">
        <v>492.684</v>
      </c>
      <c r="JX360">
        <v>28.1874</v>
      </c>
      <c r="JY360">
        <v>29.2399</v>
      </c>
      <c r="JZ360">
        <v>30.0004</v>
      </c>
      <c r="KA360">
        <v>29.3673</v>
      </c>
      <c r="KB360">
        <v>29.341</v>
      </c>
      <c r="KC360">
        <v>42.3435</v>
      </c>
      <c r="KD360">
        <v>21.1041</v>
      </c>
      <c r="KE360">
        <v>56.647</v>
      </c>
      <c r="KF360">
        <v>28.1746</v>
      </c>
      <c r="KG360">
        <v>907.8579999999999</v>
      </c>
      <c r="KH360">
        <v>18.2857</v>
      </c>
      <c r="KI360">
        <v>101.837</v>
      </c>
      <c r="KJ360">
        <v>91.41719999999999</v>
      </c>
    </row>
    <row r="361" spans="1:296">
      <c r="A361">
        <v>343</v>
      </c>
      <c r="B361">
        <v>1758825808.6</v>
      </c>
      <c r="C361">
        <v>11785</v>
      </c>
      <c r="D361" t="s">
        <v>1134</v>
      </c>
      <c r="E361" t="s">
        <v>1135</v>
      </c>
      <c r="F361">
        <v>5</v>
      </c>
      <c r="G361" t="s">
        <v>1027</v>
      </c>
      <c r="H361">
        <v>1758825801.1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908.166615201299</v>
      </c>
      <c r="AJ361">
        <v>875.5940242424239</v>
      </c>
      <c r="AK361">
        <v>3.4132560581379</v>
      </c>
      <c r="AL361">
        <v>65.12809007379995</v>
      </c>
      <c r="AM361">
        <f>(AO361 - AN361 + DX361*1E3/(8.314*(DZ361+273.15)) * AQ361/DW361 * AP361) * DW361/(100*DK361) * 1000/(1000 - AO361)</f>
        <v>0</v>
      </c>
      <c r="AN361">
        <v>18.33439969514525</v>
      </c>
      <c r="AO361">
        <v>22.71811212121213</v>
      </c>
      <c r="AP361">
        <v>-5.260383778877025E-05</v>
      </c>
      <c r="AQ361">
        <v>105.8169540572962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439</v>
      </c>
      <c r="AX361" t="s">
        <v>439</v>
      </c>
      <c r="AY361">
        <v>0</v>
      </c>
      <c r="AZ361">
        <v>0</v>
      </c>
      <c r="BA361">
        <f>1-AY361/AZ361</f>
        <v>0</v>
      </c>
      <c r="BB361">
        <v>0</v>
      </c>
      <c r="BC361" t="s">
        <v>439</v>
      </c>
      <c r="BD361" t="s">
        <v>439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439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2.96</v>
      </c>
      <c r="DL361">
        <v>0.5</v>
      </c>
      <c r="DM361" t="s">
        <v>440</v>
      </c>
      <c r="DN361">
        <v>2</v>
      </c>
      <c r="DO361" t="b">
        <v>1</v>
      </c>
      <c r="DP361">
        <v>1758825801.1</v>
      </c>
      <c r="DQ361">
        <v>832.3841851851852</v>
      </c>
      <c r="DR361">
        <v>876.4811851851852</v>
      </c>
      <c r="DS361">
        <v>22.72337407407408</v>
      </c>
      <c r="DT361">
        <v>18.32749259259259</v>
      </c>
      <c r="DU361">
        <v>833.5626666666668</v>
      </c>
      <c r="DV361">
        <v>22.4265074074074</v>
      </c>
      <c r="DW361">
        <v>499.9875555555556</v>
      </c>
      <c r="DX361">
        <v>90.90076666666666</v>
      </c>
      <c r="DY361">
        <v>0.06670995925925925</v>
      </c>
      <c r="DZ361">
        <v>29.5064962962963</v>
      </c>
      <c r="EA361">
        <v>30.01308148148148</v>
      </c>
      <c r="EB361">
        <v>999.9000000000001</v>
      </c>
      <c r="EC361">
        <v>0</v>
      </c>
      <c r="ED361">
        <v>0</v>
      </c>
      <c r="EE361">
        <v>9994.674444444445</v>
      </c>
      <c r="EF361">
        <v>0</v>
      </c>
      <c r="EG361">
        <v>11.2321</v>
      </c>
      <c r="EH361">
        <v>-44.09694074074074</v>
      </c>
      <c r="EI361">
        <v>851.7385555555555</v>
      </c>
      <c r="EJ361">
        <v>892.8447407407407</v>
      </c>
      <c r="EK361">
        <v>4.395879259259258</v>
      </c>
      <c r="EL361">
        <v>876.4811851851852</v>
      </c>
      <c r="EM361">
        <v>18.32749259259259</v>
      </c>
      <c r="EN361">
        <v>2.065572222222222</v>
      </c>
      <c r="EO361">
        <v>1.665983703703704</v>
      </c>
      <c r="EP361">
        <v>17.95614444444445</v>
      </c>
      <c r="EQ361">
        <v>14.58305555555556</v>
      </c>
      <c r="ER361">
        <v>1999.981851851852</v>
      </c>
      <c r="ES361">
        <v>0.9800047777777778</v>
      </c>
      <c r="ET361">
        <v>0.01999488518518519</v>
      </c>
      <c r="EU361">
        <v>0</v>
      </c>
      <c r="EV361">
        <v>635.3549259259258</v>
      </c>
      <c r="EW361">
        <v>5.00078</v>
      </c>
      <c r="EX361">
        <v>12471.96666666666</v>
      </c>
      <c r="EY361">
        <v>16379.51851851852</v>
      </c>
      <c r="EZ361">
        <v>39.70107407407407</v>
      </c>
      <c r="FA361">
        <v>40.58766666666666</v>
      </c>
      <c r="FB361">
        <v>39.86548148148148</v>
      </c>
      <c r="FC361">
        <v>40.20581481481481</v>
      </c>
      <c r="FD361">
        <v>40.81233333333333</v>
      </c>
      <c r="FE361">
        <v>1955.091851851852</v>
      </c>
      <c r="FF361">
        <v>39.89000000000001</v>
      </c>
      <c r="FG361">
        <v>0</v>
      </c>
      <c r="FH361">
        <v>1758825803.5</v>
      </c>
      <c r="FI361">
        <v>0</v>
      </c>
      <c r="FJ361">
        <v>635.38508</v>
      </c>
      <c r="FK361">
        <v>-0.2814615165679685</v>
      </c>
      <c r="FL361">
        <v>4.223076907053001</v>
      </c>
      <c r="FM361">
        <v>12472.088</v>
      </c>
      <c r="FN361">
        <v>15</v>
      </c>
      <c r="FO361">
        <v>0</v>
      </c>
      <c r="FP361" t="s">
        <v>441</v>
      </c>
      <c r="FQ361">
        <v>1746989605.5</v>
      </c>
      <c r="FR361">
        <v>1746989593.5</v>
      </c>
      <c r="FS361">
        <v>0</v>
      </c>
      <c r="FT361">
        <v>-0.274</v>
      </c>
      <c r="FU361">
        <v>-0.002</v>
      </c>
      <c r="FV361">
        <v>2.549</v>
      </c>
      <c r="FW361">
        <v>0.129</v>
      </c>
      <c r="FX361">
        <v>420</v>
      </c>
      <c r="FY361">
        <v>17</v>
      </c>
      <c r="FZ361">
        <v>0.02</v>
      </c>
      <c r="GA361">
        <v>0.04</v>
      </c>
      <c r="GB361">
        <v>-44.0017225</v>
      </c>
      <c r="GC361">
        <v>-1.850025140713001</v>
      </c>
      <c r="GD361">
        <v>0.1841810406739794</v>
      </c>
      <c r="GE361">
        <v>0</v>
      </c>
      <c r="GF361">
        <v>635.3331470588234</v>
      </c>
      <c r="GG361">
        <v>0.617310934374527</v>
      </c>
      <c r="GH361">
        <v>0.2645353453925081</v>
      </c>
      <c r="GI361">
        <v>1</v>
      </c>
      <c r="GJ361">
        <v>4.39988325</v>
      </c>
      <c r="GK361">
        <v>-0.09503831144466536</v>
      </c>
      <c r="GL361">
        <v>0.009313077737112494</v>
      </c>
      <c r="GM361">
        <v>1</v>
      </c>
      <c r="GN361">
        <v>2</v>
      </c>
      <c r="GO361">
        <v>3</v>
      </c>
      <c r="GP361" t="s">
        <v>442</v>
      </c>
      <c r="GQ361">
        <v>3.10182</v>
      </c>
      <c r="GR361">
        <v>2.72502</v>
      </c>
      <c r="GS361">
        <v>0.146089</v>
      </c>
      <c r="GT361">
        <v>0.150849</v>
      </c>
      <c r="GU361">
        <v>0.104106</v>
      </c>
      <c r="GV361">
        <v>0.0906877</v>
      </c>
      <c r="GW361">
        <v>22294.1</v>
      </c>
      <c r="GX361">
        <v>20153.8</v>
      </c>
      <c r="GY361">
        <v>26672.6</v>
      </c>
      <c r="GZ361">
        <v>23957.2</v>
      </c>
      <c r="HA361">
        <v>38243.5</v>
      </c>
      <c r="HB361">
        <v>32217.9</v>
      </c>
      <c r="HC361">
        <v>46577</v>
      </c>
      <c r="HD361">
        <v>37909.2</v>
      </c>
      <c r="HE361">
        <v>1.868</v>
      </c>
      <c r="HF361">
        <v>1.85923</v>
      </c>
      <c r="HG361">
        <v>0.07966910000000001</v>
      </c>
      <c r="HH361">
        <v>0</v>
      </c>
      <c r="HI361">
        <v>28.7198</v>
      </c>
      <c r="HJ361">
        <v>999.9</v>
      </c>
      <c r="HK361">
        <v>44</v>
      </c>
      <c r="HL361">
        <v>31.8</v>
      </c>
      <c r="HM361">
        <v>22.8538</v>
      </c>
      <c r="HN361">
        <v>61.1859</v>
      </c>
      <c r="HO361">
        <v>20.2404</v>
      </c>
      <c r="HP361">
        <v>1</v>
      </c>
      <c r="HQ361">
        <v>0.154065</v>
      </c>
      <c r="HR361">
        <v>0.0527914</v>
      </c>
      <c r="HS361">
        <v>20.2807</v>
      </c>
      <c r="HT361">
        <v>5.211</v>
      </c>
      <c r="HU361">
        <v>11.98</v>
      </c>
      <c r="HV361">
        <v>4.9635</v>
      </c>
      <c r="HW361">
        <v>3.27443</v>
      </c>
      <c r="HX361">
        <v>9999</v>
      </c>
      <c r="HY361">
        <v>9999</v>
      </c>
      <c r="HZ361">
        <v>9999</v>
      </c>
      <c r="IA361">
        <v>5.1</v>
      </c>
      <c r="IB361">
        <v>1.86399</v>
      </c>
      <c r="IC361">
        <v>1.86011</v>
      </c>
      <c r="ID361">
        <v>1.8584</v>
      </c>
      <c r="IE361">
        <v>1.85975</v>
      </c>
      <c r="IF361">
        <v>1.85989</v>
      </c>
      <c r="IG361">
        <v>1.85837</v>
      </c>
      <c r="IH361">
        <v>1.85745</v>
      </c>
      <c r="II361">
        <v>1.85241</v>
      </c>
      <c r="IJ361">
        <v>0</v>
      </c>
      <c r="IK361">
        <v>0</v>
      </c>
      <c r="IL361">
        <v>0</v>
      </c>
      <c r="IM361">
        <v>0</v>
      </c>
      <c r="IN361" t="s">
        <v>443</v>
      </c>
      <c r="IO361" t="s">
        <v>444</v>
      </c>
      <c r="IP361" t="s">
        <v>445</v>
      </c>
      <c r="IQ361" t="s">
        <v>445</v>
      </c>
      <c r="IR361" t="s">
        <v>445</v>
      </c>
      <c r="IS361" t="s">
        <v>445</v>
      </c>
      <c r="IT361">
        <v>0</v>
      </c>
      <c r="IU361">
        <v>100</v>
      </c>
      <c r="IV361">
        <v>100</v>
      </c>
      <c r="IW361">
        <v>-1.162</v>
      </c>
      <c r="IX361">
        <v>0.2967</v>
      </c>
      <c r="IY361">
        <v>-1.085747647868322</v>
      </c>
      <c r="IZ361">
        <v>-0.001141660950335919</v>
      </c>
      <c r="JA361">
        <v>1.556549255047457E-06</v>
      </c>
      <c r="JB361">
        <v>-3.845636065895205E-10</v>
      </c>
      <c r="JC361">
        <v>0.01562767363184709</v>
      </c>
      <c r="JD361">
        <v>0.001629169780553792</v>
      </c>
      <c r="JE361">
        <v>0.0005448488767950686</v>
      </c>
      <c r="JF361">
        <v>-2.599574200195059E-06</v>
      </c>
      <c r="JG361">
        <v>2</v>
      </c>
      <c r="JH361">
        <v>2011</v>
      </c>
      <c r="JI361">
        <v>1</v>
      </c>
      <c r="JJ361">
        <v>26</v>
      </c>
      <c r="JK361">
        <v>197270.1</v>
      </c>
      <c r="JL361">
        <v>197270.3</v>
      </c>
      <c r="JM361">
        <v>2.13989</v>
      </c>
      <c r="JN361">
        <v>2.62573</v>
      </c>
      <c r="JO361">
        <v>1.49658</v>
      </c>
      <c r="JP361">
        <v>2.34619</v>
      </c>
      <c r="JQ361">
        <v>1.54907</v>
      </c>
      <c r="JR361">
        <v>2.40845</v>
      </c>
      <c r="JS361">
        <v>36.6469</v>
      </c>
      <c r="JT361">
        <v>24.1751</v>
      </c>
      <c r="JU361">
        <v>18</v>
      </c>
      <c r="JV361">
        <v>483.582</v>
      </c>
      <c r="JW361">
        <v>492.552</v>
      </c>
      <c r="JX361">
        <v>28.1708</v>
      </c>
      <c r="JY361">
        <v>29.2443</v>
      </c>
      <c r="JZ361">
        <v>30.0004</v>
      </c>
      <c r="KA361">
        <v>29.3711</v>
      </c>
      <c r="KB361">
        <v>29.3449</v>
      </c>
      <c r="KC361">
        <v>42.9427</v>
      </c>
      <c r="KD361">
        <v>21.1041</v>
      </c>
      <c r="KE361">
        <v>56.647</v>
      </c>
      <c r="KF361">
        <v>28.1641</v>
      </c>
      <c r="KG361">
        <v>921.218</v>
      </c>
      <c r="KH361">
        <v>18.2922</v>
      </c>
      <c r="KI361">
        <v>101.836</v>
      </c>
      <c r="KJ361">
        <v>91.4171</v>
      </c>
    </row>
    <row r="362" spans="1:296">
      <c r="A362">
        <v>344</v>
      </c>
      <c r="B362">
        <v>1758825813.6</v>
      </c>
      <c r="C362">
        <v>11790</v>
      </c>
      <c r="D362" t="s">
        <v>1136</v>
      </c>
      <c r="E362" t="s">
        <v>1137</v>
      </c>
      <c r="F362">
        <v>5</v>
      </c>
      <c r="G362" t="s">
        <v>1027</v>
      </c>
      <c r="H362">
        <v>1758825805.814285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925.2075161634644</v>
      </c>
      <c r="AJ362">
        <v>892.7024848484847</v>
      </c>
      <c r="AK362">
        <v>3.434141238775326</v>
      </c>
      <c r="AL362">
        <v>65.12809007379995</v>
      </c>
      <c r="AM362">
        <f>(AO362 - AN362 + DX362*1E3/(8.314*(DZ362+273.15)) * AQ362/DW362 * AP362) * DW362/(100*DK362) * 1000/(1000 - AO362)</f>
        <v>0</v>
      </c>
      <c r="AN362">
        <v>18.33930414983339</v>
      </c>
      <c r="AO362">
        <v>22.70598242424242</v>
      </c>
      <c r="AP362">
        <v>-0.000101583828270386</v>
      </c>
      <c r="AQ362">
        <v>105.8169540572962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439</v>
      </c>
      <c r="AX362" t="s">
        <v>439</v>
      </c>
      <c r="AY362">
        <v>0</v>
      </c>
      <c r="AZ362">
        <v>0</v>
      </c>
      <c r="BA362">
        <f>1-AY362/AZ362</f>
        <v>0</v>
      </c>
      <c r="BB362">
        <v>0</v>
      </c>
      <c r="BC362" t="s">
        <v>439</v>
      </c>
      <c r="BD362" t="s">
        <v>439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439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2.96</v>
      </c>
      <c r="DL362">
        <v>0.5</v>
      </c>
      <c r="DM362" t="s">
        <v>440</v>
      </c>
      <c r="DN362">
        <v>2</v>
      </c>
      <c r="DO362" t="b">
        <v>1</v>
      </c>
      <c r="DP362">
        <v>1758825805.814285</v>
      </c>
      <c r="DQ362">
        <v>848.0882857142855</v>
      </c>
      <c r="DR362">
        <v>892.263857142857</v>
      </c>
      <c r="DS362">
        <v>22.71858928571428</v>
      </c>
      <c r="DT362">
        <v>18.33283571428571</v>
      </c>
      <c r="DU362">
        <v>849.2564285714286</v>
      </c>
      <c r="DV362">
        <v>22.42181785714286</v>
      </c>
      <c r="DW362">
        <v>500.0120357142857</v>
      </c>
      <c r="DX362">
        <v>90.90007142857144</v>
      </c>
      <c r="DY362">
        <v>0.06683530357142857</v>
      </c>
      <c r="DZ362">
        <v>29.50314642857143</v>
      </c>
      <c r="EA362">
        <v>30.014775</v>
      </c>
      <c r="EB362">
        <v>999.9000000000002</v>
      </c>
      <c r="EC362">
        <v>0</v>
      </c>
      <c r="ED362">
        <v>0</v>
      </c>
      <c r="EE362">
        <v>9993.257142857143</v>
      </c>
      <c r="EF362">
        <v>0</v>
      </c>
      <c r="EG362">
        <v>11.38979642857143</v>
      </c>
      <c r="EH362">
        <v>-44.17546785714286</v>
      </c>
      <c r="EI362">
        <v>867.8035357142855</v>
      </c>
      <c r="EJ362">
        <v>908.9271071428569</v>
      </c>
      <c r="EK362">
        <v>4.385739285714286</v>
      </c>
      <c r="EL362">
        <v>892.263857142857</v>
      </c>
      <c r="EM362">
        <v>18.33283571428571</v>
      </c>
      <c r="EN362">
        <v>2.065121785714286</v>
      </c>
      <c r="EO362">
        <v>1.666457142857143</v>
      </c>
      <c r="EP362">
        <v>17.95267857142857</v>
      </c>
      <c r="EQ362">
        <v>14.58745714285714</v>
      </c>
      <c r="ER362">
        <v>1999.985714285714</v>
      </c>
      <c r="ES362">
        <v>0.9800048571428572</v>
      </c>
      <c r="ET362">
        <v>0.01999482142857143</v>
      </c>
      <c r="EU362">
        <v>0</v>
      </c>
      <c r="EV362">
        <v>635.27775</v>
      </c>
      <c r="EW362">
        <v>5.00078</v>
      </c>
      <c r="EX362">
        <v>12471.85714285714</v>
      </c>
      <c r="EY362">
        <v>16379.55</v>
      </c>
      <c r="EZ362">
        <v>39.66264285714285</v>
      </c>
      <c r="FA362">
        <v>40.5845</v>
      </c>
      <c r="FB362">
        <v>39.92164285714285</v>
      </c>
      <c r="FC362">
        <v>40.17614285714285</v>
      </c>
      <c r="FD362">
        <v>40.79439285714285</v>
      </c>
      <c r="FE362">
        <v>1955.095714285715</v>
      </c>
      <c r="FF362">
        <v>39.89000000000001</v>
      </c>
      <c r="FG362">
        <v>0</v>
      </c>
      <c r="FH362">
        <v>1758825808.3</v>
      </c>
      <c r="FI362">
        <v>0</v>
      </c>
      <c r="FJ362">
        <v>635.33052</v>
      </c>
      <c r="FK362">
        <v>-0.44123075632919</v>
      </c>
      <c r="FL362">
        <v>-2.169230766693326</v>
      </c>
      <c r="FM362">
        <v>12472.088</v>
      </c>
      <c r="FN362">
        <v>15</v>
      </c>
      <c r="FO362">
        <v>0</v>
      </c>
      <c r="FP362" t="s">
        <v>441</v>
      </c>
      <c r="FQ362">
        <v>1746989605.5</v>
      </c>
      <c r="FR362">
        <v>1746989593.5</v>
      </c>
      <c r="FS362">
        <v>0</v>
      </c>
      <c r="FT362">
        <v>-0.274</v>
      </c>
      <c r="FU362">
        <v>-0.002</v>
      </c>
      <c r="FV362">
        <v>2.549</v>
      </c>
      <c r="FW362">
        <v>0.129</v>
      </c>
      <c r="FX362">
        <v>420</v>
      </c>
      <c r="FY362">
        <v>17</v>
      </c>
      <c r="FZ362">
        <v>0.02</v>
      </c>
      <c r="GA362">
        <v>0.04</v>
      </c>
      <c r="GB362">
        <v>-44.1298025</v>
      </c>
      <c r="GC362">
        <v>-1.141462288930492</v>
      </c>
      <c r="GD362">
        <v>0.1294729556461508</v>
      </c>
      <c r="GE362">
        <v>0</v>
      </c>
      <c r="GF362">
        <v>635.3564411764704</v>
      </c>
      <c r="GG362">
        <v>-0.5634682870843609</v>
      </c>
      <c r="GH362">
        <v>0.2515160141289537</v>
      </c>
      <c r="GI362">
        <v>1</v>
      </c>
      <c r="GJ362">
        <v>4.390521000000001</v>
      </c>
      <c r="GK362">
        <v>-0.1256145590994383</v>
      </c>
      <c r="GL362">
        <v>0.01230067900564841</v>
      </c>
      <c r="GM362">
        <v>0</v>
      </c>
      <c r="GN362">
        <v>1</v>
      </c>
      <c r="GO362">
        <v>3</v>
      </c>
      <c r="GP362" t="s">
        <v>448</v>
      </c>
      <c r="GQ362">
        <v>3.10155</v>
      </c>
      <c r="GR362">
        <v>2.72523</v>
      </c>
      <c r="GS362">
        <v>0.147948</v>
      </c>
      <c r="GT362">
        <v>0.152644</v>
      </c>
      <c r="GU362">
        <v>0.10407</v>
      </c>
      <c r="GV362">
        <v>0.0907044</v>
      </c>
      <c r="GW362">
        <v>22245.5</v>
      </c>
      <c r="GX362">
        <v>20111.1</v>
      </c>
      <c r="GY362">
        <v>26672.5</v>
      </c>
      <c r="GZ362">
        <v>23957.2</v>
      </c>
      <c r="HA362">
        <v>38244.9</v>
      </c>
      <c r="HB362">
        <v>32217.5</v>
      </c>
      <c r="HC362">
        <v>46576.5</v>
      </c>
      <c r="HD362">
        <v>37909.2</v>
      </c>
      <c r="HE362">
        <v>1.8675</v>
      </c>
      <c r="HF362">
        <v>1.85975</v>
      </c>
      <c r="HG362">
        <v>0.0793785</v>
      </c>
      <c r="HH362">
        <v>0</v>
      </c>
      <c r="HI362">
        <v>28.7175</v>
      </c>
      <c r="HJ362">
        <v>999.9</v>
      </c>
      <c r="HK362">
        <v>44</v>
      </c>
      <c r="HL362">
        <v>31.8</v>
      </c>
      <c r="HM362">
        <v>22.8515</v>
      </c>
      <c r="HN362">
        <v>61.4359</v>
      </c>
      <c r="HO362">
        <v>20.1843</v>
      </c>
      <c r="HP362">
        <v>1</v>
      </c>
      <c r="HQ362">
        <v>0.15423</v>
      </c>
      <c r="HR362">
        <v>0.0663671</v>
      </c>
      <c r="HS362">
        <v>20.2804</v>
      </c>
      <c r="HT362">
        <v>5.2107</v>
      </c>
      <c r="HU362">
        <v>11.98</v>
      </c>
      <c r="HV362">
        <v>4.96325</v>
      </c>
      <c r="HW362">
        <v>3.27425</v>
      </c>
      <c r="HX362">
        <v>9999</v>
      </c>
      <c r="HY362">
        <v>9999</v>
      </c>
      <c r="HZ362">
        <v>9999</v>
      </c>
      <c r="IA362">
        <v>5.1</v>
      </c>
      <c r="IB362">
        <v>1.86398</v>
      </c>
      <c r="IC362">
        <v>1.86011</v>
      </c>
      <c r="ID362">
        <v>1.85838</v>
      </c>
      <c r="IE362">
        <v>1.85975</v>
      </c>
      <c r="IF362">
        <v>1.85988</v>
      </c>
      <c r="IG362">
        <v>1.85838</v>
      </c>
      <c r="IH362">
        <v>1.85745</v>
      </c>
      <c r="II362">
        <v>1.85242</v>
      </c>
      <c r="IJ362">
        <v>0</v>
      </c>
      <c r="IK362">
        <v>0</v>
      </c>
      <c r="IL362">
        <v>0</v>
      </c>
      <c r="IM362">
        <v>0</v>
      </c>
      <c r="IN362" t="s">
        <v>443</v>
      </c>
      <c r="IO362" t="s">
        <v>444</v>
      </c>
      <c r="IP362" t="s">
        <v>445</v>
      </c>
      <c r="IQ362" t="s">
        <v>445</v>
      </c>
      <c r="IR362" t="s">
        <v>445</v>
      </c>
      <c r="IS362" t="s">
        <v>445</v>
      </c>
      <c r="IT362">
        <v>0</v>
      </c>
      <c r="IU362">
        <v>100</v>
      </c>
      <c r="IV362">
        <v>100</v>
      </c>
      <c r="IW362">
        <v>-1.151</v>
      </c>
      <c r="IX362">
        <v>0.2964</v>
      </c>
      <c r="IY362">
        <v>-1.085747647868322</v>
      </c>
      <c r="IZ362">
        <v>-0.001141660950335919</v>
      </c>
      <c r="JA362">
        <v>1.556549255047457E-06</v>
      </c>
      <c r="JB362">
        <v>-3.845636065895205E-10</v>
      </c>
      <c r="JC362">
        <v>0.01562767363184709</v>
      </c>
      <c r="JD362">
        <v>0.001629169780553792</v>
      </c>
      <c r="JE362">
        <v>0.0005448488767950686</v>
      </c>
      <c r="JF362">
        <v>-2.599574200195059E-06</v>
      </c>
      <c r="JG362">
        <v>2</v>
      </c>
      <c r="JH362">
        <v>2011</v>
      </c>
      <c r="JI362">
        <v>1</v>
      </c>
      <c r="JJ362">
        <v>26</v>
      </c>
      <c r="JK362">
        <v>197270.1</v>
      </c>
      <c r="JL362">
        <v>197270.3</v>
      </c>
      <c r="JM362">
        <v>2.17285</v>
      </c>
      <c r="JN362">
        <v>2.63062</v>
      </c>
      <c r="JO362">
        <v>1.49658</v>
      </c>
      <c r="JP362">
        <v>2.34619</v>
      </c>
      <c r="JQ362">
        <v>1.54907</v>
      </c>
      <c r="JR362">
        <v>2.45117</v>
      </c>
      <c r="JS362">
        <v>36.6469</v>
      </c>
      <c r="JT362">
        <v>24.1751</v>
      </c>
      <c r="JU362">
        <v>18</v>
      </c>
      <c r="JV362">
        <v>483.323</v>
      </c>
      <c r="JW362">
        <v>492.935</v>
      </c>
      <c r="JX362">
        <v>28.1596</v>
      </c>
      <c r="JY362">
        <v>29.2481</v>
      </c>
      <c r="JZ362">
        <v>30.0004</v>
      </c>
      <c r="KA362">
        <v>29.3755</v>
      </c>
      <c r="KB362">
        <v>29.3493</v>
      </c>
      <c r="KC362">
        <v>43.6162</v>
      </c>
      <c r="KD362">
        <v>21.1041</v>
      </c>
      <c r="KE362">
        <v>56.647</v>
      </c>
      <c r="KF362">
        <v>28.1461</v>
      </c>
      <c r="KG362">
        <v>941.253</v>
      </c>
      <c r="KH362">
        <v>18.2973</v>
      </c>
      <c r="KI362">
        <v>101.835</v>
      </c>
      <c r="KJ362">
        <v>91.4169</v>
      </c>
    </row>
    <row r="363" spans="1:296">
      <c r="A363">
        <v>345</v>
      </c>
      <c r="B363">
        <v>1758825818.6</v>
      </c>
      <c r="C363">
        <v>11795</v>
      </c>
      <c r="D363" t="s">
        <v>1138</v>
      </c>
      <c r="E363" t="s">
        <v>1139</v>
      </c>
      <c r="F363">
        <v>5</v>
      </c>
      <c r="G363" t="s">
        <v>1027</v>
      </c>
      <c r="H363">
        <v>1758825811.1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942.1595837571226</v>
      </c>
      <c r="AJ363">
        <v>909.7291999999998</v>
      </c>
      <c r="AK363">
        <v>3.418734330701874</v>
      </c>
      <c r="AL363">
        <v>65.12809007379995</v>
      </c>
      <c r="AM363">
        <f>(AO363 - AN363 + DX363*1E3/(8.314*(DZ363+273.15)) * AQ363/DW363 * AP363) * DW363/(100*DK363) * 1000/(1000 - AO363)</f>
        <v>0</v>
      </c>
      <c r="AN363">
        <v>18.33838041118589</v>
      </c>
      <c r="AO363">
        <v>22.69532727272727</v>
      </c>
      <c r="AP363">
        <v>-8.287266037494299E-05</v>
      </c>
      <c r="AQ363">
        <v>105.8169540572962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439</v>
      </c>
      <c r="AX363" t="s">
        <v>439</v>
      </c>
      <c r="AY363">
        <v>0</v>
      </c>
      <c r="AZ363">
        <v>0</v>
      </c>
      <c r="BA363">
        <f>1-AY363/AZ363</f>
        <v>0</v>
      </c>
      <c r="BB363">
        <v>0</v>
      </c>
      <c r="BC363" t="s">
        <v>439</v>
      </c>
      <c r="BD363" t="s">
        <v>439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439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2.96</v>
      </c>
      <c r="DL363">
        <v>0.5</v>
      </c>
      <c r="DM363" t="s">
        <v>440</v>
      </c>
      <c r="DN363">
        <v>2</v>
      </c>
      <c r="DO363" t="b">
        <v>1</v>
      </c>
      <c r="DP363">
        <v>1758825811.1</v>
      </c>
      <c r="DQ363">
        <v>865.7112222222223</v>
      </c>
      <c r="DR363">
        <v>909.9564444444445</v>
      </c>
      <c r="DS363">
        <v>22.71043703703704</v>
      </c>
      <c r="DT363">
        <v>18.33675185185185</v>
      </c>
      <c r="DU363">
        <v>866.8674074074073</v>
      </c>
      <c r="DV363">
        <v>22.41382962962963</v>
      </c>
      <c r="DW363">
        <v>499.9616666666668</v>
      </c>
      <c r="DX363">
        <v>90.89933333333335</v>
      </c>
      <c r="DY363">
        <v>0.06697841481481481</v>
      </c>
      <c r="DZ363">
        <v>29.49818518518519</v>
      </c>
      <c r="EA363">
        <v>30.01230740740741</v>
      </c>
      <c r="EB363">
        <v>999.9000000000001</v>
      </c>
      <c r="EC363">
        <v>0</v>
      </c>
      <c r="ED363">
        <v>0</v>
      </c>
      <c r="EE363">
        <v>9998.264814814816</v>
      </c>
      <c r="EF363">
        <v>0</v>
      </c>
      <c r="EG363">
        <v>12.06394074074074</v>
      </c>
      <c r="EH363">
        <v>-44.24518518518518</v>
      </c>
      <c r="EI363">
        <v>885.8286666666668</v>
      </c>
      <c r="EJ363">
        <v>926.9538518518519</v>
      </c>
      <c r="EK363">
        <v>4.373665925925926</v>
      </c>
      <c r="EL363">
        <v>909.9564444444445</v>
      </c>
      <c r="EM363">
        <v>18.33675185185185</v>
      </c>
      <c r="EN363">
        <v>2.064364074074074</v>
      </c>
      <c r="EO363">
        <v>1.66679962962963</v>
      </c>
      <c r="EP363">
        <v>17.94684074074074</v>
      </c>
      <c r="EQ363">
        <v>14.59063333333333</v>
      </c>
      <c r="ER363">
        <v>1999.957037037037</v>
      </c>
      <c r="ES363">
        <v>0.9800046666666667</v>
      </c>
      <c r="ET363">
        <v>0.01999501481481481</v>
      </c>
      <c r="EU363">
        <v>0</v>
      </c>
      <c r="EV363">
        <v>635.2658518518519</v>
      </c>
      <c r="EW363">
        <v>5.00078</v>
      </c>
      <c r="EX363">
        <v>12470.82592592592</v>
      </c>
      <c r="EY363">
        <v>16379.31851851852</v>
      </c>
      <c r="EZ363">
        <v>39.66177777777778</v>
      </c>
      <c r="FA363">
        <v>40.58066666666667</v>
      </c>
      <c r="FB363">
        <v>39.94881481481481</v>
      </c>
      <c r="FC363">
        <v>40.15955555555556</v>
      </c>
      <c r="FD363">
        <v>40.77981481481481</v>
      </c>
      <c r="FE363">
        <v>1955.067037037037</v>
      </c>
      <c r="FF363">
        <v>39.89000000000001</v>
      </c>
      <c r="FG363">
        <v>0</v>
      </c>
      <c r="FH363">
        <v>1758825813.7</v>
      </c>
      <c r="FI363">
        <v>0</v>
      </c>
      <c r="FJ363">
        <v>635.2740769230769</v>
      </c>
      <c r="FK363">
        <v>-1.853196575900639</v>
      </c>
      <c r="FL363">
        <v>-12.19829053319853</v>
      </c>
      <c r="FM363">
        <v>12471.16923076923</v>
      </c>
      <c r="FN363">
        <v>15</v>
      </c>
      <c r="FO363">
        <v>0</v>
      </c>
      <c r="FP363" t="s">
        <v>441</v>
      </c>
      <c r="FQ363">
        <v>1746989605.5</v>
      </c>
      <c r="FR363">
        <v>1746989593.5</v>
      </c>
      <c r="FS363">
        <v>0</v>
      </c>
      <c r="FT363">
        <v>-0.274</v>
      </c>
      <c r="FU363">
        <v>-0.002</v>
      </c>
      <c r="FV363">
        <v>2.549</v>
      </c>
      <c r="FW363">
        <v>0.129</v>
      </c>
      <c r="FX363">
        <v>420</v>
      </c>
      <c r="FY363">
        <v>17</v>
      </c>
      <c r="FZ363">
        <v>0.02</v>
      </c>
      <c r="GA363">
        <v>0.04</v>
      </c>
      <c r="GB363">
        <v>-44.17924000000001</v>
      </c>
      <c r="GC363">
        <v>-0.807748592870505</v>
      </c>
      <c r="GD363">
        <v>0.1105470890616305</v>
      </c>
      <c r="GE363">
        <v>0</v>
      </c>
      <c r="GF363">
        <v>635.2938529411764</v>
      </c>
      <c r="GG363">
        <v>-0.5295492685127249</v>
      </c>
      <c r="GH363">
        <v>0.2369256687050711</v>
      </c>
      <c r="GI363">
        <v>1</v>
      </c>
      <c r="GJ363">
        <v>4.3817555</v>
      </c>
      <c r="GK363">
        <v>-0.1471569230769237</v>
      </c>
      <c r="GL363">
        <v>0.01425338836031628</v>
      </c>
      <c r="GM363">
        <v>0</v>
      </c>
      <c r="GN363">
        <v>1</v>
      </c>
      <c r="GO363">
        <v>3</v>
      </c>
      <c r="GP363" t="s">
        <v>448</v>
      </c>
      <c r="GQ363">
        <v>3.10165</v>
      </c>
      <c r="GR363">
        <v>2.72513</v>
      </c>
      <c r="GS363">
        <v>0.149782</v>
      </c>
      <c r="GT363">
        <v>0.154442</v>
      </c>
      <c r="GU363">
        <v>0.104032</v>
      </c>
      <c r="GV363">
        <v>0.0906324</v>
      </c>
      <c r="GW363">
        <v>22197.3</v>
      </c>
      <c r="GX363">
        <v>20068.5</v>
      </c>
      <c r="GY363">
        <v>26672.1</v>
      </c>
      <c r="GZ363">
        <v>23957.2</v>
      </c>
      <c r="HA363">
        <v>38246.5</v>
      </c>
      <c r="HB363">
        <v>32220.3</v>
      </c>
      <c r="HC363">
        <v>46576.2</v>
      </c>
      <c r="HD363">
        <v>37909.3</v>
      </c>
      <c r="HE363">
        <v>1.86803</v>
      </c>
      <c r="HF363">
        <v>1.8593</v>
      </c>
      <c r="HG363">
        <v>0.0795126</v>
      </c>
      <c r="HH363">
        <v>0</v>
      </c>
      <c r="HI363">
        <v>28.7146</v>
      </c>
      <c r="HJ363">
        <v>999.9</v>
      </c>
      <c r="HK363">
        <v>44</v>
      </c>
      <c r="HL363">
        <v>31.8</v>
      </c>
      <c r="HM363">
        <v>22.8534</v>
      </c>
      <c r="HN363">
        <v>61.5959</v>
      </c>
      <c r="HO363">
        <v>20.1803</v>
      </c>
      <c r="HP363">
        <v>1</v>
      </c>
      <c r="HQ363">
        <v>0.154609</v>
      </c>
      <c r="HR363">
        <v>0.0734477</v>
      </c>
      <c r="HS363">
        <v>20.2807</v>
      </c>
      <c r="HT363">
        <v>5.20995</v>
      </c>
      <c r="HU363">
        <v>11.98</v>
      </c>
      <c r="HV363">
        <v>4.96335</v>
      </c>
      <c r="HW363">
        <v>3.27438</v>
      </c>
      <c r="HX363">
        <v>9999</v>
      </c>
      <c r="HY363">
        <v>9999</v>
      </c>
      <c r="HZ363">
        <v>9999</v>
      </c>
      <c r="IA363">
        <v>5.1</v>
      </c>
      <c r="IB363">
        <v>1.86399</v>
      </c>
      <c r="IC363">
        <v>1.86013</v>
      </c>
      <c r="ID363">
        <v>1.85838</v>
      </c>
      <c r="IE363">
        <v>1.85976</v>
      </c>
      <c r="IF363">
        <v>1.85989</v>
      </c>
      <c r="IG363">
        <v>1.85838</v>
      </c>
      <c r="IH363">
        <v>1.85745</v>
      </c>
      <c r="II363">
        <v>1.85241</v>
      </c>
      <c r="IJ363">
        <v>0</v>
      </c>
      <c r="IK363">
        <v>0</v>
      </c>
      <c r="IL363">
        <v>0</v>
      </c>
      <c r="IM363">
        <v>0</v>
      </c>
      <c r="IN363" t="s">
        <v>443</v>
      </c>
      <c r="IO363" t="s">
        <v>444</v>
      </c>
      <c r="IP363" t="s">
        <v>445</v>
      </c>
      <c r="IQ363" t="s">
        <v>445</v>
      </c>
      <c r="IR363" t="s">
        <v>445</v>
      </c>
      <c r="IS363" t="s">
        <v>445</v>
      </c>
      <c r="IT363">
        <v>0</v>
      </c>
      <c r="IU363">
        <v>100</v>
      </c>
      <c r="IV363">
        <v>100</v>
      </c>
      <c r="IW363">
        <v>-1.139</v>
      </c>
      <c r="IX363">
        <v>0.2962</v>
      </c>
      <c r="IY363">
        <v>-1.085747647868322</v>
      </c>
      <c r="IZ363">
        <v>-0.001141660950335919</v>
      </c>
      <c r="JA363">
        <v>1.556549255047457E-06</v>
      </c>
      <c r="JB363">
        <v>-3.845636065895205E-10</v>
      </c>
      <c r="JC363">
        <v>0.01562767363184709</v>
      </c>
      <c r="JD363">
        <v>0.001629169780553792</v>
      </c>
      <c r="JE363">
        <v>0.0005448488767950686</v>
      </c>
      <c r="JF363">
        <v>-2.599574200195059E-06</v>
      </c>
      <c r="JG363">
        <v>2</v>
      </c>
      <c r="JH363">
        <v>2011</v>
      </c>
      <c r="JI363">
        <v>1</v>
      </c>
      <c r="JJ363">
        <v>26</v>
      </c>
      <c r="JK363">
        <v>197270.2</v>
      </c>
      <c r="JL363">
        <v>197270.4</v>
      </c>
      <c r="JM363">
        <v>2.20337</v>
      </c>
      <c r="JN363">
        <v>2.62085</v>
      </c>
      <c r="JO363">
        <v>1.49658</v>
      </c>
      <c r="JP363">
        <v>2.34619</v>
      </c>
      <c r="JQ363">
        <v>1.54907</v>
      </c>
      <c r="JR363">
        <v>2.49268</v>
      </c>
      <c r="JS363">
        <v>36.6469</v>
      </c>
      <c r="JT363">
        <v>24.1838</v>
      </c>
      <c r="JU363">
        <v>18</v>
      </c>
      <c r="JV363">
        <v>483.653</v>
      </c>
      <c r="JW363">
        <v>492.668</v>
      </c>
      <c r="JX363">
        <v>28.144</v>
      </c>
      <c r="JY363">
        <v>29.2519</v>
      </c>
      <c r="JZ363">
        <v>30.0003</v>
      </c>
      <c r="KA363">
        <v>29.3787</v>
      </c>
      <c r="KB363">
        <v>29.353</v>
      </c>
      <c r="KC363">
        <v>44.2208</v>
      </c>
      <c r="KD363">
        <v>21.1041</v>
      </c>
      <c r="KE363">
        <v>56.2757</v>
      </c>
      <c r="KF363">
        <v>28.1361</v>
      </c>
      <c r="KG363">
        <v>954.611</v>
      </c>
      <c r="KH363">
        <v>18.3166</v>
      </c>
      <c r="KI363">
        <v>101.834</v>
      </c>
      <c r="KJ363">
        <v>91.4171</v>
      </c>
    </row>
    <row r="364" spans="1:296">
      <c r="A364">
        <v>346</v>
      </c>
      <c r="B364">
        <v>1758825823.6</v>
      </c>
      <c r="C364">
        <v>11800</v>
      </c>
      <c r="D364" t="s">
        <v>1140</v>
      </c>
      <c r="E364" t="s">
        <v>1141</v>
      </c>
      <c r="F364">
        <v>5</v>
      </c>
      <c r="G364" t="s">
        <v>1027</v>
      </c>
      <c r="H364">
        <v>1758825815.814285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959.2999970522669</v>
      </c>
      <c r="AJ364">
        <v>926.8038969696968</v>
      </c>
      <c r="AK364">
        <v>3.420155235350495</v>
      </c>
      <c r="AL364">
        <v>65.12809007379995</v>
      </c>
      <c r="AM364">
        <f>(AO364 - AN364 + DX364*1E3/(8.314*(DZ364+273.15)) * AQ364/DW364 * AP364) * DW364/(100*DK364) * 1000/(1000 - AO364)</f>
        <v>0</v>
      </c>
      <c r="AN364">
        <v>18.2945427683058</v>
      </c>
      <c r="AO364">
        <v>22.66699515151515</v>
      </c>
      <c r="AP364">
        <v>-0.006612351733420234</v>
      </c>
      <c r="AQ364">
        <v>105.8169540572962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439</v>
      </c>
      <c r="AX364" t="s">
        <v>439</v>
      </c>
      <c r="AY364">
        <v>0</v>
      </c>
      <c r="AZ364">
        <v>0</v>
      </c>
      <c r="BA364">
        <f>1-AY364/AZ364</f>
        <v>0</v>
      </c>
      <c r="BB364">
        <v>0</v>
      </c>
      <c r="BC364" t="s">
        <v>439</v>
      </c>
      <c r="BD364" t="s">
        <v>439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439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2.96</v>
      </c>
      <c r="DL364">
        <v>0.5</v>
      </c>
      <c r="DM364" t="s">
        <v>440</v>
      </c>
      <c r="DN364">
        <v>2</v>
      </c>
      <c r="DO364" t="b">
        <v>1</v>
      </c>
      <c r="DP364">
        <v>1758825815.814285</v>
      </c>
      <c r="DQ364">
        <v>881.4459642857144</v>
      </c>
      <c r="DR364">
        <v>925.7457142857144</v>
      </c>
      <c r="DS364">
        <v>22.69778214285714</v>
      </c>
      <c r="DT364">
        <v>18.32579285714286</v>
      </c>
      <c r="DU364">
        <v>882.5912500000001</v>
      </c>
      <c r="DV364">
        <v>22.40145</v>
      </c>
      <c r="DW364">
        <v>499.9670714285715</v>
      </c>
      <c r="DX364">
        <v>90.89926428571427</v>
      </c>
      <c r="DY364">
        <v>0.06699727857142858</v>
      </c>
      <c r="DZ364">
        <v>29.49255714285714</v>
      </c>
      <c r="EA364">
        <v>30.01181785714286</v>
      </c>
      <c r="EB364">
        <v>999.9000000000002</v>
      </c>
      <c r="EC364">
        <v>0</v>
      </c>
      <c r="ED364">
        <v>0</v>
      </c>
      <c r="EE364">
        <v>10006.98714285714</v>
      </c>
      <c r="EF364">
        <v>0</v>
      </c>
      <c r="EG364">
        <v>12.54103214285714</v>
      </c>
      <c r="EH364">
        <v>-44.29973214285714</v>
      </c>
      <c r="EI364">
        <v>901.9173928571428</v>
      </c>
      <c r="EJ364">
        <v>943.0272857142858</v>
      </c>
      <c r="EK364">
        <v>4.371981785714286</v>
      </c>
      <c r="EL364">
        <v>925.7457142857144</v>
      </c>
      <c r="EM364">
        <v>18.32579285714286</v>
      </c>
      <c r="EN364">
        <v>2.0632125</v>
      </c>
      <c r="EO364">
        <v>1.665801785714286</v>
      </c>
      <c r="EP364">
        <v>17.93797142857143</v>
      </c>
      <c r="EQ364">
        <v>14.58135</v>
      </c>
      <c r="ER364">
        <v>1999.986785714286</v>
      </c>
      <c r="ES364">
        <v>0.9800050714285715</v>
      </c>
      <c r="ET364">
        <v>0.01999460357142857</v>
      </c>
      <c r="EU364">
        <v>0</v>
      </c>
      <c r="EV364">
        <v>635.1895714285714</v>
      </c>
      <c r="EW364">
        <v>5.00078</v>
      </c>
      <c r="EX364">
        <v>12469.76785714286</v>
      </c>
      <c r="EY364">
        <v>16379.55357142857</v>
      </c>
      <c r="EZ364">
        <v>39.65821428571428</v>
      </c>
      <c r="FA364">
        <v>40.5845</v>
      </c>
      <c r="FB364">
        <v>39.97749999999998</v>
      </c>
      <c r="FC364">
        <v>40.15825</v>
      </c>
      <c r="FD364">
        <v>40.79210714285714</v>
      </c>
      <c r="FE364">
        <v>1955.096785714285</v>
      </c>
      <c r="FF364">
        <v>39.89000000000001</v>
      </c>
      <c r="FG364">
        <v>0</v>
      </c>
      <c r="FH364">
        <v>1758825818.5</v>
      </c>
      <c r="FI364">
        <v>0</v>
      </c>
      <c r="FJ364">
        <v>635.1717692307692</v>
      </c>
      <c r="FK364">
        <v>-1.360478628217291</v>
      </c>
      <c r="FL364">
        <v>-21.4153845604319</v>
      </c>
      <c r="FM364">
        <v>12469.86153846154</v>
      </c>
      <c r="FN364">
        <v>15</v>
      </c>
      <c r="FO364">
        <v>0</v>
      </c>
      <c r="FP364" t="s">
        <v>441</v>
      </c>
      <c r="FQ364">
        <v>1746989605.5</v>
      </c>
      <c r="FR364">
        <v>1746989593.5</v>
      </c>
      <c r="FS364">
        <v>0</v>
      </c>
      <c r="FT364">
        <v>-0.274</v>
      </c>
      <c r="FU364">
        <v>-0.002</v>
      </c>
      <c r="FV364">
        <v>2.549</v>
      </c>
      <c r="FW364">
        <v>0.129</v>
      </c>
      <c r="FX364">
        <v>420</v>
      </c>
      <c r="FY364">
        <v>17</v>
      </c>
      <c r="FZ364">
        <v>0.02</v>
      </c>
      <c r="GA364">
        <v>0.04</v>
      </c>
      <c r="GB364">
        <v>-44.26721463414635</v>
      </c>
      <c r="GC364">
        <v>-0.5823177700346787</v>
      </c>
      <c r="GD364">
        <v>0.09309925089681993</v>
      </c>
      <c r="GE364">
        <v>0</v>
      </c>
      <c r="GF364">
        <v>635.2600294117648</v>
      </c>
      <c r="GG364">
        <v>-1.341772342046314</v>
      </c>
      <c r="GH364">
        <v>0.2277561241242956</v>
      </c>
      <c r="GI364">
        <v>0</v>
      </c>
      <c r="GJ364">
        <v>4.376338292682926</v>
      </c>
      <c r="GK364">
        <v>-0.05042926829267495</v>
      </c>
      <c r="GL364">
        <v>0.01016113996447997</v>
      </c>
      <c r="GM364">
        <v>1</v>
      </c>
      <c r="GN364">
        <v>1</v>
      </c>
      <c r="GO364">
        <v>3</v>
      </c>
      <c r="GP364" t="s">
        <v>448</v>
      </c>
      <c r="GQ364">
        <v>3.10162</v>
      </c>
      <c r="GR364">
        <v>2.72539</v>
      </c>
      <c r="GS364">
        <v>0.1516</v>
      </c>
      <c r="GT364">
        <v>0.156236</v>
      </c>
      <c r="GU364">
        <v>0.103934</v>
      </c>
      <c r="GV364">
        <v>0.09053559999999999</v>
      </c>
      <c r="GW364">
        <v>22149.7</v>
      </c>
      <c r="GX364">
        <v>20025.7</v>
      </c>
      <c r="GY364">
        <v>26672</v>
      </c>
      <c r="GZ364">
        <v>23957</v>
      </c>
      <c r="HA364">
        <v>38250.8</v>
      </c>
      <c r="HB364">
        <v>32223.7</v>
      </c>
      <c r="HC364">
        <v>46575.9</v>
      </c>
      <c r="HD364">
        <v>37909.1</v>
      </c>
      <c r="HE364">
        <v>1.86782</v>
      </c>
      <c r="HF364">
        <v>1.85947</v>
      </c>
      <c r="HG364">
        <v>0.079684</v>
      </c>
      <c r="HH364">
        <v>0</v>
      </c>
      <c r="HI364">
        <v>28.7114</v>
      </c>
      <c r="HJ364">
        <v>999.9</v>
      </c>
      <c r="HK364">
        <v>44</v>
      </c>
      <c r="HL364">
        <v>31.8</v>
      </c>
      <c r="HM364">
        <v>22.8542</v>
      </c>
      <c r="HN364">
        <v>61.8159</v>
      </c>
      <c r="HO364">
        <v>20.2764</v>
      </c>
      <c r="HP364">
        <v>1</v>
      </c>
      <c r="HQ364">
        <v>0.154865</v>
      </c>
      <c r="HR364">
        <v>0.07223309999999999</v>
      </c>
      <c r="HS364">
        <v>20.2806</v>
      </c>
      <c r="HT364">
        <v>5.20995</v>
      </c>
      <c r="HU364">
        <v>11.98</v>
      </c>
      <c r="HV364">
        <v>4.96305</v>
      </c>
      <c r="HW364">
        <v>3.27423</v>
      </c>
      <c r="HX364">
        <v>9999</v>
      </c>
      <c r="HY364">
        <v>9999</v>
      </c>
      <c r="HZ364">
        <v>9999</v>
      </c>
      <c r="IA364">
        <v>5.1</v>
      </c>
      <c r="IB364">
        <v>1.86399</v>
      </c>
      <c r="IC364">
        <v>1.86013</v>
      </c>
      <c r="ID364">
        <v>1.85842</v>
      </c>
      <c r="IE364">
        <v>1.85976</v>
      </c>
      <c r="IF364">
        <v>1.85989</v>
      </c>
      <c r="IG364">
        <v>1.8584</v>
      </c>
      <c r="IH364">
        <v>1.85745</v>
      </c>
      <c r="II364">
        <v>1.85242</v>
      </c>
      <c r="IJ364">
        <v>0</v>
      </c>
      <c r="IK364">
        <v>0</v>
      </c>
      <c r="IL364">
        <v>0</v>
      </c>
      <c r="IM364">
        <v>0</v>
      </c>
      <c r="IN364" t="s">
        <v>443</v>
      </c>
      <c r="IO364" t="s">
        <v>444</v>
      </c>
      <c r="IP364" t="s">
        <v>445</v>
      </c>
      <c r="IQ364" t="s">
        <v>445</v>
      </c>
      <c r="IR364" t="s">
        <v>445</v>
      </c>
      <c r="IS364" t="s">
        <v>445</v>
      </c>
      <c r="IT364">
        <v>0</v>
      </c>
      <c r="IU364">
        <v>100</v>
      </c>
      <c r="IV364">
        <v>100</v>
      </c>
      <c r="IW364">
        <v>-1.127</v>
      </c>
      <c r="IX364">
        <v>0.2956</v>
      </c>
      <c r="IY364">
        <v>-1.085747647868322</v>
      </c>
      <c r="IZ364">
        <v>-0.001141660950335919</v>
      </c>
      <c r="JA364">
        <v>1.556549255047457E-06</v>
      </c>
      <c r="JB364">
        <v>-3.845636065895205E-10</v>
      </c>
      <c r="JC364">
        <v>0.01562767363184709</v>
      </c>
      <c r="JD364">
        <v>0.001629169780553792</v>
      </c>
      <c r="JE364">
        <v>0.0005448488767950686</v>
      </c>
      <c r="JF364">
        <v>-2.599574200195059E-06</v>
      </c>
      <c r="JG364">
        <v>2</v>
      </c>
      <c r="JH364">
        <v>2011</v>
      </c>
      <c r="JI364">
        <v>1</v>
      </c>
      <c r="JJ364">
        <v>26</v>
      </c>
      <c r="JK364">
        <v>197270.3</v>
      </c>
      <c r="JL364">
        <v>197270.5</v>
      </c>
      <c r="JM364">
        <v>2.23022</v>
      </c>
      <c r="JN364">
        <v>2.62573</v>
      </c>
      <c r="JO364">
        <v>1.49658</v>
      </c>
      <c r="JP364">
        <v>2.34619</v>
      </c>
      <c r="JQ364">
        <v>1.54907</v>
      </c>
      <c r="JR364">
        <v>2.43896</v>
      </c>
      <c r="JS364">
        <v>36.6706</v>
      </c>
      <c r="JT364">
        <v>24.1751</v>
      </c>
      <c r="JU364">
        <v>18</v>
      </c>
      <c r="JV364">
        <v>483.569</v>
      </c>
      <c r="JW364">
        <v>492.815</v>
      </c>
      <c r="JX364">
        <v>28.1328</v>
      </c>
      <c r="JY364">
        <v>29.2557</v>
      </c>
      <c r="JZ364">
        <v>30.0004</v>
      </c>
      <c r="KA364">
        <v>29.3831</v>
      </c>
      <c r="KB364">
        <v>29.3568</v>
      </c>
      <c r="KC364">
        <v>44.8807</v>
      </c>
      <c r="KD364">
        <v>21.1041</v>
      </c>
      <c r="KE364">
        <v>56.2757</v>
      </c>
      <c r="KF364">
        <v>28.1282</v>
      </c>
      <c r="KG364">
        <v>974.646</v>
      </c>
      <c r="KH364">
        <v>18.3562</v>
      </c>
      <c r="KI364">
        <v>101.834</v>
      </c>
      <c r="KJ364">
        <v>91.4165</v>
      </c>
    </row>
    <row r="365" spans="1:296">
      <c r="A365">
        <v>347</v>
      </c>
      <c r="B365">
        <v>1758825828.6</v>
      </c>
      <c r="C365">
        <v>11805</v>
      </c>
      <c r="D365" t="s">
        <v>1142</v>
      </c>
      <c r="E365" t="s">
        <v>1143</v>
      </c>
      <c r="F365">
        <v>5</v>
      </c>
      <c r="G365" t="s">
        <v>1027</v>
      </c>
      <c r="H365">
        <v>1758825821.1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976.4481726359892</v>
      </c>
      <c r="AJ365">
        <v>944.0550303030303</v>
      </c>
      <c r="AK365">
        <v>3.454450411393609</v>
      </c>
      <c r="AL365">
        <v>65.12809007379995</v>
      </c>
      <c r="AM365">
        <f>(AO365 - AN365 + DX365*1E3/(8.314*(DZ365+273.15)) * AQ365/DW365 * AP365) * DW365/(100*DK365) * 1000/(1000 - AO365)</f>
        <v>0</v>
      </c>
      <c r="AN365">
        <v>18.29535545484048</v>
      </c>
      <c r="AO365">
        <v>22.6380103030303</v>
      </c>
      <c r="AP365">
        <v>-0.005600806641960106</v>
      </c>
      <c r="AQ365">
        <v>105.8169540572962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439</v>
      </c>
      <c r="AX365" t="s">
        <v>439</v>
      </c>
      <c r="AY365">
        <v>0</v>
      </c>
      <c r="AZ365">
        <v>0</v>
      </c>
      <c r="BA365">
        <f>1-AY365/AZ365</f>
        <v>0</v>
      </c>
      <c r="BB365">
        <v>0</v>
      </c>
      <c r="BC365" t="s">
        <v>439</v>
      </c>
      <c r="BD365" t="s">
        <v>439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439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2.96</v>
      </c>
      <c r="DL365">
        <v>0.5</v>
      </c>
      <c r="DM365" t="s">
        <v>440</v>
      </c>
      <c r="DN365">
        <v>2</v>
      </c>
      <c r="DO365" t="b">
        <v>1</v>
      </c>
      <c r="DP365">
        <v>1758825821.1</v>
      </c>
      <c r="DQ365">
        <v>899.1361851851851</v>
      </c>
      <c r="DR365">
        <v>943.4822592592593</v>
      </c>
      <c r="DS365">
        <v>22.67642592592592</v>
      </c>
      <c r="DT365">
        <v>18.31088888888889</v>
      </c>
      <c r="DU365">
        <v>900.2687407407408</v>
      </c>
      <c r="DV365">
        <v>22.38057037037037</v>
      </c>
      <c r="DW365">
        <v>500.0096666666666</v>
      </c>
      <c r="DX365">
        <v>90.89875185185186</v>
      </c>
      <c r="DY365">
        <v>0.0670038</v>
      </c>
      <c r="DZ365">
        <v>29.48647407407407</v>
      </c>
      <c r="EA365">
        <v>30.0100074074074</v>
      </c>
      <c r="EB365">
        <v>999.9000000000001</v>
      </c>
      <c r="EC365">
        <v>0</v>
      </c>
      <c r="ED365">
        <v>0</v>
      </c>
      <c r="EE365">
        <v>10014.46666666667</v>
      </c>
      <c r="EF365">
        <v>0</v>
      </c>
      <c r="EG365">
        <v>12.87582962962963</v>
      </c>
      <c r="EH365">
        <v>-44.34604074074074</v>
      </c>
      <c r="EI365">
        <v>919.9981851851851</v>
      </c>
      <c r="EJ365">
        <v>961.0802222222222</v>
      </c>
      <c r="EK365">
        <v>4.365539259259259</v>
      </c>
      <c r="EL365">
        <v>943.4822592592593</v>
      </c>
      <c r="EM365">
        <v>18.31088888888889</v>
      </c>
      <c r="EN365">
        <v>2.06126</v>
      </c>
      <c r="EO365">
        <v>1.664437037037037</v>
      </c>
      <c r="EP365">
        <v>17.92291851851852</v>
      </c>
      <c r="EQ365">
        <v>14.56865925925926</v>
      </c>
      <c r="ER365">
        <v>1999.968148148148</v>
      </c>
      <c r="ES365">
        <v>0.980005</v>
      </c>
      <c r="ET365">
        <v>0.01999466296296296</v>
      </c>
      <c r="EU365">
        <v>0</v>
      </c>
      <c r="EV365">
        <v>635.0613333333333</v>
      </c>
      <c r="EW365">
        <v>5.00078</v>
      </c>
      <c r="EX365">
        <v>12467.5037037037</v>
      </c>
      <c r="EY365">
        <v>16379.40370370371</v>
      </c>
      <c r="EZ365">
        <v>39.65944444444444</v>
      </c>
      <c r="FA365">
        <v>40.57833333333333</v>
      </c>
      <c r="FB365">
        <v>39.97207407407407</v>
      </c>
      <c r="FC365">
        <v>40.18037037037037</v>
      </c>
      <c r="FD365">
        <v>40.80303703703704</v>
      </c>
      <c r="FE365">
        <v>1955.078148148148</v>
      </c>
      <c r="FF365">
        <v>39.89000000000001</v>
      </c>
      <c r="FG365">
        <v>0</v>
      </c>
      <c r="FH365">
        <v>1758825823.3</v>
      </c>
      <c r="FI365">
        <v>0</v>
      </c>
      <c r="FJ365">
        <v>635.0556153846154</v>
      </c>
      <c r="FK365">
        <v>-1.346940166399842</v>
      </c>
      <c r="FL365">
        <v>-28.55726497134449</v>
      </c>
      <c r="FM365">
        <v>12467.85</v>
      </c>
      <c r="FN365">
        <v>15</v>
      </c>
      <c r="FO365">
        <v>0</v>
      </c>
      <c r="FP365" t="s">
        <v>441</v>
      </c>
      <c r="FQ365">
        <v>1746989605.5</v>
      </c>
      <c r="FR365">
        <v>1746989593.5</v>
      </c>
      <c r="FS365">
        <v>0</v>
      </c>
      <c r="FT365">
        <v>-0.274</v>
      </c>
      <c r="FU365">
        <v>-0.002</v>
      </c>
      <c r="FV365">
        <v>2.549</v>
      </c>
      <c r="FW365">
        <v>0.129</v>
      </c>
      <c r="FX365">
        <v>420</v>
      </c>
      <c r="FY365">
        <v>17</v>
      </c>
      <c r="FZ365">
        <v>0.02</v>
      </c>
      <c r="GA365">
        <v>0.04</v>
      </c>
      <c r="GB365">
        <v>-44.31838</v>
      </c>
      <c r="GC365">
        <v>-0.5910821763601509</v>
      </c>
      <c r="GD365">
        <v>0.1044160504903338</v>
      </c>
      <c r="GE365">
        <v>0</v>
      </c>
      <c r="GF365">
        <v>635.1144411764706</v>
      </c>
      <c r="GG365">
        <v>-1.475828874409673</v>
      </c>
      <c r="GH365">
        <v>0.2398933820993919</v>
      </c>
      <c r="GI365">
        <v>0</v>
      </c>
      <c r="GJ365">
        <v>4.367801</v>
      </c>
      <c r="GK365">
        <v>-0.04857253283303773</v>
      </c>
      <c r="GL365">
        <v>0.01094634683353314</v>
      </c>
      <c r="GM365">
        <v>1</v>
      </c>
      <c r="GN365">
        <v>1</v>
      </c>
      <c r="GO365">
        <v>3</v>
      </c>
      <c r="GP365" t="s">
        <v>448</v>
      </c>
      <c r="GQ365">
        <v>3.10194</v>
      </c>
      <c r="GR365">
        <v>2.72481</v>
      </c>
      <c r="GS365">
        <v>0.153415</v>
      </c>
      <c r="GT365">
        <v>0.157988</v>
      </c>
      <c r="GU365">
        <v>0.103837</v>
      </c>
      <c r="GV365">
        <v>0.0905466</v>
      </c>
      <c r="GW365">
        <v>22102.1</v>
      </c>
      <c r="GX365">
        <v>19984.2</v>
      </c>
      <c r="GY365">
        <v>26671.7</v>
      </c>
      <c r="GZ365">
        <v>23957.1</v>
      </c>
      <c r="HA365">
        <v>38254.9</v>
      </c>
      <c r="HB365">
        <v>32223.4</v>
      </c>
      <c r="HC365">
        <v>46575.6</v>
      </c>
      <c r="HD365">
        <v>37908.9</v>
      </c>
      <c r="HE365">
        <v>1.86845</v>
      </c>
      <c r="HF365">
        <v>1.85882</v>
      </c>
      <c r="HG365">
        <v>0.08002670000000001</v>
      </c>
      <c r="HH365">
        <v>0</v>
      </c>
      <c r="HI365">
        <v>28.7083</v>
      </c>
      <c r="HJ365">
        <v>999.9</v>
      </c>
      <c r="HK365">
        <v>43.9</v>
      </c>
      <c r="HL365">
        <v>31.8</v>
      </c>
      <c r="HM365">
        <v>22.8034</v>
      </c>
      <c r="HN365">
        <v>61.5559</v>
      </c>
      <c r="HO365">
        <v>20.2804</v>
      </c>
      <c r="HP365">
        <v>1</v>
      </c>
      <c r="HQ365">
        <v>0.155254</v>
      </c>
      <c r="HR365">
        <v>0.07564269999999999</v>
      </c>
      <c r="HS365">
        <v>20.2806</v>
      </c>
      <c r="HT365">
        <v>5.20995</v>
      </c>
      <c r="HU365">
        <v>11.98</v>
      </c>
      <c r="HV365">
        <v>4.9633</v>
      </c>
      <c r="HW365">
        <v>3.2744</v>
      </c>
      <c r="HX365">
        <v>9999</v>
      </c>
      <c r="HY365">
        <v>9999</v>
      </c>
      <c r="HZ365">
        <v>9999</v>
      </c>
      <c r="IA365">
        <v>5.1</v>
      </c>
      <c r="IB365">
        <v>1.86399</v>
      </c>
      <c r="IC365">
        <v>1.86017</v>
      </c>
      <c r="ID365">
        <v>1.85843</v>
      </c>
      <c r="IE365">
        <v>1.85977</v>
      </c>
      <c r="IF365">
        <v>1.85989</v>
      </c>
      <c r="IG365">
        <v>1.85838</v>
      </c>
      <c r="IH365">
        <v>1.85745</v>
      </c>
      <c r="II365">
        <v>1.85242</v>
      </c>
      <c r="IJ365">
        <v>0</v>
      </c>
      <c r="IK365">
        <v>0</v>
      </c>
      <c r="IL365">
        <v>0</v>
      </c>
      <c r="IM365">
        <v>0</v>
      </c>
      <c r="IN365" t="s">
        <v>443</v>
      </c>
      <c r="IO365" t="s">
        <v>444</v>
      </c>
      <c r="IP365" t="s">
        <v>445</v>
      </c>
      <c r="IQ365" t="s">
        <v>445</v>
      </c>
      <c r="IR365" t="s">
        <v>445</v>
      </c>
      <c r="IS365" t="s">
        <v>445</v>
      </c>
      <c r="IT365">
        <v>0</v>
      </c>
      <c r="IU365">
        <v>100</v>
      </c>
      <c r="IV365">
        <v>100</v>
      </c>
      <c r="IW365">
        <v>-1.114</v>
      </c>
      <c r="IX365">
        <v>0.295</v>
      </c>
      <c r="IY365">
        <v>-1.085747647868322</v>
      </c>
      <c r="IZ365">
        <v>-0.001141660950335919</v>
      </c>
      <c r="JA365">
        <v>1.556549255047457E-06</v>
      </c>
      <c r="JB365">
        <v>-3.845636065895205E-10</v>
      </c>
      <c r="JC365">
        <v>0.01562767363184709</v>
      </c>
      <c r="JD365">
        <v>0.001629169780553792</v>
      </c>
      <c r="JE365">
        <v>0.0005448488767950686</v>
      </c>
      <c r="JF365">
        <v>-2.599574200195059E-06</v>
      </c>
      <c r="JG365">
        <v>2</v>
      </c>
      <c r="JH365">
        <v>2011</v>
      </c>
      <c r="JI365">
        <v>1</v>
      </c>
      <c r="JJ365">
        <v>26</v>
      </c>
      <c r="JK365">
        <v>197270.4</v>
      </c>
      <c r="JL365">
        <v>197270.6</v>
      </c>
      <c r="JM365">
        <v>2.26562</v>
      </c>
      <c r="JN365">
        <v>2.62207</v>
      </c>
      <c r="JO365">
        <v>1.49658</v>
      </c>
      <c r="JP365">
        <v>2.34619</v>
      </c>
      <c r="JQ365">
        <v>1.54907</v>
      </c>
      <c r="JR365">
        <v>2.47925</v>
      </c>
      <c r="JS365">
        <v>36.6706</v>
      </c>
      <c r="JT365">
        <v>24.1838</v>
      </c>
      <c r="JU365">
        <v>18</v>
      </c>
      <c r="JV365">
        <v>483.967</v>
      </c>
      <c r="JW365">
        <v>492.42</v>
      </c>
      <c r="JX365">
        <v>28.1245</v>
      </c>
      <c r="JY365">
        <v>29.26</v>
      </c>
      <c r="JZ365">
        <v>30.0004</v>
      </c>
      <c r="KA365">
        <v>29.3874</v>
      </c>
      <c r="KB365">
        <v>29.361</v>
      </c>
      <c r="KC365">
        <v>45.4751</v>
      </c>
      <c r="KD365">
        <v>20.7947</v>
      </c>
      <c r="KE365">
        <v>56.2757</v>
      </c>
      <c r="KF365">
        <v>28.1158</v>
      </c>
      <c r="KG365">
        <v>988.006</v>
      </c>
      <c r="KH365">
        <v>18.4053</v>
      </c>
      <c r="KI365">
        <v>101.833</v>
      </c>
      <c r="KJ365">
        <v>91.41630000000001</v>
      </c>
    </row>
    <row r="366" spans="1:296">
      <c r="A366">
        <v>348</v>
      </c>
      <c r="B366">
        <v>1758825833.6</v>
      </c>
      <c r="C366">
        <v>11810</v>
      </c>
      <c r="D366" t="s">
        <v>1144</v>
      </c>
      <c r="E366" t="s">
        <v>1145</v>
      </c>
      <c r="F366">
        <v>5</v>
      </c>
      <c r="G366" t="s">
        <v>1027</v>
      </c>
      <c r="H366">
        <v>1758825825.814285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993.4139467803864</v>
      </c>
      <c r="AJ366">
        <v>961.0681212121214</v>
      </c>
      <c r="AK366">
        <v>3.400950729649602</v>
      </c>
      <c r="AL366">
        <v>65.12809007379995</v>
      </c>
      <c r="AM366">
        <f>(AO366 - AN366 + DX366*1E3/(8.314*(DZ366+273.15)) * AQ366/DW366 * AP366) * DW366/(100*DK366) * 1000/(1000 - AO366)</f>
        <v>0</v>
      </c>
      <c r="AN366">
        <v>18.3110480207406</v>
      </c>
      <c r="AO366">
        <v>22.61400303030302</v>
      </c>
      <c r="AP366">
        <v>-0.002434629572671684</v>
      </c>
      <c r="AQ366">
        <v>105.8169540572962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439</v>
      </c>
      <c r="AX366" t="s">
        <v>439</v>
      </c>
      <c r="AY366">
        <v>0</v>
      </c>
      <c r="AZ366">
        <v>0</v>
      </c>
      <c r="BA366">
        <f>1-AY366/AZ366</f>
        <v>0</v>
      </c>
      <c r="BB366">
        <v>0</v>
      </c>
      <c r="BC366" t="s">
        <v>439</v>
      </c>
      <c r="BD366" t="s">
        <v>439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439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2.96</v>
      </c>
      <c r="DL366">
        <v>0.5</v>
      </c>
      <c r="DM366" t="s">
        <v>440</v>
      </c>
      <c r="DN366">
        <v>2</v>
      </c>
      <c r="DO366" t="b">
        <v>1</v>
      </c>
      <c r="DP366">
        <v>1758825825.814285</v>
      </c>
      <c r="DQ366">
        <v>914.9421428571429</v>
      </c>
      <c r="DR366">
        <v>959.3026071428573</v>
      </c>
      <c r="DS366">
        <v>22.65223214285715</v>
      </c>
      <c r="DT366">
        <v>18.30194285714285</v>
      </c>
      <c r="DU366">
        <v>916.0630714285716</v>
      </c>
      <c r="DV366">
        <v>22.3569</v>
      </c>
      <c r="DW366">
        <v>500.0422142857142</v>
      </c>
      <c r="DX366">
        <v>90.89793928571429</v>
      </c>
      <c r="DY366">
        <v>0.06692838571428572</v>
      </c>
      <c r="DZ366">
        <v>29.48261071428572</v>
      </c>
      <c r="EA366">
        <v>30.01115714285714</v>
      </c>
      <c r="EB366">
        <v>999.9000000000002</v>
      </c>
      <c r="EC366">
        <v>0</v>
      </c>
      <c r="ED366">
        <v>0</v>
      </c>
      <c r="EE366">
        <v>10014.2875</v>
      </c>
      <c r="EF366">
        <v>0</v>
      </c>
      <c r="EG366">
        <v>12.25291785714286</v>
      </c>
      <c r="EH366">
        <v>-44.36044642857143</v>
      </c>
      <c r="EI366">
        <v>936.147642857143</v>
      </c>
      <c r="EJ366">
        <v>977.187</v>
      </c>
      <c r="EK366">
        <v>4.350290357142858</v>
      </c>
      <c r="EL366">
        <v>959.3026071428573</v>
      </c>
      <c r="EM366">
        <v>18.30194285714285</v>
      </c>
      <c r="EN366">
        <v>2.059041428571429</v>
      </c>
      <c r="EO366">
        <v>1.663608571428572</v>
      </c>
      <c r="EP366">
        <v>17.90580714285714</v>
      </c>
      <c r="EQ366">
        <v>14.56096785714286</v>
      </c>
      <c r="ER366">
        <v>1999.985714285714</v>
      </c>
      <c r="ES366">
        <v>0.9800052857142857</v>
      </c>
      <c r="ET366">
        <v>0.01999437857142857</v>
      </c>
      <c r="EU366">
        <v>0</v>
      </c>
      <c r="EV366">
        <v>634.9565714285715</v>
      </c>
      <c r="EW366">
        <v>5.00078</v>
      </c>
      <c r="EX366">
        <v>12465.25</v>
      </c>
      <c r="EY366">
        <v>16379.53928571429</v>
      </c>
      <c r="EZ366">
        <v>39.66707142857143</v>
      </c>
      <c r="FA366">
        <v>40.58224999999999</v>
      </c>
      <c r="FB366">
        <v>39.97314285714286</v>
      </c>
      <c r="FC366">
        <v>40.20074999999999</v>
      </c>
      <c r="FD366">
        <v>40.81678571428571</v>
      </c>
      <c r="FE366">
        <v>1955.095714285714</v>
      </c>
      <c r="FF366">
        <v>39.89000000000001</v>
      </c>
      <c r="FG366">
        <v>0</v>
      </c>
      <c r="FH366">
        <v>1758825828.7</v>
      </c>
      <c r="FI366">
        <v>0</v>
      </c>
      <c r="FJ366">
        <v>634.95164</v>
      </c>
      <c r="FK366">
        <v>-1.488846156809812</v>
      </c>
      <c r="FL366">
        <v>-33.61538455725592</v>
      </c>
      <c r="FM366">
        <v>12464.924</v>
      </c>
      <c r="FN366">
        <v>15</v>
      </c>
      <c r="FO366">
        <v>0</v>
      </c>
      <c r="FP366" t="s">
        <v>441</v>
      </c>
      <c r="FQ366">
        <v>1746989605.5</v>
      </c>
      <c r="FR366">
        <v>1746989593.5</v>
      </c>
      <c r="FS366">
        <v>0</v>
      </c>
      <c r="FT366">
        <v>-0.274</v>
      </c>
      <c r="FU366">
        <v>-0.002</v>
      </c>
      <c r="FV366">
        <v>2.549</v>
      </c>
      <c r="FW366">
        <v>0.129</v>
      </c>
      <c r="FX366">
        <v>420</v>
      </c>
      <c r="FY366">
        <v>17</v>
      </c>
      <c r="FZ366">
        <v>0.02</v>
      </c>
      <c r="GA366">
        <v>0.04</v>
      </c>
      <c r="GB366">
        <v>-44.31737317073171</v>
      </c>
      <c r="GC366">
        <v>-0.3397714285714428</v>
      </c>
      <c r="GD366">
        <v>0.1021012936168738</v>
      </c>
      <c r="GE366">
        <v>1</v>
      </c>
      <c r="GF366">
        <v>635.0128235294118</v>
      </c>
      <c r="GG366">
        <v>-1.007486632453571</v>
      </c>
      <c r="GH366">
        <v>0.231382605298244</v>
      </c>
      <c r="GI366">
        <v>0</v>
      </c>
      <c r="GJ366">
        <v>4.355799512195121</v>
      </c>
      <c r="GK366">
        <v>-0.16630390243902</v>
      </c>
      <c r="GL366">
        <v>0.02265917818146999</v>
      </c>
      <c r="GM366">
        <v>0</v>
      </c>
      <c r="GN366">
        <v>1</v>
      </c>
      <c r="GO366">
        <v>3</v>
      </c>
      <c r="GP366" t="s">
        <v>448</v>
      </c>
      <c r="GQ366">
        <v>3.10185</v>
      </c>
      <c r="GR366">
        <v>2.72503</v>
      </c>
      <c r="GS366">
        <v>0.155193</v>
      </c>
      <c r="GT366">
        <v>0.15974</v>
      </c>
      <c r="GU366">
        <v>0.103766</v>
      </c>
      <c r="GV366">
        <v>0.0906554</v>
      </c>
      <c r="GW366">
        <v>22055.6</v>
      </c>
      <c r="GX366">
        <v>19942.5</v>
      </c>
      <c r="GY366">
        <v>26671.6</v>
      </c>
      <c r="GZ366">
        <v>23957</v>
      </c>
      <c r="HA366">
        <v>38258.1</v>
      </c>
      <c r="HB366">
        <v>32219.8</v>
      </c>
      <c r="HC366">
        <v>46575.5</v>
      </c>
      <c r="HD366">
        <v>37909.1</v>
      </c>
      <c r="HE366">
        <v>1.86803</v>
      </c>
      <c r="HF366">
        <v>1.8591</v>
      </c>
      <c r="HG366">
        <v>0.0798553</v>
      </c>
      <c r="HH366">
        <v>0</v>
      </c>
      <c r="HI366">
        <v>28.7058</v>
      </c>
      <c r="HJ366">
        <v>999.9</v>
      </c>
      <c r="HK366">
        <v>43.9</v>
      </c>
      <c r="HL366">
        <v>31.8</v>
      </c>
      <c r="HM366">
        <v>22.8019</v>
      </c>
      <c r="HN366">
        <v>61.0859</v>
      </c>
      <c r="HO366">
        <v>20.3285</v>
      </c>
      <c r="HP366">
        <v>1</v>
      </c>
      <c r="HQ366">
        <v>0.155389</v>
      </c>
      <c r="HR366">
        <v>0.09075709999999999</v>
      </c>
      <c r="HS366">
        <v>20.2806</v>
      </c>
      <c r="HT366">
        <v>5.2101</v>
      </c>
      <c r="HU366">
        <v>11.98</v>
      </c>
      <c r="HV366">
        <v>4.96335</v>
      </c>
      <c r="HW366">
        <v>3.27433</v>
      </c>
      <c r="HX366">
        <v>9999</v>
      </c>
      <c r="HY366">
        <v>9999</v>
      </c>
      <c r="HZ366">
        <v>9999</v>
      </c>
      <c r="IA366">
        <v>5.1</v>
      </c>
      <c r="IB366">
        <v>1.86399</v>
      </c>
      <c r="IC366">
        <v>1.86016</v>
      </c>
      <c r="ID366">
        <v>1.85842</v>
      </c>
      <c r="IE366">
        <v>1.85975</v>
      </c>
      <c r="IF366">
        <v>1.85987</v>
      </c>
      <c r="IG366">
        <v>1.85838</v>
      </c>
      <c r="IH366">
        <v>1.85745</v>
      </c>
      <c r="II366">
        <v>1.85242</v>
      </c>
      <c r="IJ366">
        <v>0</v>
      </c>
      <c r="IK366">
        <v>0</v>
      </c>
      <c r="IL366">
        <v>0</v>
      </c>
      <c r="IM366">
        <v>0</v>
      </c>
      <c r="IN366" t="s">
        <v>443</v>
      </c>
      <c r="IO366" t="s">
        <v>444</v>
      </c>
      <c r="IP366" t="s">
        <v>445</v>
      </c>
      <c r="IQ366" t="s">
        <v>445</v>
      </c>
      <c r="IR366" t="s">
        <v>445</v>
      </c>
      <c r="IS366" t="s">
        <v>445</v>
      </c>
      <c r="IT366">
        <v>0</v>
      </c>
      <c r="IU366">
        <v>100</v>
      </c>
      <c r="IV366">
        <v>100</v>
      </c>
      <c r="IW366">
        <v>-1.101</v>
      </c>
      <c r="IX366">
        <v>0.2945</v>
      </c>
      <c r="IY366">
        <v>-1.085747647868322</v>
      </c>
      <c r="IZ366">
        <v>-0.001141660950335919</v>
      </c>
      <c r="JA366">
        <v>1.556549255047457E-06</v>
      </c>
      <c r="JB366">
        <v>-3.845636065895205E-10</v>
      </c>
      <c r="JC366">
        <v>0.01562767363184709</v>
      </c>
      <c r="JD366">
        <v>0.001629169780553792</v>
      </c>
      <c r="JE366">
        <v>0.0005448488767950686</v>
      </c>
      <c r="JF366">
        <v>-2.599574200195059E-06</v>
      </c>
      <c r="JG366">
        <v>2</v>
      </c>
      <c r="JH366">
        <v>2011</v>
      </c>
      <c r="JI366">
        <v>1</v>
      </c>
      <c r="JJ366">
        <v>26</v>
      </c>
      <c r="JK366">
        <v>197270.5</v>
      </c>
      <c r="JL366">
        <v>197270.7</v>
      </c>
      <c r="JM366">
        <v>2.29248</v>
      </c>
      <c r="JN366">
        <v>2.61719</v>
      </c>
      <c r="JO366">
        <v>1.49658</v>
      </c>
      <c r="JP366">
        <v>2.34619</v>
      </c>
      <c r="JQ366">
        <v>1.54907</v>
      </c>
      <c r="JR366">
        <v>2.48657</v>
      </c>
      <c r="JS366">
        <v>36.6706</v>
      </c>
      <c r="JT366">
        <v>24.1751</v>
      </c>
      <c r="JU366">
        <v>18</v>
      </c>
      <c r="JV366">
        <v>483.747</v>
      </c>
      <c r="JW366">
        <v>492.635</v>
      </c>
      <c r="JX366">
        <v>28.1132</v>
      </c>
      <c r="JY366">
        <v>29.2632</v>
      </c>
      <c r="JZ366">
        <v>30.0003</v>
      </c>
      <c r="KA366">
        <v>29.3912</v>
      </c>
      <c r="KB366">
        <v>29.3649</v>
      </c>
      <c r="KC366">
        <v>46.1336</v>
      </c>
      <c r="KD366">
        <v>20.5141</v>
      </c>
      <c r="KE366">
        <v>56.2757</v>
      </c>
      <c r="KF366">
        <v>28.1029</v>
      </c>
      <c r="KG366">
        <v>1008.04</v>
      </c>
      <c r="KH366">
        <v>18.4491</v>
      </c>
      <c r="KI366">
        <v>101.833</v>
      </c>
      <c r="KJ366">
        <v>91.4164</v>
      </c>
    </row>
    <row r="367" spans="1:296">
      <c r="A367">
        <v>349</v>
      </c>
      <c r="B367">
        <v>1758825838.6</v>
      </c>
      <c r="C367">
        <v>11815</v>
      </c>
      <c r="D367" t="s">
        <v>1146</v>
      </c>
      <c r="E367" t="s">
        <v>1147</v>
      </c>
      <c r="F367">
        <v>5</v>
      </c>
      <c r="G367" t="s">
        <v>1027</v>
      </c>
      <c r="H367">
        <v>1758825831.1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1010.548809175746</v>
      </c>
      <c r="AJ367">
        <v>978.0684666666663</v>
      </c>
      <c r="AK367">
        <v>3.403895284634364</v>
      </c>
      <c r="AL367">
        <v>65.12809007379995</v>
      </c>
      <c r="AM367">
        <f>(AO367 - AN367 + DX367*1E3/(8.314*(DZ367+273.15)) * AQ367/DW367 * AP367) * DW367/(100*DK367) * 1000/(1000 - AO367)</f>
        <v>0</v>
      </c>
      <c r="AN367">
        <v>18.36077282837999</v>
      </c>
      <c r="AO367">
        <v>22.60488</v>
      </c>
      <c r="AP367">
        <v>-0.0002654846572121074</v>
      </c>
      <c r="AQ367">
        <v>105.8169540572962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439</v>
      </c>
      <c r="AX367" t="s">
        <v>439</v>
      </c>
      <c r="AY367">
        <v>0</v>
      </c>
      <c r="AZ367">
        <v>0</v>
      </c>
      <c r="BA367">
        <f>1-AY367/AZ367</f>
        <v>0</v>
      </c>
      <c r="BB367">
        <v>0</v>
      </c>
      <c r="BC367" t="s">
        <v>439</v>
      </c>
      <c r="BD367" t="s">
        <v>439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439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2.96</v>
      </c>
      <c r="DL367">
        <v>0.5</v>
      </c>
      <c r="DM367" t="s">
        <v>440</v>
      </c>
      <c r="DN367">
        <v>2</v>
      </c>
      <c r="DO367" t="b">
        <v>1</v>
      </c>
      <c r="DP367">
        <v>1758825831.1</v>
      </c>
      <c r="DQ367">
        <v>932.6349629629628</v>
      </c>
      <c r="DR367">
        <v>977.0125555555557</v>
      </c>
      <c r="DS367">
        <v>22.62628888888889</v>
      </c>
      <c r="DT367">
        <v>18.31931111111111</v>
      </c>
      <c r="DU367">
        <v>933.7425925925927</v>
      </c>
      <c r="DV367">
        <v>22.3315074074074</v>
      </c>
      <c r="DW367">
        <v>500.0806666666667</v>
      </c>
      <c r="DX367">
        <v>90.89753703703705</v>
      </c>
      <c r="DY367">
        <v>0.06684598148148149</v>
      </c>
      <c r="DZ367">
        <v>29.47977407407407</v>
      </c>
      <c r="EA367">
        <v>30.01057037037037</v>
      </c>
      <c r="EB367">
        <v>999.9000000000001</v>
      </c>
      <c r="EC367">
        <v>0</v>
      </c>
      <c r="ED367">
        <v>0</v>
      </c>
      <c r="EE367">
        <v>10006.41592592592</v>
      </c>
      <c r="EF367">
        <v>0</v>
      </c>
      <c r="EG367">
        <v>11.69640370370371</v>
      </c>
      <c r="EH367">
        <v>-44.37743703703704</v>
      </c>
      <c r="EI367">
        <v>954.2252222222223</v>
      </c>
      <c r="EJ367">
        <v>995.2452962962964</v>
      </c>
      <c r="EK367">
        <v>4.306970370370371</v>
      </c>
      <c r="EL367">
        <v>977.0125555555557</v>
      </c>
      <c r="EM367">
        <v>18.31931111111111</v>
      </c>
      <c r="EN367">
        <v>2.056673703703704</v>
      </c>
      <c r="EO367">
        <v>1.665179259259259</v>
      </c>
      <c r="EP367">
        <v>17.88752222222222</v>
      </c>
      <c r="EQ367">
        <v>14.57557407407407</v>
      </c>
      <c r="ER367">
        <v>1999.985555555556</v>
      </c>
      <c r="ES367">
        <v>0.9800053333333333</v>
      </c>
      <c r="ET367">
        <v>0.01999431851851852</v>
      </c>
      <c r="EU367">
        <v>0</v>
      </c>
      <c r="EV367">
        <v>634.7178518518517</v>
      </c>
      <c r="EW367">
        <v>5.00078</v>
      </c>
      <c r="EX367">
        <v>12461.6962962963</v>
      </c>
      <c r="EY367">
        <v>16379.54074074074</v>
      </c>
      <c r="EZ367">
        <v>39.66862962962963</v>
      </c>
      <c r="FA367">
        <v>40.59233333333333</v>
      </c>
      <c r="FB367">
        <v>39.97911111111112</v>
      </c>
      <c r="FC367">
        <v>40.20114814814814</v>
      </c>
      <c r="FD367">
        <v>40.817</v>
      </c>
      <c r="FE367">
        <v>1955.095555555556</v>
      </c>
      <c r="FF367">
        <v>39.89000000000001</v>
      </c>
      <c r="FG367">
        <v>0</v>
      </c>
      <c r="FH367">
        <v>1758825833.5</v>
      </c>
      <c r="FI367">
        <v>0</v>
      </c>
      <c r="FJ367">
        <v>634.7416000000001</v>
      </c>
      <c r="FK367">
        <v>-2.764846143406474</v>
      </c>
      <c r="FL367">
        <v>-42.81538447171111</v>
      </c>
      <c r="FM367">
        <v>12461.704</v>
      </c>
      <c r="FN367">
        <v>15</v>
      </c>
      <c r="FO367">
        <v>0</v>
      </c>
      <c r="FP367" t="s">
        <v>441</v>
      </c>
      <c r="FQ367">
        <v>1746989605.5</v>
      </c>
      <c r="FR367">
        <v>1746989593.5</v>
      </c>
      <c r="FS367">
        <v>0</v>
      </c>
      <c r="FT367">
        <v>-0.274</v>
      </c>
      <c r="FU367">
        <v>-0.002</v>
      </c>
      <c r="FV367">
        <v>2.549</v>
      </c>
      <c r="FW367">
        <v>0.129</v>
      </c>
      <c r="FX367">
        <v>420</v>
      </c>
      <c r="FY367">
        <v>17</v>
      </c>
      <c r="FZ367">
        <v>0.02</v>
      </c>
      <c r="GA367">
        <v>0.04</v>
      </c>
      <c r="GB367">
        <v>-44.38023</v>
      </c>
      <c r="GC367">
        <v>-0.08292382739200287</v>
      </c>
      <c r="GD367">
        <v>0.0865965449657195</v>
      </c>
      <c r="GE367">
        <v>1</v>
      </c>
      <c r="GF367">
        <v>634.850794117647</v>
      </c>
      <c r="GG367">
        <v>-2.066539338646078</v>
      </c>
      <c r="GH367">
        <v>0.3062422896423658</v>
      </c>
      <c r="GI367">
        <v>0</v>
      </c>
      <c r="GJ367">
        <v>4.326912</v>
      </c>
      <c r="GK367">
        <v>-0.4932321951219628</v>
      </c>
      <c r="GL367">
        <v>0.04906981980810598</v>
      </c>
      <c r="GM367">
        <v>0</v>
      </c>
      <c r="GN367">
        <v>1</v>
      </c>
      <c r="GO367">
        <v>3</v>
      </c>
      <c r="GP367" t="s">
        <v>448</v>
      </c>
      <c r="GQ367">
        <v>3.1018</v>
      </c>
      <c r="GR367">
        <v>2.72446</v>
      </c>
      <c r="GS367">
        <v>0.156955</v>
      </c>
      <c r="GT367">
        <v>0.161473</v>
      </c>
      <c r="GU367">
        <v>0.103743</v>
      </c>
      <c r="GV367">
        <v>0.0909018</v>
      </c>
      <c r="GW367">
        <v>22009.4</v>
      </c>
      <c r="GX367">
        <v>19901.2</v>
      </c>
      <c r="GY367">
        <v>26671.3</v>
      </c>
      <c r="GZ367">
        <v>23956.8</v>
      </c>
      <c r="HA367">
        <v>38258.9</v>
      </c>
      <c r="HB367">
        <v>32211</v>
      </c>
      <c r="HC367">
        <v>46575</v>
      </c>
      <c r="HD367">
        <v>37908.8</v>
      </c>
      <c r="HE367">
        <v>1.86797</v>
      </c>
      <c r="HF367">
        <v>1.85923</v>
      </c>
      <c r="HG367">
        <v>0.0805408</v>
      </c>
      <c r="HH367">
        <v>0</v>
      </c>
      <c r="HI367">
        <v>28.705</v>
      </c>
      <c r="HJ367">
        <v>999.9</v>
      </c>
      <c r="HK367">
        <v>43.9</v>
      </c>
      <c r="HL367">
        <v>31.8</v>
      </c>
      <c r="HM367">
        <v>22.8003</v>
      </c>
      <c r="HN367">
        <v>61.3659</v>
      </c>
      <c r="HO367">
        <v>20.2484</v>
      </c>
      <c r="HP367">
        <v>1</v>
      </c>
      <c r="HQ367">
        <v>0.155943</v>
      </c>
      <c r="HR367">
        <v>0.0920289</v>
      </c>
      <c r="HS367">
        <v>20.2806</v>
      </c>
      <c r="HT367">
        <v>5.2104</v>
      </c>
      <c r="HU367">
        <v>11.9798</v>
      </c>
      <c r="HV367">
        <v>4.96315</v>
      </c>
      <c r="HW367">
        <v>3.27428</v>
      </c>
      <c r="HX367">
        <v>9999</v>
      </c>
      <c r="HY367">
        <v>9999</v>
      </c>
      <c r="HZ367">
        <v>9999</v>
      </c>
      <c r="IA367">
        <v>5.1</v>
      </c>
      <c r="IB367">
        <v>1.86398</v>
      </c>
      <c r="IC367">
        <v>1.86013</v>
      </c>
      <c r="ID367">
        <v>1.85842</v>
      </c>
      <c r="IE367">
        <v>1.85976</v>
      </c>
      <c r="IF367">
        <v>1.85988</v>
      </c>
      <c r="IG367">
        <v>1.85837</v>
      </c>
      <c r="IH367">
        <v>1.85745</v>
      </c>
      <c r="II367">
        <v>1.85242</v>
      </c>
      <c r="IJ367">
        <v>0</v>
      </c>
      <c r="IK367">
        <v>0</v>
      </c>
      <c r="IL367">
        <v>0</v>
      </c>
      <c r="IM367">
        <v>0</v>
      </c>
      <c r="IN367" t="s">
        <v>443</v>
      </c>
      <c r="IO367" t="s">
        <v>444</v>
      </c>
      <c r="IP367" t="s">
        <v>445</v>
      </c>
      <c r="IQ367" t="s">
        <v>445</v>
      </c>
      <c r="IR367" t="s">
        <v>445</v>
      </c>
      <c r="IS367" t="s">
        <v>445</v>
      </c>
      <c r="IT367">
        <v>0</v>
      </c>
      <c r="IU367">
        <v>100</v>
      </c>
      <c r="IV367">
        <v>100</v>
      </c>
      <c r="IW367">
        <v>-1.088</v>
      </c>
      <c r="IX367">
        <v>0.2943</v>
      </c>
      <c r="IY367">
        <v>-1.085747647868322</v>
      </c>
      <c r="IZ367">
        <v>-0.001141660950335919</v>
      </c>
      <c r="JA367">
        <v>1.556549255047457E-06</v>
      </c>
      <c r="JB367">
        <v>-3.845636065895205E-10</v>
      </c>
      <c r="JC367">
        <v>0.01562767363184709</v>
      </c>
      <c r="JD367">
        <v>0.001629169780553792</v>
      </c>
      <c r="JE367">
        <v>0.0005448488767950686</v>
      </c>
      <c r="JF367">
        <v>-2.599574200195059E-06</v>
      </c>
      <c r="JG367">
        <v>2</v>
      </c>
      <c r="JH367">
        <v>2011</v>
      </c>
      <c r="JI367">
        <v>1</v>
      </c>
      <c r="JJ367">
        <v>26</v>
      </c>
      <c r="JK367">
        <v>197270.6</v>
      </c>
      <c r="JL367">
        <v>197270.8</v>
      </c>
      <c r="JM367">
        <v>2.32788</v>
      </c>
      <c r="JN367">
        <v>2.61475</v>
      </c>
      <c r="JO367">
        <v>1.49658</v>
      </c>
      <c r="JP367">
        <v>2.34619</v>
      </c>
      <c r="JQ367">
        <v>1.54907</v>
      </c>
      <c r="JR367">
        <v>2.43286</v>
      </c>
      <c r="JS367">
        <v>36.6706</v>
      </c>
      <c r="JT367">
        <v>24.1838</v>
      </c>
      <c r="JU367">
        <v>18</v>
      </c>
      <c r="JV367">
        <v>483.745</v>
      </c>
      <c r="JW367">
        <v>492.753</v>
      </c>
      <c r="JX367">
        <v>28.101</v>
      </c>
      <c r="JY367">
        <v>29.2676</v>
      </c>
      <c r="JZ367">
        <v>30.0004</v>
      </c>
      <c r="KA367">
        <v>29.395</v>
      </c>
      <c r="KB367">
        <v>29.3693</v>
      </c>
      <c r="KC367">
        <v>46.7263</v>
      </c>
      <c r="KD367">
        <v>20.5141</v>
      </c>
      <c r="KE367">
        <v>56.2757</v>
      </c>
      <c r="KF367">
        <v>28.0974</v>
      </c>
      <c r="KG367">
        <v>1021.4</v>
      </c>
      <c r="KH367">
        <v>18.4886</v>
      </c>
      <c r="KI367">
        <v>101.832</v>
      </c>
      <c r="KJ367">
        <v>91.4157</v>
      </c>
    </row>
    <row r="368" spans="1:296">
      <c r="A368">
        <v>350</v>
      </c>
      <c r="B368">
        <v>1758825843.6</v>
      </c>
      <c r="C368">
        <v>11820</v>
      </c>
      <c r="D368" t="s">
        <v>1148</v>
      </c>
      <c r="E368" t="s">
        <v>1149</v>
      </c>
      <c r="F368">
        <v>5</v>
      </c>
      <c r="G368" t="s">
        <v>1027</v>
      </c>
      <c r="H368">
        <v>1758825835.814285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1027.588430459457</v>
      </c>
      <c r="AJ368">
        <v>995.0890242424242</v>
      </c>
      <c r="AK368">
        <v>3.398000263960318</v>
      </c>
      <c r="AL368">
        <v>65.12809007379995</v>
      </c>
      <c r="AM368">
        <f>(AO368 - AN368 + DX368*1E3/(8.314*(DZ368+273.15)) * AQ368/DW368 * AP368) * DW368/(100*DK368) * 1000/(1000 - AO368)</f>
        <v>0</v>
      </c>
      <c r="AN368">
        <v>18.42565672001795</v>
      </c>
      <c r="AO368">
        <v>22.61492969696969</v>
      </c>
      <c r="AP368">
        <v>0.000268170273589321</v>
      </c>
      <c r="AQ368">
        <v>105.8169540572962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439</v>
      </c>
      <c r="AX368" t="s">
        <v>439</v>
      </c>
      <c r="AY368">
        <v>0</v>
      </c>
      <c r="AZ368">
        <v>0</v>
      </c>
      <c r="BA368">
        <f>1-AY368/AZ368</f>
        <v>0</v>
      </c>
      <c r="BB368">
        <v>0</v>
      </c>
      <c r="BC368" t="s">
        <v>439</v>
      </c>
      <c r="BD368" t="s">
        <v>439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439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2.96</v>
      </c>
      <c r="DL368">
        <v>0.5</v>
      </c>
      <c r="DM368" t="s">
        <v>440</v>
      </c>
      <c r="DN368">
        <v>2</v>
      </c>
      <c r="DO368" t="b">
        <v>1</v>
      </c>
      <c r="DP368">
        <v>1758825835.814285</v>
      </c>
      <c r="DQ368">
        <v>948.3610714285716</v>
      </c>
      <c r="DR368">
        <v>992.7694642857143</v>
      </c>
      <c r="DS368">
        <v>22.61452142857143</v>
      </c>
      <c r="DT368">
        <v>18.35890714285714</v>
      </c>
      <c r="DU368">
        <v>949.4565714285716</v>
      </c>
      <c r="DV368">
        <v>22.31998214285715</v>
      </c>
      <c r="DW368">
        <v>500.0237857142857</v>
      </c>
      <c r="DX368">
        <v>90.89813214285714</v>
      </c>
      <c r="DY368">
        <v>0.06678890714285715</v>
      </c>
      <c r="DZ368">
        <v>29.47835</v>
      </c>
      <c r="EA368">
        <v>30.01185714285714</v>
      </c>
      <c r="EB368">
        <v>999.9000000000002</v>
      </c>
      <c r="EC368">
        <v>0</v>
      </c>
      <c r="ED368">
        <v>0</v>
      </c>
      <c r="EE368">
        <v>9995.606785714286</v>
      </c>
      <c r="EF368">
        <v>0</v>
      </c>
      <c r="EG368">
        <v>11.269125</v>
      </c>
      <c r="EH368">
        <v>-44.40837857142856</v>
      </c>
      <c r="EI368">
        <v>970.303892857143</v>
      </c>
      <c r="EJ368">
        <v>1011.337714285714</v>
      </c>
      <c r="EK368">
        <v>4.255606071428572</v>
      </c>
      <c r="EL368">
        <v>992.7694642857143</v>
      </c>
      <c r="EM368">
        <v>18.35890714285714</v>
      </c>
      <c r="EN368">
        <v>2.055616785714286</v>
      </c>
      <c r="EO368">
        <v>1.66879</v>
      </c>
      <c r="EP368">
        <v>17.87936071428571</v>
      </c>
      <c r="EQ368">
        <v>14.60908214285715</v>
      </c>
      <c r="ER368">
        <v>1999.981071428572</v>
      </c>
      <c r="ES368">
        <v>0.9800052857142857</v>
      </c>
      <c r="ET368">
        <v>0.01999436785714285</v>
      </c>
      <c r="EU368">
        <v>0</v>
      </c>
      <c r="EV368">
        <v>634.5085357142858</v>
      </c>
      <c r="EW368">
        <v>5.00078</v>
      </c>
      <c r="EX368">
        <v>12457.98571428571</v>
      </c>
      <c r="EY368">
        <v>16379.50357142857</v>
      </c>
      <c r="EZ368">
        <v>39.67149999999999</v>
      </c>
      <c r="FA368">
        <v>40.59799999999999</v>
      </c>
      <c r="FB368">
        <v>39.97532142857143</v>
      </c>
      <c r="FC368">
        <v>40.20285714285713</v>
      </c>
      <c r="FD368">
        <v>40.82357142857143</v>
      </c>
      <c r="FE368">
        <v>1955.091071428571</v>
      </c>
      <c r="FF368">
        <v>39.89000000000001</v>
      </c>
      <c r="FG368">
        <v>0</v>
      </c>
      <c r="FH368">
        <v>1758825838.3</v>
      </c>
      <c r="FI368">
        <v>0</v>
      </c>
      <c r="FJ368">
        <v>634.53068</v>
      </c>
      <c r="FK368">
        <v>-3.220384613424921</v>
      </c>
      <c r="FL368">
        <v>-53.36923082047004</v>
      </c>
      <c r="FM368">
        <v>12457.856</v>
      </c>
      <c r="FN368">
        <v>15</v>
      </c>
      <c r="FO368">
        <v>0</v>
      </c>
      <c r="FP368" t="s">
        <v>441</v>
      </c>
      <c r="FQ368">
        <v>1746989605.5</v>
      </c>
      <c r="FR368">
        <v>1746989593.5</v>
      </c>
      <c r="FS368">
        <v>0</v>
      </c>
      <c r="FT368">
        <v>-0.274</v>
      </c>
      <c r="FU368">
        <v>-0.002</v>
      </c>
      <c r="FV368">
        <v>2.549</v>
      </c>
      <c r="FW368">
        <v>0.129</v>
      </c>
      <c r="FX368">
        <v>420</v>
      </c>
      <c r="FY368">
        <v>17</v>
      </c>
      <c r="FZ368">
        <v>0.02</v>
      </c>
      <c r="GA368">
        <v>0.04</v>
      </c>
      <c r="GB368">
        <v>-44.3972825</v>
      </c>
      <c r="GC368">
        <v>-0.3004198874296273</v>
      </c>
      <c r="GD368">
        <v>0.09043499291618165</v>
      </c>
      <c r="GE368">
        <v>1</v>
      </c>
      <c r="GF368">
        <v>634.6934705882353</v>
      </c>
      <c r="GG368">
        <v>-2.866462947364338</v>
      </c>
      <c r="GH368">
        <v>0.372016779768159</v>
      </c>
      <c r="GI368">
        <v>0</v>
      </c>
      <c r="GJ368">
        <v>4.289547499999999</v>
      </c>
      <c r="GK368">
        <v>-0.6472475797373392</v>
      </c>
      <c r="GL368">
        <v>0.06305641730823275</v>
      </c>
      <c r="GM368">
        <v>0</v>
      </c>
      <c r="GN368">
        <v>1</v>
      </c>
      <c r="GO368">
        <v>3</v>
      </c>
      <c r="GP368" t="s">
        <v>448</v>
      </c>
      <c r="GQ368">
        <v>3.10166</v>
      </c>
      <c r="GR368">
        <v>2.72516</v>
      </c>
      <c r="GS368">
        <v>0.158699</v>
      </c>
      <c r="GT368">
        <v>0.163203</v>
      </c>
      <c r="GU368">
        <v>0.103775</v>
      </c>
      <c r="GV368">
        <v>0.09101770000000001</v>
      </c>
      <c r="GW368">
        <v>21963.8</v>
      </c>
      <c r="GX368">
        <v>19860.1</v>
      </c>
      <c r="GY368">
        <v>26671.3</v>
      </c>
      <c r="GZ368">
        <v>23956.7</v>
      </c>
      <c r="HA368">
        <v>38257.6</v>
      </c>
      <c r="HB368">
        <v>32207</v>
      </c>
      <c r="HC368">
        <v>46574.7</v>
      </c>
      <c r="HD368">
        <v>37908.7</v>
      </c>
      <c r="HE368">
        <v>1.86765</v>
      </c>
      <c r="HF368">
        <v>1.85958</v>
      </c>
      <c r="HG368">
        <v>0.08067489999999999</v>
      </c>
      <c r="HH368">
        <v>0</v>
      </c>
      <c r="HI368">
        <v>28.7026</v>
      </c>
      <c r="HJ368">
        <v>999.9</v>
      </c>
      <c r="HK368">
        <v>43.9</v>
      </c>
      <c r="HL368">
        <v>31.8</v>
      </c>
      <c r="HM368">
        <v>22.8016</v>
      </c>
      <c r="HN368">
        <v>61.2559</v>
      </c>
      <c r="HO368">
        <v>20.1562</v>
      </c>
      <c r="HP368">
        <v>1</v>
      </c>
      <c r="HQ368">
        <v>0.156082</v>
      </c>
      <c r="HR368">
        <v>0.111326</v>
      </c>
      <c r="HS368">
        <v>20.2806</v>
      </c>
      <c r="HT368">
        <v>5.21055</v>
      </c>
      <c r="HU368">
        <v>11.98</v>
      </c>
      <c r="HV368">
        <v>4.9628</v>
      </c>
      <c r="HW368">
        <v>3.2744</v>
      </c>
      <c r="HX368">
        <v>9999</v>
      </c>
      <c r="HY368">
        <v>9999</v>
      </c>
      <c r="HZ368">
        <v>9999</v>
      </c>
      <c r="IA368">
        <v>5.1</v>
      </c>
      <c r="IB368">
        <v>1.864</v>
      </c>
      <c r="IC368">
        <v>1.86012</v>
      </c>
      <c r="ID368">
        <v>1.85841</v>
      </c>
      <c r="IE368">
        <v>1.85975</v>
      </c>
      <c r="IF368">
        <v>1.85989</v>
      </c>
      <c r="IG368">
        <v>1.85838</v>
      </c>
      <c r="IH368">
        <v>1.85745</v>
      </c>
      <c r="II368">
        <v>1.85242</v>
      </c>
      <c r="IJ368">
        <v>0</v>
      </c>
      <c r="IK368">
        <v>0</v>
      </c>
      <c r="IL368">
        <v>0</v>
      </c>
      <c r="IM368">
        <v>0</v>
      </c>
      <c r="IN368" t="s">
        <v>443</v>
      </c>
      <c r="IO368" t="s">
        <v>444</v>
      </c>
      <c r="IP368" t="s">
        <v>445</v>
      </c>
      <c r="IQ368" t="s">
        <v>445</v>
      </c>
      <c r="IR368" t="s">
        <v>445</v>
      </c>
      <c r="IS368" t="s">
        <v>445</v>
      </c>
      <c r="IT368">
        <v>0</v>
      </c>
      <c r="IU368">
        <v>100</v>
      </c>
      <c r="IV368">
        <v>100</v>
      </c>
      <c r="IW368">
        <v>-1.075</v>
      </c>
      <c r="IX368">
        <v>0.2946</v>
      </c>
      <c r="IY368">
        <v>-1.085747647868322</v>
      </c>
      <c r="IZ368">
        <v>-0.001141660950335919</v>
      </c>
      <c r="JA368">
        <v>1.556549255047457E-06</v>
      </c>
      <c r="JB368">
        <v>-3.845636065895205E-10</v>
      </c>
      <c r="JC368">
        <v>0.01562767363184709</v>
      </c>
      <c r="JD368">
        <v>0.001629169780553792</v>
      </c>
      <c r="JE368">
        <v>0.0005448488767950686</v>
      </c>
      <c r="JF368">
        <v>-2.599574200195059E-06</v>
      </c>
      <c r="JG368">
        <v>2</v>
      </c>
      <c r="JH368">
        <v>2011</v>
      </c>
      <c r="JI368">
        <v>1</v>
      </c>
      <c r="JJ368">
        <v>26</v>
      </c>
      <c r="JK368">
        <v>197270.6</v>
      </c>
      <c r="JL368">
        <v>197270.8</v>
      </c>
      <c r="JM368">
        <v>2.35474</v>
      </c>
      <c r="JN368">
        <v>2.62329</v>
      </c>
      <c r="JO368">
        <v>1.49658</v>
      </c>
      <c r="JP368">
        <v>2.34619</v>
      </c>
      <c r="JQ368">
        <v>1.54907</v>
      </c>
      <c r="JR368">
        <v>2.39258</v>
      </c>
      <c r="JS368">
        <v>36.6706</v>
      </c>
      <c r="JT368">
        <v>24.1751</v>
      </c>
      <c r="JU368">
        <v>18</v>
      </c>
      <c r="JV368">
        <v>483.584</v>
      </c>
      <c r="JW368">
        <v>493.019</v>
      </c>
      <c r="JX368">
        <v>28.0949</v>
      </c>
      <c r="JY368">
        <v>29.2719</v>
      </c>
      <c r="JZ368">
        <v>30.0004</v>
      </c>
      <c r="KA368">
        <v>29.3988</v>
      </c>
      <c r="KB368">
        <v>29.3735</v>
      </c>
      <c r="KC368">
        <v>47.3009</v>
      </c>
      <c r="KD368">
        <v>20.2332</v>
      </c>
      <c r="KE368">
        <v>56.2757</v>
      </c>
      <c r="KF368">
        <v>28.0807</v>
      </c>
      <c r="KG368">
        <v>1041.45</v>
      </c>
      <c r="KH368">
        <v>18.5194</v>
      </c>
      <c r="KI368">
        <v>101.831</v>
      </c>
      <c r="KJ368">
        <v>91.41540000000001</v>
      </c>
    </row>
    <row r="369" spans="1:296">
      <c r="A369">
        <v>351</v>
      </c>
      <c r="B369">
        <v>1758825848.6</v>
      </c>
      <c r="C369">
        <v>11825</v>
      </c>
      <c r="D369" t="s">
        <v>1150</v>
      </c>
      <c r="E369" t="s">
        <v>1151</v>
      </c>
      <c r="F369">
        <v>5</v>
      </c>
      <c r="G369" t="s">
        <v>1027</v>
      </c>
      <c r="H369">
        <v>1758825841.1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1044.705005684928</v>
      </c>
      <c r="AJ369">
        <v>1012.044115151515</v>
      </c>
      <c r="AK369">
        <v>3.384253882972048</v>
      </c>
      <c r="AL369">
        <v>65.12809007379995</v>
      </c>
      <c r="AM369">
        <f>(AO369 - AN369 + DX369*1E3/(8.314*(DZ369+273.15)) * AQ369/DW369 * AP369) * DW369/(100*DK369) * 1000/(1000 - AO369)</f>
        <v>0</v>
      </c>
      <c r="AN369">
        <v>18.4443657973355</v>
      </c>
      <c r="AO369">
        <v>22.61235090909091</v>
      </c>
      <c r="AP369">
        <v>-0.0001280677393013813</v>
      </c>
      <c r="AQ369">
        <v>105.8169540572962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439</v>
      </c>
      <c r="AX369" t="s">
        <v>439</v>
      </c>
      <c r="AY369">
        <v>0</v>
      </c>
      <c r="AZ369">
        <v>0</v>
      </c>
      <c r="BA369">
        <f>1-AY369/AZ369</f>
        <v>0</v>
      </c>
      <c r="BB369">
        <v>0</v>
      </c>
      <c r="BC369" t="s">
        <v>439</v>
      </c>
      <c r="BD369" t="s">
        <v>439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439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2.96</v>
      </c>
      <c r="DL369">
        <v>0.5</v>
      </c>
      <c r="DM369" t="s">
        <v>440</v>
      </c>
      <c r="DN369">
        <v>2</v>
      </c>
      <c r="DO369" t="b">
        <v>1</v>
      </c>
      <c r="DP369">
        <v>1758825841.1</v>
      </c>
      <c r="DQ369">
        <v>965.9362592592594</v>
      </c>
      <c r="DR369">
        <v>1010.419407407407</v>
      </c>
      <c r="DS369">
        <v>22.61105555555556</v>
      </c>
      <c r="DT369">
        <v>18.40564444444444</v>
      </c>
      <c r="DU369">
        <v>967.0179999999999</v>
      </c>
      <c r="DV369">
        <v>22.31658888888889</v>
      </c>
      <c r="DW369">
        <v>500.0165555555556</v>
      </c>
      <c r="DX369">
        <v>90.89845925925927</v>
      </c>
      <c r="DY369">
        <v>0.06678924814814814</v>
      </c>
      <c r="DZ369">
        <v>29.47695185185185</v>
      </c>
      <c r="EA369">
        <v>30.01516666666667</v>
      </c>
      <c r="EB369">
        <v>999.9000000000001</v>
      </c>
      <c r="EC369">
        <v>0</v>
      </c>
      <c r="ED369">
        <v>0</v>
      </c>
      <c r="EE369">
        <v>9996.854814814813</v>
      </c>
      <c r="EF369">
        <v>0</v>
      </c>
      <c r="EG369">
        <v>11.23271851851852</v>
      </c>
      <c r="EH369">
        <v>-44.4838074074074</v>
      </c>
      <c r="EI369">
        <v>988.2828518518517</v>
      </c>
      <c r="EJ369">
        <v>1029.367037037037</v>
      </c>
      <c r="EK369">
        <v>4.205405185185185</v>
      </c>
      <c r="EL369">
        <v>1010.419407407407</v>
      </c>
      <c r="EM369">
        <v>18.40564444444444</v>
      </c>
      <c r="EN369">
        <v>2.055308888888889</v>
      </c>
      <c r="EO369">
        <v>1.673044444444444</v>
      </c>
      <c r="EP369">
        <v>17.87698518518519</v>
      </c>
      <c r="EQ369">
        <v>14.64854444444444</v>
      </c>
      <c r="ER369">
        <v>1999.991111111111</v>
      </c>
      <c r="ES369">
        <v>0.9800053333333333</v>
      </c>
      <c r="ET369">
        <v>0.01999431481481481</v>
      </c>
      <c r="EU369">
        <v>0</v>
      </c>
      <c r="EV369">
        <v>634.205925925926</v>
      </c>
      <c r="EW369">
        <v>5.00078</v>
      </c>
      <c r="EX369">
        <v>12453.21111111111</v>
      </c>
      <c r="EY369">
        <v>16379.59259259259</v>
      </c>
      <c r="EZ369">
        <v>39.66399999999999</v>
      </c>
      <c r="FA369">
        <v>40.59933333333333</v>
      </c>
      <c r="FB369">
        <v>39.99522222222222</v>
      </c>
      <c r="FC369">
        <v>40.18718518518519</v>
      </c>
      <c r="FD369">
        <v>40.80774074074074</v>
      </c>
      <c r="FE369">
        <v>1955.101111111111</v>
      </c>
      <c r="FF369">
        <v>39.89000000000001</v>
      </c>
      <c r="FG369">
        <v>0</v>
      </c>
      <c r="FH369">
        <v>1758825843.7</v>
      </c>
      <c r="FI369">
        <v>0</v>
      </c>
      <c r="FJ369">
        <v>634.224076923077</v>
      </c>
      <c r="FK369">
        <v>-3.209914513017296</v>
      </c>
      <c r="FL369">
        <v>-57.7435897704074</v>
      </c>
      <c r="FM369">
        <v>12453.2</v>
      </c>
      <c r="FN369">
        <v>15</v>
      </c>
      <c r="FO369">
        <v>0</v>
      </c>
      <c r="FP369" t="s">
        <v>441</v>
      </c>
      <c r="FQ369">
        <v>1746989605.5</v>
      </c>
      <c r="FR369">
        <v>1746989593.5</v>
      </c>
      <c r="FS369">
        <v>0</v>
      </c>
      <c r="FT369">
        <v>-0.274</v>
      </c>
      <c r="FU369">
        <v>-0.002</v>
      </c>
      <c r="FV369">
        <v>2.549</v>
      </c>
      <c r="FW369">
        <v>0.129</v>
      </c>
      <c r="FX369">
        <v>420</v>
      </c>
      <c r="FY369">
        <v>17</v>
      </c>
      <c r="FZ369">
        <v>0.02</v>
      </c>
      <c r="GA369">
        <v>0.04</v>
      </c>
      <c r="GB369">
        <v>-44.43865</v>
      </c>
      <c r="GC369">
        <v>-0.8077643527202653</v>
      </c>
      <c r="GD369">
        <v>0.1420814783847627</v>
      </c>
      <c r="GE369">
        <v>0</v>
      </c>
      <c r="GF369">
        <v>634.3876764705883</v>
      </c>
      <c r="GG369">
        <v>-3.306967146133702</v>
      </c>
      <c r="GH369">
        <v>0.3975566345587298</v>
      </c>
      <c r="GI369">
        <v>0</v>
      </c>
      <c r="GJ369">
        <v>4.234748000000001</v>
      </c>
      <c r="GK369">
        <v>-0.5854415009380901</v>
      </c>
      <c r="GL369">
        <v>0.05794311646779111</v>
      </c>
      <c r="GM369">
        <v>0</v>
      </c>
      <c r="GN369">
        <v>0</v>
      </c>
      <c r="GO369">
        <v>3</v>
      </c>
      <c r="GP369" t="s">
        <v>459</v>
      </c>
      <c r="GQ369">
        <v>3.10175</v>
      </c>
      <c r="GR369">
        <v>2.72499</v>
      </c>
      <c r="GS369">
        <v>0.160416</v>
      </c>
      <c r="GT369">
        <v>0.164823</v>
      </c>
      <c r="GU369">
        <v>0.103762</v>
      </c>
      <c r="GV369">
        <v>0.0911265</v>
      </c>
      <c r="GW369">
        <v>21918.8</v>
      </c>
      <c r="GX369">
        <v>19821.5</v>
      </c>
      <c r="GY369">
        <v>26671.1</v>
      </c>
      <c r="GZ369">
        <v>23956.5</v>
      </c>
      <c r="HA369">
        <v>38258.1</v>
      </c>
      <c r="HB369">
        <v>32202.7</v>
      </c>
      <c r="HC369">
        <v>46574.4</v>
      </c>
      <c r="HD369">
        <v>37908</v>
      </c>
      <c r="HE369">
        <v>1.86773</v>
      </c>
      <c r="HF369">
        <v>1.85925</v>
      </c>
      <c r="HG369">
        <v>0.08088720000000001</v>
      </c>
      <c r="HH369">
        <v>0</v>
      </c>
      <c r="HI369">
        <v>28.7026</v>
      </c>
      <c r="HJ369">
        <v>999.9</v>
      </c>
      <c r="HK369">
        <v>43.9</v>
      </c>
      <c r="HL369">
        <v>31.8</v>
      </c>
      <c r="HM369">
        <v>22.804</v>
      </c>
      <c r="HN369">
        <v>61.3559</v>
      </c>
      <c r="HO369">
        <v>20.0962</v>
      </c>
      <c r="HP369">
        <v>1</v>
      </c>
      <c r="HQ369">
        <v>0.156532</v>
      </c>
      <c r="HR369">
        <v>0.143922</v>
      </c>
      <c r="HS369">
        <v>20.2805</v>
      </c>
      <c r="HT369">
        <v>5.21025</v>
      </c>
      <c r="HU369">
        <v>11.9798</v>
      </c>
      <c r="HV369">
        <v>4.9627</v>
      </c>
      <c r="HW369">
        <v>3.2743</v>
      </c>
      <c r="HX369">
        <v>9999</v>
      </c>
      <c r="HY369">
        <v>9999</v>
      </c>
      <c r="HZ369">
        <v>9999</v>
      </c>
      <c r="IA369">
        <v>5.1</v>
      </c>
      <c r="IB369">
        <v>1.864</v>
      </c>
      <c r="IC369">
        <v>1.86013</v>
      </c>
      <c r="ID369">
        <v>1.8584</v>
      </c>
      <c r="IE369">
        <v>1.85975</v>
      </c>
      <c r="IF369">
        <v>1.85989</v>
      </c>
      <c r="IG369">
        <v>1.85838</v>
      </c>
      <c r="IH369">
        <v>1.85745</v>
      </c>
      <c r="II369">
        <v>1.8524</v>
      </c>
      <c r="IJ369">
        <v>0</v>
      </c>
      <c r="IK369">
        <v>0</v>
      </c>
      <c r="IL369">
        <v>0</v>
      </c>
      <c r="IM369">
        <v>0</v>
      </c>
      <c r="IN369" t="s">
        <v>443</v>
      </c>
      <c r="IO369" t="s">
        <v>444</v>
      </c>
      <c r="IP369" t="s">
        <v>445</v>
      </c>
      <c r="IQ369" t="s">
        <v>445</v>
      </c>
      <c r="IR369" t="s">
        <v>445</v>
      </c>
      <c r="IS369" t="s">
        <v>445</v>
      </c>
      <c r="IT369">
        <v>0</v>
      </c>
      <c r="IU369">
        <v>100</v>
      </c>
      <c r="IV369">
        <v>100</v>
      </c>
      <c r="IW369">
        <v>-1.063</v>
      </c>
      <c r="IX369">
        <v>0.2945</v>
      </c>
      <c r="IY369">
        <v>-1.085747647868322</v>
      </c>
      <c r="IZ369">
        <v>-0.001141660950335919</v>
      </c>
      <c r="JA369">
        <v>1.556549255047457E-06</v>
      </c>
      <c r="JB369">
        <v>-3.845636065895205E-10</v>
      </c>
      <c r="JC369">
        <v>0.01562767363184709</v>
      </c>
      <c r="JD369">
        <v>0.001629169780553792</v>
      </c>
      <c r="JE369">
        <v>0.0005448488767950686</v>
      </c>
      <c r="JF369">
        <v>-2.599574200195059E-06</v>
      </c>
      <c r="JG369">
        <v>2</v>
      </c>
      <c r="JH369">
        <v>2011</v>
      </c>
      <c r="JI369">
        <v>1</v>
      </c>
      <c r="JJ369">
        <v>26</v>
      </c>
      <c r="JK369">
        <v>197270.7</v>
      </c>
      <c r="JL369">
        <v>197270.9</v>
      </c>
      <c r="JM369">
        <v>2.3877</v>
      </c>
      <c r="JN369">
        <v>2.62817</v>
      </c>
      <c r="JO369">
        <v>1.49658</v>
      </c>
      <c r="JP369">
        <v>2.34619</v>
      </c>
      <c r="JQ369">
        <v>1.54907</v>
      </c>
      <c r="JR369">
        <v>2.36816</v>
      </c>
      <c r="JS369">
        <v>36.6706</v>
      </c>
      <c r="JT369">
        <v>24.1751</v>
      </c>
      <c r="JU369">
        <v>18</v>
      </c>
      <c r="JV369">
        <v>483.661</v>
      </c>
      <c r="JW369">
        <v>492.837</v>
      </c>
      <c r="JX369">
        <v>28.079</v>
      </c>
      <c r="JY369">
        <v>29.2751</v>
      </c>
      <c r="JZ369">
        <v>30.0004</v>
      </c>
      <c r="KA369">
        <v>29.4032</v>
      </c>
      <c r="KB369">
        <v>29.3774</v>
      </c>
      <c r="KC369">
        <v>47.922</v>
      </c>
      <c r="KD369">
        <v>20.2332</v>
      </c>
      <c r="KE369">
        <v>56.2757</v>
      </c>
      <c r="KF369">
        <v>28.0603</v>
      </c>
      <c r="KG369">
        <v>1054.97</v>
      </c>
      <c r="KH369">
        <v>18.5572</v>
      </c>
      <c r="KI369">
        <v>101.831</v>
      </c>
      <c r="KJ369">
        <v>91.4141</v>
      </c>
    </row>
    <row r="370" spans="1:296">
      <c r="A370">
        <v>352</v>
      </c>
      <c r="B370">
        <v>1758825853.6</v>
      </c>
      <c r="C370">
        <v>11830</v>
      </c>
      <c r="D370" t="s">
        <v>1152</v>
      </c>
      <c r="E370" t="s">
        <v>1153</v>
      </c>
      <c r="F370">
        <v>5</v>
      </c>
      <c r="G370" t="s">
        <v>1027</v>
      </c>
      <c r="H370">
        <v>1758825845.814285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1060.812723942941</v>
      </c>
      <c r="AJ370">
        <v>1028.610242424242</v>
      </c>
      <c r="AK370">
        <v>3.302560581380567</v>
      </c>
      <c r="AL370">
        <v>65.12809007379995</v>
      </c>
      <c r="AM370">
        <f>(AO370 - AN370 + DX370*1E3/(8.314*(DZ370+273.15)) * AQ370/DW370 * AP370) * DW370/(100*DK370) * 1000/(1000 - AO370)</f>
        <v>0</v>
      </c>
      <c r="AN370">
        <v>18.4778795983455</v>
      </c>
      <c r="AO370">
        <v>22.60471454545455</v>
      </c>
      <c r="AP370">
        <v>-0.0001534541121434374</v>
      </c>
      <c r="AQ370">
        <v>105.8169540572962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439</v>
      </c>
      <c r="AX370" t="s">
        <v>439</v>
      </c>
      <c r="AY370">
        <v>0</v>
      </c>
      <c r="AZ370">
        <v>0</v>
      </c>
      <c r="BA370">
        <f>1-AY370/AZ370</f>
        <v>0</v>
      </c>
      <c r="BB370">
        <v>0</v>
      </c>
      <c r="BC370" t="s">
        <v>439</v>
      </c>
      <c r="BD370" t="s">
        <v>439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439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2.96</v>
      </c>
      <c r="DL370">
        <v>0.5</v>
      </c>
      <c r="DM370" t="s">
        <v>440</v>
      </c>
      <c r="DN370">
        <v>2</v>
      </c>
      <c r="DO370" t="b">
        <v>1</v>
      </c>
      <c r="DP370">
        <v>1758825845.814285</v>
      </c>
      <c r="DQ370">
        <v>981.5232857142857</v>
      </c>
      <c r="DR370">
        <v>1025.86</v>
      </c>
      <c r="DS370">
        <v>22.61122857142858</v>
      </c>
      <c r="DT370">
        <v>18.44373571428571</v>
      </c>
      <c r="DU370">
        <v>982.5930000000001</v>
      </c>
      <c r="DV370">
        <v>22.31676785714286</v>
      </c>
      <c r="DW370">
        <v>499.9711785714285</v>
      </c>
      <c r="DX370">
        <v>90.89842857142855</v>
      </c>
      <c r="DY370">
        <v>0.06688891071428571</v>
      </c>
      <c r="DZ370">
        <v>29.47616071428572</v>
      </c>
      <c r="EA370">
        <v>30.01856428571428</v>
      </c>
      <c r="EB370">
        <v>999.9000000000002</v>
      </c>
      <c r="EC370">
        <v>0</v>
      </c>
      <c r="ED370">
        <v>0</v>
      </c>
      <c r="EE370">
        <v>9996.23</v>
      </c>
      <c r="EF370">
        <v>0</v>
      </c>
      <c r="EG370">
        <v>11.2321</v>
      </c>
      <c r="EH370">
        <v>-44.33667857142859</v>
      </c>
      <c r="EI370">
        <v>1004.231607142857</v>
      </c>
      <c r="EJ370">
        <v>1045.1375</v>
      </c>
      <c r="EK370">
        <v>4.167496428571428</v>
      </c>
      <c r="EL370">
        <v>1025.86</v>
      </c>
      <c r="EM370">
        <v>18.44373571428571</v>
      </c>
      <c r="EN370">
        <v>2.055323928571428</v>
      </c>
      <c r="EO370">
        <v>1.676505714285714</v>
      </c>
      <c r="EP370">
        <v>17.87711071428571</v>
      </c>
      <c r="EQ370">
        <v>14.68058214285714</v>
      </c>
      <c r="ER370">
        <v>1999.996428571429</v>
      </c>
      <c r="ES370">
        <v>0.9800053928571428</v>
      </c>
      <c r="ET370">
        <v>0.01999425357142857</v>
      </c>
      <c r="EU370">
        <v>0</v>
      </c>
      <c r="EV370">
        <v>633.9852142857142</v>
      </c>
      <c r="EW370">
        <v>5.00078</v>
      </c>
      <c r="EX370">
        <v>12448.60714285714</v>
      </c>
      <c r="EY370">
        <v>16379.63928571429</v>
      </c>
      <c r="EZ370">
        <v>39.66928571428571</v>
      </c>
      <c r="FA370">
        <v>40.60475</v>
      </c>
      <c r="FB370">
        <v>39.99314285714286</v>
      </c>
      <c r="FC370">
        <v>40.21189285714286</v>
      </c>
      <c r="FD370">
        <v>40.80789285714285</v>
      </c>
      <c r="FE370">
        <v>1955.106428571429</v>
      </c>
      <c r="FF370">
        <v>39.89000000000001</v>
      </c>
      <c r="FG370">
        <v>0</v>
      </c>
      <c r="FH370">
        <v>1758825848.5</v>
      </c>
      <c r="FI370">
        <v>0</v>
      </c>
      <c r="FJ370">
        <v>633.9764615384615</v>
      </c>
      <c r="FK370">
        <v>-3.314803403693535</v>
      </c>
      <c r="FL370">
        <v>-63.09743582866622</v>
      </c>
      <c r="FM370">
        <v>12448.42307692307</v>
      </c>
      <c r="FN370">
        <v>15</v>
      </c>
      <c r="FO370">
        <v>0</v>
      </c>
      <c r="FP370" t="s">
        <v>441</v>
      </c>
      <c r="FQ370">
        <v>1746989605.5</v>
      </c>
      <c r="FR370">
        <v>1746989593.5</v>
      </c>
      <c r="FS370">
        <v>0</v>
      </c>
      <c r="FT370">
        <v>-0.274</v>
      </c>
      <c r="FU370">
        <v>-0.002</v>
      </c>
      <c r="FV370">
        <v>2.549</v>
      </c>
      <c r="FW370">
        <v>0.129</v>
      </c>
      <c r="FX370">
        <v>420</v>
      </c>
      <c r="FY370">
        <v>17</v>
      </c>
      <c r="FZ370">
        <v>0.02</v>
      </c>
      <c r="GA370">
        <v>0.04</v>
      </c>
      <c r="GB370">
        <v>-44.388435</v>
      </c>
      <c r="GC370">
        <v>1.110905065666192</v>
      </c>
      <c r="GD370">
        <v>0.2162744270018991</v>
      </c>
      <c r="GE370">
        <v>0</v>
      </c>
      <c r="GF370">
        <v>634.1773529411764</v>
      </c>
      <c r="GG370">
        <v>-3.685897624224562</v>
      </c>
      <c r="GH370">
        <v>0.4215075103896567</v>
      </c>
      <c r="GI370">
        <v>0</v>
      </c>
      <c r="GJ370">
        <v>4.19787525</v>
      </c>
      <c r="GK370">
        <v>-0.4832855909943873</v>
      </c>
      <c r="GL370">
        <v>0.04810763847807853</v>
      </c>
      <c r="GM370">
        <v>0</v>
      </c>
      <c r="GN370">
        <v>0</v>
      </c>
      <c r="GO370">
        <v>3</v>
      </c>
      <c r="GP370" t="s">
        <v>459</v>
      </c>
      <c r="GQ370">
        <v>3.10187</v>
      </c>
      <c r="GR370">
        <v>2.72524</v>
      </c>
      <c r="GS370">
        <v>0.162076</v>
      </c>
      <c r="GT370">
        <v>0.16644</v>
      </c>
      <c r="GU370">
        <v>0.103731</v>
      </c>
      <c r="GV370">
        <v>0.0912341</v>
      </c>
      <c r="GW370">
        <v>21875.3</v>
      </c>
      <c r="GX370">
        <v>19783</v>
      </c>
      <c r="GY370">
        <v>26670.9</v>
      </c>
      <c r="GZ370">
        <v>23956.4</v>
      </c>
      <c r="HA370">
        <v>38259.2</v>
      </c>
      <c r="HB370">
        <v>32199.1</v>
      </c>
      <c r="HC370">
        <v>46573.9</v>
      </c>
      <c r="HD370">
        <v>37908.1</v>
      </c>
      <c r="HE370">
        <v>1.8677</v>
      </c>
      <c r="HF370">
        <v>1.85938</v>
      </c>
      <c r="HG370">
        <v>0.080578</v>
      </c>
      <c r="HH370">
        <v>0</v>
      </c>
      <c r="HI370">
        <v>28.7043</v>
      </c>
      <c r="HJ370">
        <v>999.9</v>
      </c>
      <c r="HK370">
        <v>43.9</v>
      </c>
      <c r="HL370">
        <v>31.8</v>
      </c>
      <c r="HM370">
        <v>22.8008</v>
      </c>
      <c r="HN370">
        <v>61.0659</v>
      </c>
      <c r="HO370">
        <v>20.0841</v>
      </c>
      <c r="HP370">
        <v>1</v>
      </c>
      <c r="HQ370">
        <v>0.156989</v>
      </c>
      <c r="HR370">
        <v>0.169175</v>
      </c>
      <c r="HS370">
        <v>20.2806</v>
      </c>
      <c r="HT370">
        <v>5.21025</v>
      </c>
      <c r="HU370">
        <v>11.98</v>
      </c>
      <c r="HV370">
        <v>4.9628</v>
      </c>
      <c r="HW370">
        <v>3.27428</v>
      </c>
      <c r="HX370">
        <v>9999</v>
      </c>
      <c r="HY370">
        <v>9999</v>
      </c>
      <c r="HZ370">
        <v>9999</v>
      </c>
      <c r="IA370">
        <v>5.1</v>
      </c>
      <c r="IB370">
        <v>1.86401</v>
      </c>
      <c r="IC370">
        <v>1.86011</v>
      </c>
      <c r="ID370">
        <v>1.8584</v>
      </c>
      <c r="IE370">
        <v>1.85975</v>
      </c>
      <c r="IF370">
        <v>1.85989</v>
      </c>
      <c r="IG370">
        <v>1.85838</v>
      </c>
      <c r="IH370">
        <v>1.85745</v>
      </c>
      <c r="II370">
        <v>1.8524</v>
      </c>
      <c r="IJ370">
        <v>0</v>
      </c>
      <c r="IK370">
        <v>0</v>
      </c>
      <c r="IL370">
        <v>0</v>
      </c>
      <c r="IM370">
        <v>0</v>
      </c>
      <c r="IN370" t="s">
        <v>443</v>
      </c>
      <c r="IO370" t="s">
        <v>444</v>
      </c>
      <c r="IP370" t="s">
        <v>445</v>
      </c>
      <c r="IQ370" t="s">
        <v>445</v>
      </c>
      <c r="IR370" t="s">
        <v>445</v>
      </c>
      <c r="IS370" t="s">
        <v>445</v>
      </c>
      <c r="IT370">
        <v>0</v>
      </c>
      <c r="IU370">
        <v>100</v>
      </c>
      <c r="IV370">
        <v>100</v>
      </c>
      <c r="IW370">
        <v>-1.05</v>
      </c>
      <c r="IX370">
        <v>0.2943</v>
      </c>
      <c r="IY370">
        <v>-1.085747647868322</v>
      </c>
      <c r="IZ370">
        <v>-0.001141660950335919</v>
      </c>
      <c r="JA370">
        <v>1.556549255047457E-06</v>
      </c>
      <c r="JB370">
        <v>-3.845636065895205E-10</v>
      </c>
      <c r="JC370">
        <v>0.01562767363184709</v>
      </c>
      <c r="JD370">
        <v>0.001629169780553792</v>
      </c>
      <c r="JE370">
        <v>0.0005448488767950686</v>
      </c>
      <c r="JF370">
        <v>-2.599574200195059E-06</v>
      </c>
      <c r="JG370">
        <v>2</v>
      </c>
      <c r="JH370">
        <v>2011</v>
      </c>
      <c r="JI370">
        <v>1</v>
      </c>
      <c r="JJ370">
        <v>26</v>
      </c>
      <c r="JK370">
        <v>197270.8</v>
      </c>
      <c r="JL370">
        <v>197271</v>
      </c>
      <c r="JM370">
        <v>2.41699</v>
      </c>
      <c r="JN370">
        <v>2.61963</v>
      </c>
      <c r="JO370">
        <v>1.49658</v>
      </c>
      <c r="JP370">
        <v>2.34497</v>
      </c>
      <c r="JQ370">
        <v>1.54907</v>
      </c>
      <c r="JR370">
        <v>2.44019</v>
      </c>
      <c r="JS370">
        <v>36.6943</v>
      </c>
      <c r="JT370">
        <v>24.1751</v>
      </c>
      <c r="JU370">
        <v>18</v>
      </c>
      <c r="JV370">
        <v>483.67</v>
      </c>
      <c r="JW370">
        <v>492.95</v>
      </c>
      <c r="JX370">
        <v>28.0585</v>
      </c>
      <c r="JY370">
        <v>29.2796</v>
      </c>
      <c r="JZ370">
        <v>30.0005</v>
      </c>
      <c r="KA370">
        <v>29.4064</v>
      </c>
      <c r="KB370">
        <v>29.3811</v>
      </c>
      <c r="KC370">
        <v>48.5089</v>
      </c>
      <c r="KD370">
        <v>19.9449</v>
      </c>
      <c r="KE370">
        <v>56.2757</v>
      </c>
      <c r="KF370">
        <v>28.0418</v>
      </c>
      <c r="KG370">
        <v>1075.45</v>
      </c>
      <c r="KH370">
        <v>18.6072</v>
      </c>
      <c r="KI370">
        <v>101.83</v>
      </c>
      <c r="KJ370">
        <v>91.4141</v>
      </c>
    </row>
    <row r="371" spans="1:296">
      <c r="A371">
        <v>353</v>
      </c>
      <c r="B371">
        <v>1758825858.6</v>
      </c>
      <c r="C371">
        <v>11835</v>
      </c>
      <c r="D371" t="s">
        <v>1154</v>
      </c>
      <c r="E371" t="s">
        <v>1155</v>
      </c>
      <c r="F371">
        <v>5</v>
      </c>
      <c r="G371" t="s">
        <v>1027</v>
      </c>
      <c r="H371">
        <v>1758825851.1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1077.608500760909</v>
      </c>
      <c r="AJ371">
        <v>1045.294848484848</v>
      </c>
      <c r="AK371">
        <v>3.363088485151899</v>
      </c>
      <c r="AL371">
        <v>65.12809007379995</v>
      </c>
      <c r="AM371">
        <f>(AO371 - AN371 + DX371*1E3/(8.314*(DZ371+273.15)) * AQ371/DW371 * AP371) * DW371/(100*DK371) * 1000/(1000 - AO371)</f>
        <v>0</v>
      </c>
      <c r="AN371">
        <v>18.54495168922165</v>
      </c>
      <c r="AO371">
        <v>22.59866303030302</v>
      </c>
      <c r="AP371">
        <v>6.731517172742114E-06</v>
      </c>
      <c r="AQ371">
        <v>105.8169540572962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439</v>
      </c>
      <c r="AX371" t="s">
        <v>439</v>
      </c>
      <c r="AY371">
        <v>0</v>
      </c>
      <c r="AZ371">
        <v>0</v>
      </c>
      <c r="BA371">
        <f>1-AY371/AZ371</f>
        <v>0</v>
      </c>
      <c r="BB371">
        <v>0</v>
      </c>
      <c r="BC371" t="s">
        <v>439</v>
      </c>
      <c r="BD371" t="s">
        <v>439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439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2.96</v>
      </c>
      <c r="DL371">
        <v>0.5</v>
      </c>
      <c r="DM371" t="s">
        <v>440</v>
      </c>
      <c r="DN371">
        <v>2</v>
      </c>
      <c r="DO371" t="b">
        <v>1</v>
      </c>
      <c r="DP371">
        <v>1758825851.1</v>
      </c>
      <c r="DQ371">
        <v>998.8450740740741</v>
      </c>
      <c r="DR371">
        <v>1043.124814814815</v>
      </c>
      <c r="DS371">
        <v>22.60717037037037</v>
      </c>
      <c r="DT371">
        <v>18.48324814814815</v>
      </c>
      <c r="DU371">
        <v>999.9001481481483</v>
      </c>
      <c r="DV371">
        <v>22.3127962962963</v>
      </c>
      <c r="DW371">
        <v>500.0423333333333</v>
      </c>
      <c r="DX371">
        <v>90.89790000000001</v>
      </c>
      <c r="DY371">
        <v>0.06686289629629628</v>
      </c>
      <c r="DZ371">
        <v>29.47527777777778</v>
      </c>
      <c r="EA371">
        <v>30.02384814814814</v>
      </c>
      <c r="EB371">
        <v>999.9000000000001</v>
      </c>
      <c r="EC371">
        <v>0</v>
      </c>
      <c r="ED371">
        <v>0</v>
      </c>
      <c r="EE371">
        <v>10003.33629629629</v>
      </c>
      <c r="EF371">
        <v>0</v>
      </c>
      <c r="EG371">
        <v>11.2321</v>
      </c>
      <c r="EH371">
        <v>-44.27964444444446</v>
      </c>
      <c r="EI371">
        <v>1021.949592592593</v>
      </c>
      <c r="EJ371">
        <v>1062.768888888889</v>
      </c>
      <c r="EK371">
        <v>4.123924074074074</v>
      </c>
      <c r="EL371">
        <v>1043.124814814815</v>
      </c>
      <c r="EM371">
        <v>18.48324814814815</v>
      </c>
      <c r="EN371">
        <v>2.054942962962963</v>
      </c>
      <c r="EO371">
        <v>1.680086666666667</v>
      </c>
      <c r="EP371">
        <v>17.87416296296297</v>
      </c>
      <c r="EQ371">
        <v>14.71363703703704</v>
      </c>
      <c r="ER371">
        <v>1999.995555555556</v>
      </c>
      <c r="ES371">
        <v>0.9800054444444444</v>
      </c>
      <c r="ET371">
        <v>0.01999419629629629</v>
      </c>
      <c r="EU371">
        <v>0</v>
      </c>
      <c r="EV371">
        <v>633.7014074074075</v>
      </c>
      <c r="EW371">
        <v>5.00078</v>
      </c>
      <c r="EX371">
        <v>12442.85925925926</v>
      </c>
      <c r="EY371">
        <v>16379.62962962963</v>
      </c>
      <c r="EZ371">
        <v>39.70099999999999</v>
      </c>
      <c r="FA371">
        <v>40.61333333333333</v>
      </c>
      <c r="FB371">
        <v>39.99988888888888</v>
      </c>
      <c r="FC371">
        <v>40.23137037037037</v>
      </c>
      <c r="FD371">
        <v>40.80762962962962</v>
      </c>
      <c r="FE371">
        <v>1955.105555555556</v>
      </c>
      <c r="FF371">
        <v>39.89000000000001</v>
      </c>
      <c r="FG371">
        <v>0</v>
      </c>
      <c r="FH371">
        <v>1758825853.3</v>
      </c>
      <c r="FI371">
        <v>0</v>
      </c>
      <c r="FJ371">
        <v>633.7259230769231</v>
      </c>
      <c r="FK371">
        <v>-2.773128203811643</v>
      </c>
      <c r="FL371">
        <v>-68.27350435227036</v>
      </c>
      <c r="FM371">
        <v>12443.17692307692</v>
      </c>
      <c r="FN371">
        <v>15</v>
      </c>
      <c r="FO371">
        <v>0</v>
      </c>
      <c r="FP371" t="s">
        <v>441</v>
      </c>
      <c r="FQ371">
        <v>1746989605.5</v>
      </c>
      <c r="FR371">
        <v>1746989593.5</v>
      </c>
      <c r="FS371">
        <v>0</v>
      </c>
      <c r="FT371">
        <v>-0.274</v>
      </c>
      <c r="FU371">
        <v>-0.002</v>
      </c>
      <c r="FV371">
        <v>2.549</v>
      </c>
      <c r="FW371">
        <v>0.129</v>
      </c>
      <c r="FX371">
        <v>420</v>
      </c>
      <c r="FY371">
        <v>17</v>
      </c>
      <c r="FZ371">
        <v>0.02</v>
      </c>
      <c r="GA371">
        <v>0.04</v>
      </c>
      <c r="GB371">
        <v>-44.33655365853658</v>
      </c>
      <c r="GC371">
        <v>1.335202787456323</v>
      </c>
      <c r="GD371">
        <v>0.2405445743364677</v>
      </c>
      <c r="GE371">
        <v>0</v>
      </c>
      <c r="GF371">
        <v>633.9038235294117</v>
      </c>
      <c r="GG371">
        <v>-3.12351413044401</v>
      </c>
      <c r="GH371">
        <v>0.3642309763765939</v>
      </c>
      <c r="GI371">
        <v>0</v>
      </c>
      <c r="GJ371">
        <v>4.149270731707317</v>
      </c>
      <c r="GK371">
        <v>-0.4740687804877945</v>
      </c>
      <c r="GL371">
        <v>0.04855777330402506</v>
      </c>
      <c r="GM371">
        <v>0</v>
      </c>
      <c r="GN371">
        <v>0</v>
      </c>
      <c r="GO371">
        <v>3</v>
      </c>
      <c r="GP371" t="s">
        <v>459</v>
      </c>
      <c r="GQ371">
        <v>3.10163</v>
      </c>
      <c r="GR371">
        <v>2.72483</v>
      </c>
      <c r="GS371">
        <v>0.163748</v>
      </c>
      <c r="GT371">
        <v>0.168132</v>
      </c>
      <c r="GU371">
        <v>0.103717</v>
      </c>
      <c r="GV371">
        <v>0.0914666</v>
      </c>
      <c r="GW371">
        <v>21831.6</v>
      </c>
      <c r="GX371">
        <v>19742.7</v>
      </c>
      <c r="GY371">
        <v>26670.8</v>
      </c>
      <c r="GZ371">
        <v>23956.2</v>
      </c>
      <c r="HA371">
        <v>38259.8</v>
      </c>
      <c r="HB371">
        <v>32190.9</v>
      </c>
      <c r="HC371">
        <v>46573.6</v>
      </c>
      <c r="HD371">
        <v>37908</v>
      </c>
      <c r="HE371">
        <v>1.86735</v>
      </c>
      <c r="HF371">
        <v>1.85965</v>
      </c>
      <c r="HG371">
        <v>0.0817962</v>
      </c>
      <c r="HH371">
        <v>0</v>
      </c>
      <c r="HI371">
        <v>28.7061</v>
      </c>
      <c r="HJ371">
        <v>999.9</v>
      </c>
      <c r="HK371">
        <v>43.9</v>
      </c>
      <c r="HL371">
        <v>31.8</v>
      </c>
      <c r="HM371">
        <v>22.8031</v>
      </c>
      <c r="HN371">
        <v>61.4059</v>
      </c>
      <c r="HO371">
        <v>20.2123</v>
      </c>
      <c r="HP371">
        <v>1</v>
      </c>
      <c r="HQ371">
        <v>0.157312</v>
      </c>
      <c r="HR371">
        <v>0.202508</v>
      </c>
      <c r="HS371">
        <v>20.2804</v>
      </c>
      <c r="HT371">
        <v>5.211</v>
      </c>
      <c r="HU371">
        <v>11.98</v>
      </c>
      <c r="HV371">
        <v>4.9627</v>
      </c>
      <c r="HW371">
        <v>3.27445</v>
      </c>
      <c r="HX371">
        <v>9999</v>
      </c>
      <c r="HY371">
        <v>9999</v>
      </c>
      <c r="HZ371">
        <v>9999</v>
      </c>
      <c r="IA371">
        <v>5.1</v>
      </c>
      <c r="IB371">
        <v>1.86401</v>
      </c>
      <c r="IC371">
        <v>1.86012</v>
      </c>
      <c r="ID371">
        <v>1.85838</v>
      </c>
      <c r="IE371">
        <v>1.85974</v>
      </c>
      <c r="IF371">
        <v>1.85988</v>
      </c>
      <c r="IG371">
        <v>1.85838</v>
      </c>
      <c r="IH371">
        <v>1.85745</v>
      </c>
      <c r="II371">
        <v>1.8524</v>
      </c>
      <c r="IJ371">
        <v>0</v>
      </c>
      <c r="IK371">
        <v>0</v>
      </c>
      <c r="IL371">
        <v>0</v>
      </c>
      <c r="IM371">
        <v>0</v>
      </c>
      <c r="IN371" t="s">
        <v>443</v>
      </c>
      <c r="IO371" t="s">
        <v>444</v>
      </c>
      <c r="IP371" t="s">
        <v>445</v>
      </c>
      <c r="IQ371" t="s">
        <v>445</v>
      </c>
      <c r="IR371" t="s">
        <v>445</v>
      </c>
      <c r="IS371" t="s">
        <v>445</v>
      </c>
      <c r="IT371">
        <v>0</v>
      </c>
      <c r="IU371">
        <v>100</v>
      </c>
      <c r="IV371">
        <v>100</v>
      </c>
      <c r="IW371">
        <v>-1.03</v>
      </c>
      <c r="IX371">
        <v>0.2942</v>
      </c>
      <c r="IY371">
        <v>-1.085747647868322</v>
      </c>
      <c r="IZ371">
        <v>-0.001141660950335919</v>
      </c>
      <c r="JA371">
        <v>1.556549255047457E-06</v>
      </c>
      <c r="JB371">
        <v>-3.845636065895205E-10</v>
      </c>
      <c r="JC371">
        <v>0.01562767363184709</v>
      </c>
      <c r="JD371">
        <v>0.001629169780553792</v>
      </c>
      <c r="JE371">
        <v>0.0005448488767950686</v>
      </c>
      <c r="JF371">
        <v>-2.599574200195059E-06</v>
      </c>
      <c r="JG371">
        <v>2</v>
      </c>
      <c r="JH371">
        <v>2011</v>
      </c>
      <c r="JI371">
        <v>1</v>
      </c>
      <c r="JJ371">
        <v>26</v>
      </c>
      <c r="JK371">
        <v>197270.9</v>
      </c>
      <c r="JL371">
        <v>197271.1</v>
      </c>
      <c r="JM371">
        <v>2.44995</v>
      </c>
      <c r="JN371">
        <v>2.61963</v>
      </c>
      <c r="JO371">
        <v>1.49658</v>
      </c>
      <c r="JP371">
        <v>2.34619</v>
      </c>
      <c r="JQ371">
        <v>1.54907</v>
      </c>
      <c r="JR371">
        <v>2.49512</v>
      </c>
      <c r="JS371">
        <v>36.6706</v>
      </c>
      <c r="JT371">
        <v>24.1751</v>
      </c>
      <c r="JU371">
        <v>18</v>
      </c>
      <c r="JV371">
        <v>483.498</v>
      </c>
      <c r="JW371">
        <v>493.164</v>
      </c>
      <c r="JX371">
        <v>28.0389</v>
      </c>
      <c r="JY371">
        <v>29.2826</v>
      </c>
      <c r="JZ371">
        <v>30.0004</v>
      </c>
      <c r="KA371">
        <v>29.4107</v>
      </c>
      <c r="KB371">
        <v>29.3849</v>
      </c>
      <c r="KC371">
        <v>49.1633</v>
      </c>
      <c r="KD371">
        <v>19.9449</v>
      </c>
      <c r="KE371">
        <v>56.2757</v>
      </c>
      <c r="KF371">
        <v>28.0159</v>
      </c>
      <c r="KG371">
        <v>1088.81</v>
      </c>
      <c r="KH371">
        <v>18.6474</v>
      </c>
      <c r="KI371">
        <v>101.829</v>
      </c>
      <c r="KJ371">
        <v>91.4136</v>
      </c>
    </row>
    <row r="372" spans="1:296">
      <c r="A372">
        <v>354</v>
      </c>
      <c r="B372">
        <v>1758825863.6</v>
      </c>
      <c r="C372">
        <v>11840</v>
      </c>
      <c r="D372" t="s">
        <v>1156</v>
      </c>
      <c r="E372" t="s">
        <v>1157</v>
      </c>
      <c r="F372">
        <v>5</v>
      </c>
      <c r="G372" t="s">
        <v>1027</v>
      </c>
      <c r="H372">
        <v>1758825855.814285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1094.963126357605</v>
      </c>
      <c r="AJ372">
        <v>1062.224666666667</v>
      </c>
      <c r="AK372">
        <v>3.38427620598905</v>
      </c>
      <c r="AL372">
        <v>65.12809007379995</v>
      </c>
      <c r="AM372">
        <f>(AO372 - AN372 + DX372*1E3/(8.314*(DZ372+273.15)) * AQ372/DW372 * AP372) * DW372/(100*DK372) * 1000/(1000 - AO372)</f>
        <v>0</v>
      </c>
      <c r="AN372">
        <v>18.56749803187707</v>
      </c>
      <c r="AO372">
        <v>22.59041515151515</v>
      </c>
      <c r="AP372">
        <v>-0.0001530378865918535</v>
      </c>
      <c r="AQ372">
        <v>105.8169540572962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439</v>
      </c>
      <c r="AX372" t="s">
        <v>439</v>
      </c>
      <c r="AY372">
        <v>0</v>
      </c>
      <c r="AZ372">
        <v>0</v>
      </c>
      <c r="BA372">
        <f>1-AY372/AZ372</f>
        <v>0</v>
      </c>
      <c r="BB372">
        <v>0</v>
      </c>
      <c r="BC372" t="s">
        <v>439</v>
      </c>
      <c r="BD372" t="s">
        <v>439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439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2.96</v>
      </c>
      <c r="DL372">
        <v>0.5</v>
      </c>
      <c r="DM372" t="s">
        <v>440</v>
      </c>
      <c r="DN372">
        <v>2</v>
      </c>
      <c r="DO372" t="b">
        <v>1</v>
      </c>
      <c r="DP372">
        <v>1758825855.814285</v>
      </c>
      <c r="DQ372">
        <v>1014.265357142857</v>
      </c>
      <c r="DR372">
        <v>1058.6275</v>
      </c>
      <c r="DS372">
        <v>22.6012</v>
      </c>
      <c r="DT372">
        <v>18.52237857142857</v>
      </c>
      <c r="DU372">
        <v>1015.30725</v>
      </c>
      <c r="DV372">
        <v>22.30696428571429</v>
      </c>
      <c r="DW372">
        <v>500.0001785714285</v>
      </c>
      <c r="DX372">
        <v>90.89802857142857</v>
      </c>
      <c r="DY372">
        <v>0.06687960714285715</v>
      </c>
      <c r="DZ372">
        <v>29.472825</v>
      </c>
      <c r="EA372">
        <v>30.02846785714286</v>
      </c>
      <c r="EB372">
        <v>999.9000000000002</v>
      </c>
      <c r="EC372">
        <v>0</v>
      </c>
      <c r="ED372">
        <v>0</v>
      </c>
      <c r="EE372">
        <v>10000.83571428571</v>
      </c>
      <c r="EF372">
        <v>0</v>
      </c>
      <c r="EG372">
        <v>11.2321</v>
      </c>
      <c r="EH372">
        <v>-44.36172142857144</v>
      </c>
      <c r="EI372">
        <v>1037.72</v>
      </c>
      <c r="EJ372">
        <v>1078.606071428572</v>
      </c>
      <c r="EK372">
        <v>4.078822857142858</v>
      </c>
      <c r="EL372">
        <v>1058.6275</v>
      </c>
      <c r="EM372">
        <v>18.52237857142857</v>
      </c>
      <c r="EN372">
        <v>2.054404285714286</v>
      </c>
      <c r="EO372">
        <v>1.683646785714286</v>
      </c>
      <c r="EP372">
        <v>17.86999285714286</v>
      </c>
      <c r="EQ372">
        <v>14.74644642857143</v>
      </c>
      <c r="ER372">
        <v>1999.9925</v>
      </c>
      <c r="ES372">
        <v>0.9800055</v>
      </c>
      <c r="ET372">
        <v>0.01999414285714286</v>
      </c>
      <c r="EU372">
        <v>0</v>
      </c>
      <c r="EV372">
        <v>633.4584285714284</v>
      </c>
      <c r="EW372">
        <v>5.00078</v>
      </c>
      <c r="EX372">
        <v>12437.26428571428</v>
      </c>
      <c r="EY372">
        <v>16379.60714285714</v>
      </c>
      <c r="EZ372">
        <v>39.72510714285714</v>
      </c>
      <c r="FA372">
        <v>40.62049999999999</v>
      </c>
      <c r="FB372">
        <v>39.98871428571429</v>
      </c>
      <c r="FC372">
        <v>40.26553571428571</v>
      </c>
      <c r="FD372">
        <v>40.78985714285714</v>
      </c>
      <c r="FE372">
        <v>1955.1025</v>
      </c>
      <c r="FF372">
        <v>39.89000000000001</v>
      </c>
      <c r="FG372">
        <v>0</v>
      </c>
      <c r="FH372">
        <v>1758825858.7</v>
      </c>
      <c r="FI372">
        <v>0</v>
      </c>
      <c r="FJ372">
        <v>633.4446799999999</v>
      </c>
      <c r="FK372">
        <v>-3.309692312846614</v>
      </c>
      <c r="FL372">
        <v>-73.79230778030062</v>
      </c>
      <c r="FM372">
        <v>12436.472</v>
      </c>
      <c r="FN372">
        <v>15</v>
      </c>
      <c r="FO372">
        <v>0</v>
      </c>
      <c r="FP372" t="s">
        <v>441</v>
      </c>
      <c r="FQ372">
        <v>1746989605.5</v>
      </c>
      <c r="FR372">
        <v>1746989593.5</v>
      </c>
      <c r="FS372">
        <v>0</v>
      </c>
      <c r="FT372">
        <v>-0.274</v>
      </c>
      <c r="FU372">
        <v>-0.002</v>
      </c>
      <c r="FV372">
        <v>2.549</v>
      </c>
      <c r="FW372">
        <v>0.129</v>
      </c>
      <c r="FX372">
        <v>420</v>
      </c>
      <c r="FY372">
        <v>17</v>
      </c>
      <c r="FZ372">
        <v>0.02</v>
      </c>
      <c r="GA372">
        <v>0.04</v>
      </c>
      <c r="GB372">
        <v>-44.3997825</v>
      </c>
      <c r="GC372">
        <v>-1.09992157598494</v>
      </c>
      <c r="GD372">
        <v>0.3057553481850315</v>
      </c>
      <c r="GE372">
        <v>0</v>
      </c>
      <c r="GF372">
        <v>633.6051470588235</v>
      </c>
      <c r="GG372">
        <v>-2.951275783179459</v>
      </c>
      <c r="GH372">
        <v>0.3362145789218425</v>
      </c>
      <c r="GI372">
        <v>0</v>
      </c>
      <c r="GJ372">
        <v>4.102397</v>
      </c>
      <c r="GK372">
        <v>-0.5917076172607919</v>
      </c>
      <c r="GL372">
        <v>0.05762414833210116</v>
      </c>
      <c r="GM372">
        <v>0</v>
      </c>
      <c r="GN372">
        <v>0</v>
      </c>
      <c r="GO372">
        <v>3</v>
      </c>
      <c r="GP372" t="s">
        <v>459</v>
      </c>
      <c r="GQ372">
        <v>3.10168</v>
      </c>
      <c r="GR372">
        <v>2.72507</v>
      </c>
      <c r="GS372">
        <v>0.165419</v>
      </c>
      <c r="GT372">
        <v>0.169799</v>
      </c>
      <c r="GU372">
        <v>0.103685</v>
      </c>
      <c r="GV372">
        <v>0.09156060000000001</v>
      </c>
      <c r="GW372">
        <v>21787.8</v>
      </c>
      <c r="GX372">
        <v>19703</v>
      </c>
      <c r="GY372">
        <v>26670.6</v>
      </c>
      <c r="GZ372">
        <v>23956.1</v>
      </c>
      <c r="HA372">
        <v>38261.1</v>
      </c>
      <c r="HB372">
        <v>32187.6</v>
      </c>
      <c r="HC372">
        <v>46573.3</v>
      </c>
      <c r="HD372">
        <v>37907.9</v>
      </c>
      <c r="HE372">
        <v>1.86733</v>
      </c>
      <c r="HF372">
        <v>1.85968</v>
      </c>
      <c r="HG372">
        <v>0.0818074</v>
      </c>
      <c r="HH372">
        <v>0</v>
      </c>
      <c r="HI372">
        <v>28.7075</v>
      </c>
      <c r="HJ372">
        <v>999.9</v>
      </c>
      <c r="HK372">
        <v>43.9</v>
      </c>
      <c r="HL372">
        <v>31.8</v>
      </c>
      <c r="HM372">
        <v>22.8002</v>
      </c>
      <c r="HN372">
        <v>61.2359</v>
      </c>
      <c r="HO372">
        <v>20.2364</v>
      </c>
      <c r="HP372">
        <v>1</v>
      </c>
      <c r="HQ372">
        <v>0.157851</v>
      </c>
      <c r="HR372">
        <v>0.246637</v>
      </c>
      <c r="HS372">
        <v>20.2803</v>
      </c>
      <c r="HT372">
        <v>5.21115</v>
      </c>
      <c r="HU372">
        <v>11.98</v>
      </c>
      <c r="HV372">
        <v>4.9628</v>
      </c>
      <c r="HW372">
        <v>3.27438</v>
      </c>
      <c r="HX372">
        <v>9999</v>
      </c>
      <c r="HY372">
        <v>9999</v>
      </c>
      <c r="HZ372">
        <v>9999</v>
      </c>
      <c r="IA372">
        <v>5.1</v>
      </c>
      <c r="IB372">
        <v>1.864</v>
      </c>
      <c r="IC372">
        <v>1.86009</v>
      </c>
      <c r="ID372">
        <v>1.85838</v>
      </c>
      <c r="IE372">
        <v>1.85974</v>
      </c>
      <c r="IF372">
        <v>1.85989</v>
      </c>
      <c r="IG372">
        <v>1.85838</v>
      </c>
      <c r="IH372">
        <v>1.85745</v>
      </c>
      <c r="II372">
        <v>1.85239</v>
      </c>
      <c r="IJ372">
        <v>0</v>
      </c>
      <c r="IK372">
        <v>0</v>
      </c>
      <c r="IL372">
        <v>0</v>
      </c>
      <c r="IM372">
        <v>0</v>
      </c>
      <c r="IN372" t="s">
        <v>443</v>
      </c>
      <c r="IO372" t="s">
        <v>444</v>
      </c>
      <c r="IP372" t="s">
        <v>445</v>
      </c>
      <c r="IQ372" t="s">
        <v>445</v>
      </c>
      <c r="IR372" t="s">
        <v>445</v>
      </c>
      <c r="IS372" t="s">
        <v>445</v>
      </c>
      <c r="IT372">
        <v>0</v>
      </c>
      <c r="IU372">
        <v>100</v>
      </c>
      <c r="IV372">
        <v>100</v>
      </c>
      <c r="IW372">
        <v>-1.02</v>
      </c>
      <c r="IX372">
        <v>0.2939</v>
      </c>
      <c r="IY372">
        <v>-1.085747647868322</v>
      </c>
      <c r="IZ372">
        <v>-0.001141660950335919</v>
      </c>
      <c r="JA372">
        <v>1.556549255047457E-06</v>
      </c>
      <c r="JB372">
        <v>-3.845636065895205E-10</v>
      </c>
      <c r="JC372">
        <v>0.01562767363184709</v>
      </c>
      <c r="JD372">
        <v>0.001629169780553792</v>
      </c>
      <c r="JE372">
        <v>0.0005448488767950686</v>
      </c>
      <c r="JF372">
        <v>-2.599574200195059E-06</v>
      </c>
      <c r="JG372">
        <v>2</v>
      </c>
      <c r="JH372">
        <v>2011</v>
      </c>
      <c r="JI372">
        <v>1</v>
      </c>
      <c r="JJ372">
        <v>26</v>
      </c>
      <c r="JK372">
        <v>197271</v>
      </c>
      <c r="JL372">
        <v>197271.2</v>
      </c>
      <c r="JM372">
        <v>2.47925</v>
      </c>
      <c r="JN372">
        <v>2.61475</v>
      </c>
      <c r="JO372">
        <v>1.49658</v>
      </c>
      <c r="JP372">
        <v>2.34619</v>
      </c>
      <c r="JQ372">
        <v>1.54907</v>
      </c>
      <c r="JR372">
        <v>2.4939</v>
      </c>
      <c r="JS372">
        <v>36.6943</v>
      </c>
      <c r="JT372">
        <v>24.1838</v>
      </c>
      <c r="JU372">
        <v>18</v>
      </c>
      <c r="JV372">
        <v>483.511</v>
      </c>
      <c r="JW372">
        <v>493.211</v>
      </c>
      <c r="JX372">
        <v>28.0134</v>
      </c>
      <c r="JY372">
        <v>29.2867</v>
      </c>
      <c r="JZ372">
        <v>30.0005</v>
      </c>
      <c r="KA372">
        <v>29.4144</v>
      </c>
      <c r="KB372">
        <v>29.3886</v>
      </c>
      <c r="KC372">
        <v>49.7425</v>
      </c>
      <c r="KD372">
        <v>19.6664</v>
      </c>
      <c r="KE372">
        <v>56.2757</v>
      </c>
      <c r="KF372">
        <v>27.9787</v>
      </c>
      <c r="KG372">
        <v>1108.85</v>
      </c>
      <c r="KH372">
        <v>18.7004</v>
      </c>
      <c r="KI372">
        <v>101.828</v>
      </c>
      <c r="KJ372">
        <v>91.41330000000001</v>
      </c>
    </row>
    <row r="373" spans="1:296">
      <c r="A373">
        <v>355</v>
      </c>
      <c r="B373">
        <v>1758825868.6</v>
      </c>
      <c r="C373">
        <v>11845</v>
      </c>
      <c r="D373" t="s">
        <v>1158</v>
      </c>
      <c r="E373" t="s">
        <v>1159</v>
      </c>
      <c r="F373">
        <v>5</v>
      </c>
      <c r="G373" t="s">
        <v>1027</v>
      </c>
      <c r="H373">
        <v>1758825861.1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1112.18544525191</v>
      </c>
      <c r="AJ373">
        <v>1079.314848484848</v>
      </c>
      <c r="AK373">
        <v>3.433788430856312</v>
      </c>
      <c r="AL373">
        <v>65.12809007379995</v>
      </c>
      <c r="AM373">
        <f>(AO373 - AN373 + DX373*1E3/(8.314*(DZ373+273.15)) * AQ373/DW373 * AP373) * DW373/(100*DK373) * 1000/(1000 - AO373)</f>
        <v>0</v>
      </c>
      <c r="AN373">
        <v>18.61400698771884</v>
      </c>
      <c r="AO373">
        <v>22.57582666666667</v>
      </c>
      <c r="AP373">
        <v>-0.0001401475518480914</v>
      </c>
      <c r="AQ373">
        <v>105.8169540572962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439</v>
      </c>
      <c r="AX373" t="s">
        <v>439</v>
      </c>
      <c r="AY373">
        <v>0</v>
      </c>
      <c r="AZ373">
        <v>0</v>
      </c>
      <c r="BA373">
        <f>1-AY373/AZ373</f>
        <v>0</v>
      </c>
      <c r="BB373">
        <v>0</v>
      </c>
      <c r="BC373" t="s">
        <v>439</v>
      </c>
      <c r="BD373" t="s">
        <v>439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439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2.96</v>
      </c>
      <c r="DL373">
        <v>0.5</v>
      </c>
      <c r="DM373" t="s">
        <v>440</v>
      </c>
      <c r="DN373">
        <v>2</v>
      </c>
      <c r="DO373" t="b">
        <v>1</v>
      </c>
      <c r="DP373">
        <v>1758825861.1</v>
      </c>
      <c r="DQ373">
        <v>1031.634074074074</v>
      </c>
      <c r="DR373">
        <v>1076.344074074074</v>
      </c>
      <c r="DS373">
        <v>22.59174444444444</v>
      </c>
      <c r="DT373">
        <v>18.56910740740741</v>
      </c>
      <c r="DU373">
        <v>1032.660740740741</v>
      </c>
      <c r="DV373">
        <v>22.29770740740741</v>
      </c>
      <c r="DW373">
        <v>500.0142592592592</v>
      </c>
      <c r="DX373">
        <v>90.8981851851852</v>
      </c>
      <c r="DY373">
        <v>0.06687711111111111</v>
      </c>
      <c r="DZ373">
        <v>29.46971481481482</v>
      </c>
      <c r="EA373">
        <v>30.03816296296296</v>
      </c>
      <c r="EB373">
        <v>999.9000000000001</v>
      </c>
      <c r="EC373">
        <v>0</v>
      </c>
      <c r="ED373">
        <v>0</v>
      </c>
      <c r="EE373">
        <v>10006.4</v>
      </c>
      <c r="EF373">
        <v>0</v>
      </c>
      <c r="EG373">
        <v>11.2321</v>
      </c>
      <c r="EH373">
        <v>-44.70988148148148</v>
      </c>
      <c r="EI373">
        <v>1055.47962962963</v>
      </c>
      <c r="EJ373">
        <v>1096.708518518519</v>
      </c>
      <c r="EK373">
        <v>4.022632962962963</v>
      </c>
      <c r="EL373">
        <v>1076.344074074074</v>
      </c>
      <c r="EM373">
        <v>18.56910740740741</v>
      </c>
      <c r="EN373">
        <v>2.053548148148148</v>
      </c>
      <c r="EO373">
        <v>1.687898888888889</v>
      </c>
      <c r="EP373">
        <v>17.86337407407408</v>
      </c>
      <c r="EQ373">
        <v>14.78555925925926</v>
      </c>
      <c r="ER373">
        <v>2000.008518518519</v>
      </c>
      <c r="ES373">
        <v>0.9800057777777776</v>
      </c>
      <c r="ET373">
        <v>0.01999386296296297</v>
      </c>
      <c r="EU373">
        <v>0</v>
      </c>
      <c r="EV373">
        <v>633.1755555555554</v>
      </c>
      <c r="EW373">
        <v>5.00078</v>
      </c>
      <c r="EX373">
        <v>12430.85925925926</v>
      </c>
      <c r="EY373">
        <v>16379.74444444444</v>
      </c>
      <c r="EZ373">
        <v>39.76129629629629</v>
      </c>
      <c r="FA373">
        <v>40.618</v>
      </c>
      <c r="FB373">
        <v>39.99988888888889</v>
      </c>
      <c r="FC373">
        <v>40.2637037037037</v>
      </c>
      <c r="FD373">
        <v>40.81211111111111</v>
      </c>
      <c r="FE373">
        <v>1955.118518518519</v>
      </c>
      <c r="FF373">
        <v>39.89000000000001</v>
      </c>
      <c r="FG373">
        <v>0</v>
      </c>
      <c r="FH373">
        <v>1758825863.5</v>
      </c>
      <c r="FI373">
        <v>0</v>
      </c>
      <c r="FJ373">
        <v>633.17108</v>
      </c>
      <c r="FK373">
        <v>-3.996923074043788</v>
      </c>
      <c r="FL373">
        <v>-73.47692305902983</v>
      </c>
      <c r="FM373">
        <v>12430.628</v>
      </c>
      <c r="FN373">
        <v>15</v>
      </c>
      <c r="FO373">
        <v>0</v>
      </c>
      <c r="FP373" t="s">
        <v>441</v>
      </c>
      <c r="FQ373">
        <v>1746989605.5</v>
      </c>
      <c r="FR373">
        <v>1746989593.5</v>
      </c>
      <c r="FS373">
        <v>0</v>
      </c>
      <c r="FT373">
        <v>-0.274</v>
      </c>
      <c r="FU373">
        <v>-0.002</v>
      </c>
      <c r="FV373">
        <v>2.549</v>
      </c>
      <c r="FW373">
        <v>0.129</v>
      </c>
      <c r="FX373">
        <v>420</v>
      </c>
      <c r="FY373">
        <v>17</v>
      </c>
      <c r="FZ373">
        <v>0.02</v>
      </c>
      <c r="GA373">
        <v>0.04</v>
      </c>
      <c r="GB373">
        <v>-44.4815475</v>
      </c>
      <c r="GC373">
        <v>-3.804730581613514</v>
      </c>
      <c r="GD373">
        <v>0.3877076682163378</v>
      </c>
      <c r="GE373">
        <v>0</v>
      </c>
      <c r="GF373">
        <v>633.3680294117648</v>
      </c>
      <c r="GG373">
        <v>-3.469472880769131</v>
      </c>
      <c r="GH373">
        <v>0.3852264792449002</v>
      </c>
      <c r="GI373">
        <v>0</v>
      </c>
      <c r="GJ373">
        <v>4.06292125</v>
      </c>
      <c r="GK373">
        <v>-0.6164412382739375</v>
      </c>
      <c r="GL373">
        <v>0.05989015495836941</v>
      </c>
      <c r="GM373">
        <v>0</v>
      </c>
      <c r="GN373">
        <v>0</v>
      </c>
      <c r="GO373">
        <v>3</v>
      </c>
      <c r="GP373" t="s">
        <v>459</v>
      </c>
      <c r="GQ373">
        <v>3.10181</v>
      </c>
      <c r="GR373">
        <v>2.72512</v>
      </c>
      <c r="GS373">
        <v>0.167097</v>
      </c>
      <c r="GT373">
        <v>0.171448</v>
      </c>
      <c r="GU373">
        <v>0.103637</v>
      </c>
      <c r="GV373">
        <v>0.0917137</v>
      </c>
      <c r="GW373">
        <v>21743.7</v>
      </c>
      <c r="GX373">
        <v>19663.6</v>
      </c>
      <c r="GY373">
        <v>26670.3</v>
      </c>
      <c r="GZ373">
        <v>23955.8</v>
      </c>
      <c r="HA373">
        <v>38263.2</v>
      </c>
      <c r="HB373">
        <v>32181.9</v>
      </c>
      <c r="HC373">
        <v>46573</v>
      </c>
      <c r="HD373">
        <v>37907.4</v>
      </c>
      <c r="HE373">
        <v>1.86742</v>
      </c>
      <c r="HF373">
        <v>1.8597</v>
      </c>
      <c r="HG373">
        <v>0.08197500000000001</v>
      </c>
      <c r="HH373">
        <v>0</v>
      </c>
      <c r="HI373">
        <v>28.708</v>
      </c>
      <c r="HJ373">
        <v>999.9</v>
      </c>
      <c r="HK373">
        <v>43.9</v>
      </c>
      <c r="HL373">
        <v>31.8</v>
      </c>
      <c r="HM373">
        <v>22.8038</v>
      </c>
      <c r="HN373">
        <v>61.5159</v>
      </c>
      <c r="HO373">
        <v>20.2885</v>
      </c>
      <c r="HP373">
        <v>1</v>
      </c>
      <c r="HQ373">
        <v>0.158509</v>
      </c>
      <c r="HR373">
        <v>0.320098</v>
      </c>
      <c r="HS373">
        <v>20.2801</v>
      </c>
      <c r="HT373">
        <v>5.21115</v>
      </c>
      <c r="HU373">
        <v>11.98</v>
      </c>
      <c r="HV373">
        <v>4.9628</v>
      </c>
      <c r="HW373">
        <v>3.2745</v>
      </c>
      <c r="HX373">
        <v>9999</v>
      </c>
      <c r="HY373">
        <v>9999</v>
      </c>
      <c r="HZ373">
        <v>9999</v>
      </c>
      <c r="IA373">
        <v>5.1</v>
      </c>
      <c r="IB373">
        <v>1.86399</v>
      </c>
      <c r="IC373">
        <v>1.86011</v>
      </c>
      <c r="ID373">
        <v>1.85838</v>
      </c>
      <c r="IE373">
        <v>1.85974</v>
      </c>
      <c r="IF373">
        <v>1.85987</v>
      </c>
      <c r="IG373">
        <v>1.85837</v>
      </c>
      <c r="IH373">
        <v>1.85745</v>
      </c>
      <c r="II373">
        <v>1.8524</v>
      </c>
      <c r="IJ373">
        <v>0</v>
      </c>
      <c r="IK373">
        <v>0</v>
      </c>
      <c r="IL373">
        <v>0</v>
      </c>
      <c r="IM373">
        <v>0</v>
      </c>
      <c r="IN373" t="s">
        <v>443</v>
      </c>
      <c r="IO373" t="s">
        <v>444</v>
      </c>
      <c r="IP373" t="s">
        <v>445</v>
      </c>
      <c r="IQ373" t="s">
        <v>445</v>
      </c>
      <c r="IR373" t="s">
        <v>445</v>
      </c>
      <c r="IS373" t="s">
        <v>445</v>
      </c>
      <c r="IT373">
        <v>0</v>
      </c>
      <c r="IU373">
        <v>100</v>
      </c>
      <c r="IV373">
        <v>100</v>
      </c>
      <c r="IW373">
        <v>-1.01</v>
      </c>
      <c r="IX373">
        <v>0.2937</v>
      </c>
      <c r="IY373">
        <v>-1.085747647868322</v>
      </c>
      <c r="IZ373">
        <v>-0.001141660950335919</v>
      </c>
      <c r="JA373">
        <v>1.556549255047457E-06</v>
      </c>
      <c r="JB373">
        <v>-3.845636065895205E-10</v>
      </c>
      <c r="JC373">
        <v>0.01562767363184709</v>
      </c>
      <c r="JD373">
        <v>0.001629169780553792</v>
      </c>
      <c r="JE373">
        <v>0.0005448488767950686</v>
      </c>
      <c r="JF373">
        <v>-2.599574200195059E-06</v>
      </c>
      <c r="JG373">
        <v>2</v>
      </c>
      <c r="JH373">
        <v>2011</v>
      </c>
      <c r="JI373">
        <v>1</v>
      </c>
      <c r="JJ373">
        <v>26</v>
      </c>
      <c r="JK373">
        <v>197271.1</v>
      </c>
      <c r="JL373">
        <v>197271.3</v>
      </c>
      <c r="JM373">
        <v>2.51099</v>
      </c>
      <c r="JN373">
        <v>2.6123</v>
      </c>
      <c r="JO373">
        <v>1.49658</v>
      </c>
      <c r="JP373">
        <v>2.34619</v>
      </c>
      <c r="JQ373">
        <v>1.54907</v>
      </c>
      <c r="JR373">
        <v>2.45728</v>
      </c>
      <c r="JS373">
        <v>36.6943</v>
      </c>
      <c r="JT373">
        <v>24.1838</v>
      </c>
      <c r="JU373">
        <v>18</v>
      </c>
      <c r="JV373">
        <v>483.599</v>
      </c>
      <c r="JW373">
        <v>493.259</v>
      </c>
      <c r="JX373">
        <v>27.975</v>
      </c>
      <c r="JY373">
        <v>29.2908</v>
      </c>
      <c r="JZ373">
        <v>30.0006</v>
      </c>
      <c r="KA373">
        <v>29.4183</v>
      </c>
      <c r="KB373">
        <v>29.3924</v>
      </c>
      <c r="KC373">
        <v>50.3932</v>
      </c>
      <c r="KD373">
        <v>19.3857</v>
      </c>
      <c r="KE373">
        <v>56.2757</v>
      </c>
      <c r="KF373">
        <v>27.9353</v>
      </c>
      <c r="KG373">
        <v>1122.22</v>
      </c>
      <c r="KH373">
        <v>18.7581</v>
      </c>
      <c r="KI373">
        <v>101.828</v>
      </c>
      <c r="KJ373">
        <v>91.4122</v>
      </c>
    </row>
    <row r="374" spans="1:296">
      <c r="A374">
        <v>356</v>
      </c>
      <c r="B374">
        <v>1758825873.6</v>
      </c>
      <c r="C374">
        <v>11850</v>
      </c>
      <c r="D374" t="s">
        <v>1160</v>
      </c>
      <c r="E374" t="s">
        <v>1161</v>
      </c>
      <c r="F374">
        <v>5</v>
      </c>
      <c r="G374" t="s">
        <v>1027</v>
      </c>
      <c r="H374">
        <v>1758825865.814285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1129.335100695757</v>
      </c>
      <c r="AJ374">
        <v>1096.395939393939</v>
      </c>
      <c r="AK374">
        <v>3.423018201562042</v>
      </c>
      <c r="AL374">
        <v>65.12809007379995</v>
      </c>
      <c r="AM374">
        <f>(AO374 - AN374 + DX374*1E3/(8.314*(DZ374+273.15)) * AQ374/DW374 * AP374) * DW374/(100*DK374) * 1000/(1000 - AO374)</f>
        <v>0</v>
      </c>
      <c r="AN374">
        <v>18.67840974308268</v>
      </c>
      <c r="AO374">
        <v>22.56307696969697</v>
      </c>
      <c r="AP374">
        <v>-9.406762907089761E-05</v>
      </c>
      <c r="AQ374">
        <v>105.8169540572962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439</v>
      </c>
      <c r="AX374" t="s">
        <v>439</v>
      </c>
      <c r="AY374">
        <v>0</v>
      </c>
      <c r="AZ374">
        <v>0</v>
      </c>
      <c r="BA374">
        <f>1-AY374/AZ374</f>
        <v>0</v>
      </c>
      <c r="BB374">
        <v>0</v>
      </c>
      <c r="BC374" t="s">
        <v>439</v>
      </c>
      <c r="BD374" t="s">
        <v>439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439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2.96</v>
      </c>
      <c r="DL374">
        <v>0.5</v>
      </c>
      <c r="DM374" t="s">
        <v>440</v>
      </c>
      <c r="DN374">
        <v>2</v>
      </c>
      <c r="DO374" t="b">
        <v>1</v>
      </c>
      <c r="DP374">
        <v>1758825865.814285</v>
      </c>
      <c r="DQ374">
        <v>1047.311428571429</v>
      </c>
      <c r="DR374">
        <v>1092.247142857143</v>
      </c>
      <c r="DS374">
        <v>22.58191071428572</v>
      </c>
      <c r="DT374">
        <v>18.611875</v>
      </c>
      <c r="DU374">
        <v>1048.325714285714</v>
      </c>
      <c r="DV374">
        <v>22.28809285714285</v>
      </c>
      <c r="DW374">
        <v>499.9589642857142</v>
      </c>
      <c r="DX374">
        <v>90.89767500000002</v>
      </c>
      <c r="DY374">
        <v>0.06691032857142858</v>
      </c>
      <c r="DZ374">
        <v>29.46649285714285</v>
      </c>
      <c r="EA374">
        <v>30.0427</v>
      </c>
      <c r="EB374">
        <v>999.9000000000002</v>
      </c>
      <c r="EC374">
        <v>0</v>
      </c>
      <c r="ED374">
        <v>0</v>
      </c>
      <c r="EE374">
        <v>10012.575</v>
      </c>
      <c r="EF374">
        <v>0</v>
      </c>
      <c r="EG374">
        <v>11.2321</v>
      </c>
      <c r="EH374">
        <v>-44.93574285714286</v>
      </c>
      <c r="EI374">
        <v>1071.508214285714</v>
      </c>
      <c r="EJ374">
        <v>1112.961428571429</v>
      </c>
      <c r="EK374">
        <v>3.970033571428572</v>
      </c>
      <c r="EL374">
        <v>1092.247142857143</v>
      </c>
      <c r="EM374">
        <v>18.611875</v>
      </c>
      <c r="EN374">
        <v>2.052642857142857</v>
      </c>
      <c r="EO374">
        <v>1.691777499999999</v>
      </c>
      <c r="EP374">
        <v>17.85637142857143</v>
      </c>
      <c r="EQ374">
        <v>14.82113928571428</v>
      </c>
      <c r="ER374">
        <v>1999.991428571428</v>
      </c>
      <c r="ES374">
        <v>0.9800057142857144</v>
      </c>
      <c r="ET374">
        <v>0.019993925</v>
      </c>
      <c r="EU374">
        <v>0</v>
      </c>
      <c r="EV374">
        <v>632.7862142857142</v>
      </c>
      <c r="EW374">
        <v>5.00078</v>
      </c>
      <c r="EX374">
        <v>12424.72857142857</v>
      </c>
      <c r="EY374">
        <v>16379.61071428571</v>
      </c>
      <c r="EZ374">
        <v>39.74760714285714</v>
      </c>
      <c r="FA374">
        <v>40.6205</v>
      </c>
      <c r="FB374">
        <v>40.01092857142856</v>
      </c>
      <c r="FC374">
        <v>40.25646428571429</v>
      </c>
      <c r="FD374">
        <v>40.83664285714286</v>
      </c>
      <c r="FE374">
        <v>1955.101428571429</v>
      </c>
      <c r="FF374">
        <v>39.89000000000001</v>
      </c>
      <c r="FG374">
        <v>0</v>
      </c>
      <c r="FH374">
        <v>1758825868.9</v>
      </c>
      <c r="FI374">
        <v>0</v>
      </c>
      <c r="FJ374">
        <v>632.7627692307692</v>
      </c>
      <c r="FK374">
        <v>-5.391658115447786</v>
      </c>
      <c r="FL374">
        <v>-77.10769231888139</v>
      </c>
      <c r="FM374">
        <v>12424.03076923077</v>
      </c>
      <c r="FN374">
        <v>15</v>
      </c>
      <c r="FO374">
        <v>0</v>
      </c>
      <c r="FP374" t="s">
        <v>441</v>
      </c>
      <c r="FQ374">
        <v>1746989605.5</v>
      </c>
      <c r="FR374">
        <v>1746989593.5</v>
      </c>
      <c r="FS374">
        <v>0</v>
      </c>
      <c r="FT374">
        <v>-0.274</v>
      </c>
      <c r="FU374">
        <v>-0.002</v>
      </c>
      <c r="FV374">
        <v>2.549</v>
      </c>
      <c r="FW374">
        <v>0.129</v>
      </c>
      <c r="FX374">
        <v>420</v>
      </c>
      <c r="FY374">
        <v>17</v>
      </c>
      <c r="FZ374">
        <v>0.02</v>
      </c>
      <c r="GA374">
        <v>0.04</v>
      </c>
      <c r="GB374">
        <v>-44.78085</v>
      </c>
      <c r="GC374">
        <v>-2.990793996247665</v>
      </c>
      <c r="GD374">
        <v>0.3099583770444025</v>
      </c>
      <c r="GE374">
        <v>0</v>
      </c>
      <c r="GF374">
        <v>632.9745</v>
      </c>
      <c r="GG374">
        <v>-4.829350649069647</v>
      </c>
      <c r="GH374">
        <v>0.5148499638672664</v>
      </c>
      <c r="GI374">
        <v>0</v>
      </c>
      <c r="GJ374">
        <v>3.9952385</v>
      </c>
      <c r="GK374">
        <v>-0.6669395121951434</v>
      </c>
      <c r="GL374">
        <v>0.0650761199500247</v>
      </c>
      <c r="GM374">
        <v>0</v>
      </c>
      <c r="GN374">
        <v>0</v>
      </c>
      <c r="GO374">
        <v>3</v>
      </c>
      <c r="GP374" t="s">
        <v>459</v>
      </c>
      <c r="GQ374">
        <v>3.10195</v>
      </c>
      <c r="GR374">
        <v>2.72513</v>
      </c>
      <c r="GS374">
        <v>0.168759</v>
      </c>
      <c r="GT374">
        <v>0.17309</v>
      </c>
      <c r="GU374">
        <v>0.103595</v>
      </c>
      <c r="GV374">
        <v>0.0919401</v>
      </c>
      <c r="GW374">
        <v>21700.1</v>
      </c>
      <c r="GX374">
        <v>19624.6</v>
      </c>
      <c r="GY374">
        <v>26670</v>
      </c>
      <c r="GZ374">
        <v>23955.7</v>
      </c>
      <c r="HA374">
        <v>38264.8</v>
      </c>
      <c r="HB374">
        <v>32174</v>
      </c>
      <c r="HC374">
        <v>46572.5</v>
      </c>
      <c r="HD374">
        <v>37907.3</v>
      </c>
      <c r="HE374">
        <v>1.86755</v>
      </c>
      <c r="HF374">
        <v>1.85958</v>
      </c>
      <c r="HG374">
        <v>0.0824332</v>
      </c>
      <c r="HH374">
        <v>0</v>
      </c>
      <c r="HI374">
        <v>28.71</v>
      </c>
      <c r="HJ374">
        <v>999.9</v>
      </c>
      <c r="HK374">
        <v>43.9</v>
      </c>
      <c r="HL374">
        <v>31.8</v>
      </c>
      <c r="HM374">
        <v>22.8032</v>
      </c>
      <c r="HN374">
        <v>61.2259</v>
      </c>
      <c r="HO374">
        <v>20.1362</v>
      </c>
      <c r="HP374">
        <v>1</v>
      </c>
      <c r="HQ374">
        <v>0.158971</v>
      </c>
      <c r="HR374">
        <v>0.371966</v>
      </c>
      <c r="HS374">
        <v>20.2797</v>
      </c>
      <c r="HT374">
        <v>5.2104</v>
      </c>
      <c r="HU374">
        <v>11.98</v>
      </c>
      <c r="HV374">
        <v>4.9627</v>
      </c>
      <c r="HW374">
        <v>3.27435</v>
      </c>
      <c r="HX374">
        <v>9999</v>
      </c>
      <c r="HY374">
        <v>9999</v>
      </c>
      <c r="HZ374">
        <v>9999</v>
      </c>
      <c r="IA374">
        <v>5.1</v>
      </c>
      <c r="IB374">
        <v>1.86398</v>
      </c>
      <c r="IC374">
        <v>1.86011</v>
      </c>
      <c r="ID374">
        <v>1.85838</v>
      </c>
      <c r="IE374">
        <v>1.85974</v>
      </c>
      <c r="IF374">
        <v>1.85987</v>
      </c>
      <c r="IG374">
        <v>1.85839</v>
      </c>
      <c r="IH374">
        <v>1.85745</v>
      </c>
      <c r="II374">
        <v>1.8524</v>
      </c>
      <c r="IJ374">
        <v>0</v>
      </c>
      <c r="IK374">
        <v>0</v>
      </c>
      <c r="IL374">
        <v>0</v>
      </c>
      <c r="IM374">
        <v>0</v>
      </c>
      <c r="IN374" t="s">
        <v>443</v>
      </c>
      <c r="IO374" t="s">
        <v>444</v>
      </c>
      <c r="IP374" t="s">
        <v>445</v>
      </c>
      <c r="IQ374" t="s">
        <v>445</v>
      </c>
      <c r="IR374" t="s">
        <v>445</v>
      </c>
      <c r="IS374" t="s">
        <v>445</v>
      </c>
      <c r="IT374">
        <v>0</v>
      </c>
      <c r="IU374">
        <v>100</v>
      </c>
      <c r="IV374">
        <v>100</v>
      </c>
      <c r="IW374">
        <v>-1</v>
      </c>
      <c r="IX374">
        <v>0.2934</v>
      </c>
      <c r="IY374">
        <v>-1.085747647868322</v>
      </c>
      <c r="IZ374">
        <v>-0.001141660950335919</v>
      </c>
      <c r="JA374">
        <v>1.556549255047457E-06</v>
      </c>
      <c r="JB374">
        <v>-3.845636065895205E-10</v>
      </c>
      <c r="JC374">
        <v>0.01562767363184709</v>
      </c>
      <c r="JD374">
        <v>0.001629169780553792</v>
      </c>
      <c r="JE374">
        <v>0.0005448488767950686</v>
      </c>
      <c r="JF374">
        <v>-2.599574200195059E-06</v>
      </c>
      <c r="JG374">
        <v>2</v>
      </c>
      <c r="JH374">
        <v>2011</v>
      </c>
      <c r="JI374">
        <v>1</v>
      </c>
      <c r="JJ374">
        <v>26</v>
      </c>
      <c r="JK374">
        <v>197271.1</v>
      </c>
      <c r="JL374">
        <v>197271.3</v>
      </c>
      <c r="JM374">
        <v>2.53906</v>
      </c>
      <c r="JN374">
        <v>2.61841</v>
      </c>
      <c r="JO374">
        <v>1.49658</v>
      </c>
      <c r="JP374">
        <v>2.34619</v>
      </c>
      <c r="JQ374">
        <v>1.54907</v>
      </c>
      <c r="JR374">
        <v>2.3645</v>
      </c>
      <c r="JS374">
        <v>36.6943</v>
      </c>
      <c r="JT374">
        <v>24.1751</v>
      </c>
      <c r="JU374">
        <v>18</v>
      </c>
      <c r="JV374">
        <v>483.699</v>
      </c>
      <c r="JW374">
        <v>493.212</v>
      </c>
      <c r="JX374">
        <v>27.9318</v>
      </c>
      <c r="JY374">
        <v>29.2945</v>
      </c>
      <c r="JZ374">
        <v>30.0005</v>
      </c>
      <c r="KA374">
        <v>29.4219</v>
      </c>
      <c r="KB374">
        <v>29.3967</v>
      </c>
      <c r="KC374">
        <v>50.9638</v>
      </c>
      <c r="KD374">
        <v>19.1027</v>
      </c>
      <c r="KE374">
        <v>56.2757</v>
      </c>
      <c r="KF374">
        <v>27.8904</v>
      </c>
      <c r="KG374">
        <v>1142.29</v>
      </c>
      <c r="KH374">
        <v>18.8167</v>
      </c>
      <c r="KI374">
        <v>101.826</v>
      </c>
      <c r="KJ374">
        <v>91.4119</v>
      </c>
    </row>
    <row r="375" spans="1:296">
      <c r="A375">
        <v>357</v>
      </c>
      <c r="B375">
        <v>1758825878.6</v>
      </c>
      <c r="C375">
        <v>11855</v>
      </c>
      <c r="D375" t="s">
        <v>1162</v>
      </c>
      <c r="E375" t="s">
        <v>1163</v>
      </c>
      <c r="F375">
        <v>5</v>
      </c>
      <c r="G375" t="s">
        <v>1027</v>
      </c>
      <c r="H375">
        <v>1758825871.1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1146.45642059221</v>
      </c>
      <c r="AJ375">
        <v>1113.46503030303</v>
      </c>
      <c r="AK375">
        <v>3.410686129557682</v>
      </c>
      <c r="AL375">
        <v>65.12809007379995</v>
      </c>
      <c r="AM375">
        <f>(AO375 - AN375 + DX375*1E3/(8.314*(DZ375+273.15)) * AQ375/DW375 * AP375) * DW375/(100*DK375) * 1000/(1000 - AO375)</f>
        <v>0</v>
      </c>
      <c r="AN375">
        <v>18.72763990247668</v>
      </c>
      <c r="AO375">
        <v>22.55109939393938</v>
      </c>
      <c r="AP375">
        <v>-0.000102429961987018</v>
      </c>
      <c r="AQ375">
        <v>105.8169540572962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439</v>
      </c>
      <c r="AX375" t="s">
        <v>439</v>
      </c>
      <c r="AY375">
        <v>0</v>
      </c>
      <c r="AZ375">
        <v>0</v>
      </c>
      <c r="BA375">
        <f>1-AY375/AZ375</f>
        <v>0</v>
      </c>
      <c r="BB375">
        <v>0</v>
      </c>
      <c r="BC375" t="s">
        <v>439</v>
      </c>
      <c r="BD375" t="s">
        <v>439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439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2.96</v>
      </c>
      <c r="DL375">
        <v>0.5</v>
      </c>
      <c r="DM375" t="s">
        <v>440</v>
      </c>
      <c r="DN375">
        <v>2</v>
      </c>
      <c r="DO375" t="b">
        <v>1</v>
      </c>
      <c r="DP375">
        <v>1758825871.1</v>
      </c>
      <c r="DQ375">
        <v>1064.954074074074</v>
      </c>
      <c r="DR375">
        <v>1110.001111111111</v>
      </c>
      <c r="DS375">
        <v>22.56815185185185</v>
      </c>
      <c r="DT375">
        <v>18.66527037037037</v>
      </c>
      <c r="DU375">
        <v>1065.953333333333</v>
      </c>
      <c r="DV375">
        <v>22.27463703703704</v>
      </c>
      <c r="DW375">
        <v>500.0171111111111</v>
      </c>
      <c r="DX375">
        <v>90.8973</v>
      </c>
      <c r="DY375">
        <v>0.06681025555555556</v>
      </c>
      <c r="DZ375">
        <v>29.46205185185185</v>
      </c>
      <c r="EA375">
        <v>30.04892962962963</v>
      </c>
      <c r="EB375">
        <v>999.9000000000001</v>
      </c>
      <c r="EC375">
        <v>0</v>
      </c>
      <c r="ED375">
        <v>0</v>
      </c>
      <c r="EE375">
        <v>10019.23259259259</v>
      </c>
      <c r="EF375">
        <v>0</v>
      </c>
      <c r="EG375">
        <v>11.2321</v>
      </c>
      <c r="EH375">
        <v>-45.04733703703705</v>
      </c>
      <c r="EI375">
        <v>1089.542592592593</v>
      </c>
      <c r="EJ375">
        <v>1131.113703703704</v>
      </c>
      <c r="EK375">
        <v>3.902887037037037</v>
      </c>
      <c r="EL375">
        <v>1110.001111111111</v>
      </c>
      <c r="EM375">
        <v>18.66527037037037</v>
      </c>
      <c r="EN375">
        <v>2.051384074074074</v>
      </c>
      <c r="EO375">
        <v>1.696622962962963</v>
      </c>
      <c r="EP375">
        <v>17.84662962962963</v>
      </c>
      <c r="EQ375">
        <v>14.86551111111111</v>
      </c>
      <c r="ER375">
        <v>1999.990370370371</v>
      </c>
      <c r="ES375">
        <v>0.9800057777777776</v>
      </c>
      <c r="ET375">
        <v>0.01999385555555556</v>
      </c>
      <c r="EU375">
        <v>0</v>
      </c>
      <c r="EV375">
        <v>632.4595185185185</v>
      </c>
      <c r="EW375">
        <v>5.00078</v>
      </c>
      <c r="EX375">
        <v>12418.07407407408</v>
      </c>
      <c r="EY375">
        <v>16379.59629629629</v>
      </c>
      <c r="EZ375">
        <v>39.74518518518518</v>
      </c>
      <c r="FA375">
        <v>40.62033333333333</v>
      </c>
      <c r="FB375">
        <v>40.02755555555554</v>
      </c>
      <c r="FC375">
        <v>40.2474074074074</v>
      </c>
      <c r="FD375">
        <v>40.87237037037036</v>
      </c>
      <c r="FE375">
        <v>1955.100370370371</v>
      </c>
      <c r="FF375">
        <v>39.89000000000001</v>
      </c>
      <c r="FG375">
        <v>0</v>
      </c>
      <c r="FH375">
        <v>1758825873.7</v>
      </c>
      <c r="FI375">
        <v>0</v>
      </c>
      <c r="FJ375">
        <v>632.4524230769231</v>
      </c>
      <c r="FK375">
        <v>-3.75312820471464</v>
      </c>
      <c r="FL375">
        <v>-77.97948725431428</v>
      </c>
      <c r="FM375">
        <v>12417.97307692308</v>
      </c>
      <c r="FN375">
        <v>15</v>
      </c>
      <c r="FO375">
        <v>0</v>
      </c>
      <c r="FP375" t="s">
        <v>441</v>
      </c>
      <c r="FQ375">
        <v>1746989605.5</v>
      </c>
      <c r="FR375">
        <v>1746989593.5</v>
      </c>
      <c r="FS375">
        <v>0</v>
      </c>
      <c r="FT375">
        <v>-0.274</v>
      </c>
      <c r="FU375">
        <v>-0.002</v>
      </c>
      <c r="FV375">
        <v>2.549</v>
      </c>
      <c r="FW375">
        <v>0.129</v>
      </c>
      <c r="FX375">
        <v>420</v>
      </c>
      <c r="FY375">
        <v>17</v>
      </c>
      <c r="FZ375">
        <v>0.02</v>
      </c>
      <c r="GA375">
        <v>0.04</v>
      </c>
      <c r="GB375">
        <v>-44.9427975</v>
      </c>
      <c r="GC375">
        <v>-1.524584240149924</v>
      </c>
      <c r="GD375">
        <v>0.1729538139034524</v>
      </c>
      <c r="GE375">
        <v>0</v>
      </c>
      <c r="GF375">
        <v>632.7339117647059</v>
      </c>
      <c r="GG375">
        <v>-4.571535517430088</v>
      </c>
      <c r="GH375">
        <v>0.4915665455308444</v>
      </c>
      <c r="GI375">
        <v>0</v>
      </c>
      <c r="GJ375">
        <v>3.94900625</v>
      </c>
      <c r="GK375">
        <v>-0.7426702063789895</v>
      </c>
      <c r="GL375">
        <v>0.07206734273190253</v>
      </c>
      <c r="GM375">
        <v>0</v>
      </c>
      <c r="GN375">
        <v>0</v>
      </c>
      <c r="GO375">
        <v>3</v>
      </c>
      <c r="GP375" t="s">
        <v>459</v>
      </c>
      <c r="GQ375">
        <v>3.10192</v>
      </c>
      <c r="GR375">
        <v>2.72484</v>
      </c>
      <c r="GS375">
        <v>0.170403</v>
      </c>
      <c r="GT375">
        <v>0.174693</v>
      </c>
      <c r="GU375">
        <v>0.103556</v>
      </c>
      <c r="GV375">
        <v>0.0921217</v>
      </c>
      <c r="GW375">
        <v>21657.2</v>
      </c>
      <c r="GX375">
        <v>19586.4</v>
      </c>
      <c r="GY375">
        <v>26670.1</v>
      </c>
      <c r="GZ375">
        <v>23955.5</v>
      </c>
      <c r="HA375">
        <v>38266.7</v>
      </c>
      <c r="HB375">
        <v>32167.6</v>
      </c>
      <c r="HC375">
        <v>46572.5</v>
      </c>
      <c r="HD375">
        <v>37907.2</v>
      </c>
      <c r="HE375">
        <v>1.86755</v>
      </c>
      <c r="HF375">
        <v>1.85963</v>
      </c>
      <c r="HG375">
        <v>0.0826679</v>
      </c>
      <c r="HH375">
        <v>0</v>
      </c>
      <c r="HI375">
        <v>28.7094</v>
      </c>
      <c r="HJ375">
        <v>999.9</v>
      </c>
      <c r="HK375">
        <v>43.9</v>
      </c>
      <c r="HL375">
        <v>31.8</v>
      </c>
      <c r="HM375">
        <v>22.8012</v>
      </c>
      <c r="HN375">
        <v>60.9659</v>
      </c>
      <c r="HO375">
        <v>20.02</v>
      </c>
      <c r="HP375">
        <v>1</v>
      </c>
      <c r="HQ375">
        <v>0.159306</v>
      </c>
      <c r="HR375">
        <v>0.434956</v>
      </c>
      <c r="HS375">
        <v>20.2795</v>
      </c>
      <c r="HT375">
        <v>5.2104</v>
      </c>
      <c r="HU375">
        <v>11.9798</v>
      </c>
      <c r="HV375">
        <v>4.96275</v>
      </c>
      <c r="HW375">
        <v>3.27435</v>
      </c>
      <c r="HX375">
        <v>9999</v>
      </c>
      <c r="HY375">
        <v>9999</v>
      </c>
      <c r="HZ375">
        <v>9999</v>
      </c>
      <c r="IA375">
        <v>5.1</v>
      </c>
      <c r="IB375">
        <v>1.86398</v>
      </c>
      <c r="IC375">
        <v>1.86009</v>
      </c>
      <c r="ID375">
        <v>1.85839</v>
      </c>
      <c r="IE375">
        <v>1.85974</v>
      </c>
      <c r="IF375">
        <v>1.85988</v>
      </c>
      <c r="IG375">
        <v>1.85837</v>
      </c>
      <c r="IH375">
        <v>1.85745</v>
      </c>
      <c r="II375">
        <v>1.85242</v>
      </c>
      <c r="IJ375">
        <v>0</v>
      </c>
      <c r="IK375">
        <v>0</v>
      </c>
      <c r="IL375">
        <v>0</v>
      </c>
      <c r="IM375">
        <v>0</v>
      </c>
      <c r="IN375" t="s">
        <v>443</v>
      </c>
      <c r="IO375" t="s">
        <v>444</v>
      </c>
      <c r="IP375" t="s">
        <v>445</v>
      </c>
      <c r="IQ375" t="s">
        <v>445</v>
      </c>
      <c r="IR375" t="s">
        <v>445</v>
      </c>
      <c r="IS375" t="s">
        <v>445</v>
      </c>
      <c r="IT375">
        <v>0</v>
      </c>
      <c r="IU375">
        <v>100</v>
      </c>
      <c r="IV375">
        <v>100</v>
      </c>
      <c r="IW375">
        <v>-0.98</v>
      </c>
      <c r="IX375">
        <v>0.2931</v>
      </c>
      <c r="IY375">
        <v>-1.085747647868322</v>
      </c>
      <c r="IZ375">
        <v>-0.001141660950335919</v>
      </c>
      <c r="JA375">
        <v>1.556549255047457E-06</v>
      </c>
      <c r="JB375">
        <v>-3.845636065895205E-10</v>
      </c>
      <c r="JC375">
        <v>0.01562767363184709</v>
      </c>
      <c r="JD375">
        <v>0.001629169780553792</v>
      </c>
      <c r="JE375">
        <v>0.0005448488767950686</v>
      </c>
      <c r="JF375">
        <v>-2.599574200195059E-06</v>
      </c>
      <c r="JG375">
        <v>2</v>
      </c>
      <c r="JH375">
        <v>2011</v>
      </c>
      <c r="JI375">
        <v>1</v>
      </c>
      <c r="JJ375">
        <v>26</v>
      </c>
      <c r="JK375">
        <v>197271.2</v>
      </c>
      <c r="JL375">
        <v>197271.4</v>
      </c>
      <c r="JM375">
        <v>2.57202</v>
      </c>
      <c r="JN375">
        <v>2.62329</v>
      </c>
      <c r="JO375">
        <v>1.49658</v>
      </c>
      <c r="JP375">
        <v>2.34497</v>
      </c>
      <c r="JQ375">
        <v>1.54907</v>
      </c>
      <c r="JR375">
        <v>2.37915</v>
      </c>
      <c r="JS375">
        <v>36.6943</v>
      </c>
      <c r="JT375">
        <v>24.1751</v>
      </c>
      <c r="JU375">
        <v>18</v>
      </c>
      <c r="JV375">
        <v>483.729</v>
      </c>
      <c r="JW375">
        <v>493.28</v>
      </c>
      <c r="JX375">
        <v>27.8826</v>
      </c>
      <c r="JY375">
        <v>29.2984</v>
      </c>
      <c r="JZ375">
        <v>30.0005</v>
      </c>
      <c r="KA375">
        <v>29.4259</v>
      </c>
      <c r="KB375">
        <v>29.401</v>
      </c>
      <c r="KC375">
        <v>51.6115</v>
      </c>
      <c r="KD375">
        <v>18.8313</v>
      </c>
      <c r="KE375">
        <v>56.2757</v>
      </c>
      <c r="KF375">
        <v>27.8363</v>
      </c>
      <c r="KG375">
        <v>1155.68</v>
      </c>
      <c r="KH375">
        <v>18.882</v>
      </c>
      <c r="KI375">
        <v>101.827</v>
      </c>
      <c r="KJ375">
        <v>91.4115</v>
      </c>
    </row>
    <row r="376" spans="1:296">
      <c r="A376">
        <v>358</v>
      </c>
      <c r="B376">
        <v>1758825883.6</v>
      </c>
      <c r="C376">
        <v>11860</v>
      </c>
      <c r="D376" t="s">
        <v>1164</v>
      </c>
      <c r="E376" t="s">
        <v>1165</v>
      </c>
      <c r="F376">
        <v>5</v>
      </c>
      <c r="G376" t="s">
        <v>1027</v>
      </c>
      <c r="H376">
        <v>1758825875.814285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1163.576686022423</v>
      </c>
      <c r="AJ376">
        <v>1130.587212121212</v>
      </c>
      <c r="AK376">
        <v>3.428555536064582</v>
      </c>
      <c r="AL376">
        <v>65.12809007379995</v>
      </c>
      <c r="AM376">
        <f>(AO376 - AN376 + DX376*1E3/(8.314*(DZ376+273.15)) * AQ376/DW376 * AP376) * DW376/(100*DK376) * 1000/(1000 - AO376)</f>
        <v>0</v>
      </c>
      <c r="AN376">
        <v>18.79471579465394</v>
      </c>
      <c r="AO376">
        <v>22.53446666666666</v>
      </c>
      <c r="AP376">
        <v>-0.0001316835588298563</v>
      </c>
      <c r="AQ376">
        <v>105.8169540572962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439</v>
      </c>
      <c r="AX376" t="s">
        <v>439</v>
      </c>
      <c r="AY376">
        <v>0</v>
      </c>
      <c r="AZ376">
        <v>0</v>
      </c>
      <c r="BA376">
        <f>1-AY376/AZ376</f>
        <v>0</v>
      </c>
      <c r="BB376">
        <v>0</v>
      </c>
      <c r="BC376" t="s">
        <v>439</v>
      </c>
      <c r="BD376" t="s">
        <v>439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439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2.96</v>
      </c>
      <c r="DL376">
        <v>0.5</v>
      </c>
      <c r="DM376" t="s">
        <v>440</v>
      </c>
      <c r="DN376">
        <v>2</v>
      </c>
      <c r="DO376" t="b">
        <v>1</v>
      </c>
      <c r="DP376">
        <v>1758825875.814285</v>
      </c>
      <c r="DQ376">
        <v>1080.7225</v>
      </c>
      <c r="DR376">
        <v>1125.804285714286</v>
      </c>
      <c r="DS376">
        <v>22.55565714285714</v>
      </c>
      <c r="DT376">
        <v>18.72028571428572</v>
      </c>
      <c r="DU376">
        <v>1081.708214285714</v>
      </c>
      <c r="DV376">
        <v>22.26240357142857</v>
      </c>
      <c r="DW376">
        <v>500.0221428571429</v>
      </c>
      <c r="DX376">
        <v>90.89729642857144</v>
      </c>
      <c r="DY376">
        <v>0.06668951785714286</v>
      </c>
      <c r="DZ376">
        <v>29.45619285714286</v>
      </c>
      <c r="EA376">
        <v>30.05225357142857</v>
      </c>
      <c r="EB376">
        <v>999.9000000000002</v>
      </c>
      <c r="EC376">
        <v>0</v>
      </c>
      <c r="ED376">
        <v>0</v>
      </c>
      <c r="EE376">
        <v>10017.91607142857</v>
      </c>
      <c r="EF376">
        <v>0</v>
      </c>
      <c r="EG376">
        <v>11.2321</v>
      </c>
      <c r="EH376">
        <v>-45.08182142857142</v>
      </c>
      <c r="EI376">
        <v>1105.660357142857</v>
      </c>
      <c r="EJ376">
        <v>1147.2825</v>
      </c>
      <c r="EK376">
        <v>3.835363928571428</v>
      </c>
      <c r="EL376">
        <v>1125.804285714286</v>
      </c>
      <c r="EM376">
        <v>18.72028571428572</v>
      </c>
      <c r="EN376">
        <v>2.0502475</v>
      </c>
      <c r="EO376">
        <v>1.701623214285714</v>
      </c>
      <c r="EP376">
        <v>17.83782857142857</v>
      </c>
      <c r="EQ376">
        <v>14.91118571428572</v>
      </c>
      <c r="ER376">
        <v>1999.988571428571</v>
      </c>
      <c r="ES376">
        <v>0.9800058214285714</v>
      </c>
      <c r="ET376">
        <v>0.01999382142857143</v>
      </c>
      <c r="EU376">
        <v>0</v>
      </c>
      <c r="EV376">
        <v>632.0734999999999</v>
      </c>
      <c r="EW376">
        <v>5.00078</v>
      </c>
      <c r="EX376">
        <v>12411.98571428571</v>
      </c>
      <c r="EY376">
        <v>16379.575</v>
      </c>
      <c r="EZ376">
        <v>39.71857142857142</v>
      </c>
      <c r="FA376">
        <v>40.6205</v>
      </c>
      <c r="FB376">
        <v>40.03764285714285</v>
      </c>
      <c r="FC376">
        <v>40.24299999999999</v>
      </c>
      <c r="FD376">
        <v>40.86357142857143</v>
      </c>
      <c r="FE376">
        <v>1955.098571428571</v>
      </c>
      <c r="FF376">
        <v>39.89000000000001</v>
      </c>
      <c r="FG376">
        <v>0</v>
      </c>
      <c r="FH376">
        <v>1758825878.5</v>
      </c>
      <c r="FI376">
        <v>0</v>
      </c>
      <c r="FJ376">
        <v>632.0595</v>
      </c>
      <c r="FK376">
        <v>-4.446324773563045</v>
      </c>
      <c r="FL376">
        <v>-74.33846144023339</v>
      </c>
      <c r="FM376">
        <v>12411.71538461538</v>
      </c>
      <c r="FN376">
        <v>15</v>
      </c>
      <c r="FO376">
        <v>0</v>
      </c>
      <c r="FP376" t="s">
        <v>441</v>
      </c>
      <c r="FQ376">
        <v>1746989605.5</v>
      </c>
      <c r="FR376">
        <v>1746989593.5</v>
      </c>
      <c r="FS376">
        <v>0</v>
      </c>
      <c r="FT376">
        <v>-0.274</v>
      </c>
      <c r="FU376">
        <v>-0.002</v>
      </c>
      <c r="FV376">
        <v>2.549</v>
      </c>
      <c r="FW376">
        <v>0.129</v>
      </c>
      <c r="FX376">
        <v>420</v>
      </c>
      <c r="FY376">
        <v>17</v>
      </c>
      <c r="FZ376">
        <v>0.02</v>
      </c>
      <c r="GA376">
        <v>0.04</v>
      </c>
      <c r="GB376">
        <v>-45.0608125</v>
      </c>
      <c r="GC376">
        <v>-0.4634803001875775</v>
      </c>
      <c r="GD376">
        <v>0.06720131764891268</v>
      </c>
      <c r="GE376">
        <v>1</v>
      </c>
      <c r="GF376">
        <v>632.2953529411764</v>
      </c>
      <c r="GG376">
        <v>-4.531184102943992</v>
      </c>
      <c r="GH376">
        <v>0.5054205518734489</v>
      </c>
      <c r="GI376">
        <v>0</v>
      </c>
      <c r="GJ376">
        <v>3.87037775</v>
      </c>
      <c r="GK376">
        <v>-0.8531676923076973</v>
      </c>
      <c r="GL376">
        <v>0.08229266636485601</v>
      </c>
      <c r="GM376">
        <v>0</v>
      </c>
      <c r="GN376">
        <v>1</v>
      </c>
      <c r="GO376">
        <v>3</v>
      </c>
      <c r="GP376" t="s">
        <v>448</v>
      </c>
      <c r="GQ376">
        <v>3.10198</v>
      </c>
      <c r="GR376">
        <v>2.72474</v>
      </c>
      <c r="GS376">
        <v>0.172043</v>
      </c>
      <c r="GT376">
        <v>0.176326</v>
      </c>
      <c r="GU376">
        <v>0.103502</v>
      </c>
      <c r="GV376">
        <v>0.0923822</v>
      </c>
      <c r="GW376">
        <v>21614.2</v>
      </c>
      <c r="GX376">
        <v>19547.7</v>
      </c>
      <c r="GY376">
        <v>26669.8</v>
      </c>
      <c r="GZ376">
        <v>23955.6</v>
      </c>
      <c r="HA376">
        <v>38269</v>
      </c>
      <c r="HB376">
        <v>32158.3</v>
      </c>
      <c r="HC376">
        <v>46572.2</v>
      </c>
      <c r="HD376">
        <v>37907</v>
      </c>
      <c r="HE376">
        <v>1.8671</v>
      </c>
      <c r="HF376">
        <v>1.85945</v>
      </c>
      <c r="HG376">
        <v>0.08314100000000001</v>
      </c>
      <c r="HH376">
        <v>0</v>
      </c>
      <c r="HI376">
        <v>28.7075</v>
      </c>
      <c r="HJ376">
        <v>999.9</v>
      </c>
      <c r="HK376">
        <v>43.9</v>
      </c>
      <c r="HL376">
        <v>31.8</v>
      </c>
      <c r="HM376">
        <v>22.8009</v>
      </c>
      <c r="HN376">
        <v>61.0959</v>
      </c>
      <c r="HO376">
        <v>20.1843</v>
      </c>
      <c r="HP376">
        <v>1</v>
      </c>
      <c r="HQ376">
        <v>0.159624</v>
      </c>
      <c r="HR376">
        <v>0.485599</v>
      </c>
      <c r="HS376">
        <v>20.2794</v>
      </c>
      <c r="HT376">
        <v>5.2098</v>
      </c>
      <c r="HU376">
        <v>11.98</v>
      </c>
      <c r="HV376">
        <v>4.9626</v>
      </c>
      <c r="HW376">
        <v>3.27448</v>
      </c>
      <c r="HX376">
        <v>9999</v>
      </c>
      <c r="HY376">
        <v>9999</v>
      </c>
      <c r="HZ376">
        <v>9999</v>
      </c>
      <c r="IA376">
        <v>5.1</v>
      </c>
      <c r="IB376">
        <v>1.86398</v>
      </c>
      <c r="IC376">
        <v>1.86011</v>
      </c>
      <c r="ID376">
        <v>1.85838</v>
      </c>
      <c r="IE376">
        <v>1.85974</v>
      </c>
      <c r="IF376">
        <v>1.85987</v>
      </c>
      <c r="IG376">
        <v>1.85838</v>
      </c>
      <c r="IH376">
        <v>1.85745</v>
      </c>
      <c r="II376">
        <v>1.8524</v>
      </c>
      <c r="IJ376">
        <v>0</v>
      </c>
      <c r="IK376">
        <v>0</v>
      </c>
      <c r="IL376">
        <v>0</v>
      </c>
      <c r="IM376">
        <v>0</v>
      </c>
      <c r="IN376" t="s">
        <v>443</v>
      </c>
      <c r="IO376" t="s">
        <v>444</v>
      </c>
      <c r="IP376" t="s">
        <v>445</v>
      </c>
      <c r="IQ376" t="s">
        <v>445</v>
      </c>
      <c r="IR376" t="s">
        <v>445</v>
      </c>
      <c r="IS376" t="s">
        <v>445</v>
      </c>
      <c r="IT376">
        <v>0</v>
      </c>
      <c r="IU376">
        <v>100</v>
      </c>
      <c r="IV376">
        <v>100</v>
      </c>
      <c r="IW376">
        <v>-0.97</v>
      </c>
      <c r="IX376">
        <v>0.2927</v>
      </c>
      <c r="IY376">
        <v>-1.085747647868322</v>
      </c>
      <c r="IZ376">
        <v>-0.001141660950335919</v>
      </c>
      <c r="JA376">
        <v>1.556549255047457E-06</v>
      </c>
      <c r="JB376">
        <v>-3.845636065895205E-10</v>
      </c>
      <c r="JC376">
        <v>0.01562767363184709</v>
      </c>
      <c r="JD376">
        <v>0.001629169780553792</v>
      </c>
      <c r="JE376">
        <v>0.0005448488767950686</v>
      </c>
      <c r="JF376">
        <v>-2.599574200195059E-06</v>
      </c>
      <c r="JG376">
        <v>2</v>
      </c>
      <c r="JH376">
        <v>2011</v>
      </c>
      <c r="JI376">
        <v>1</v>
      </c>
      <c r="JJ376">
        <v>26</v>
      </c>
      <c r="JK376">
        <v>197271.3</v>
      </c>
      <c r="JL376">
        <v>197271.5</v>
      </c>
      <c r="JM376">
        <v>2.6001</v>
      </c>
      <c r="JN376">
        <v>2.62207</v>
      </c>
      <c r="JO376">
        <v>1.49658</v>
      </c>
      <c r="JP376">
        <v>2.34619</v>
      </c>
      <c r="JQ376">
        <v>1.54907</v>
      </c>
      <c r="JR376">
        <v>2.43896</v>
      </c>
      <c r="JS376">
        <v>36.6943</v>
      </c>
      <c r="JT376">
        <v>24.1751</v>
      </c>
      <c r="JU376">
        <v>18</v>
      </c>
      <c r="JV376">
        <v>483.488</v>
      </c>
      <c r="JW376">
        <v>493.192</v>
      </c>
      <c r="JX376">
        <v>27.8289</v>
      </c>
      <c r="JY376">
        <v>29.3027</v>
      </c>
      <c r="JZ376">
        <v>30.0004</v>
      </c>
      <c r="KA376">
        <v>29.4289</v>
      </c>
      <c r="KB376">
        <v>29.4043</v>
      </c>
      <c r="KC376">
        <v>52.1698</v>
      </c>
      <c r="KD376">
        <v>18.5555</v>
      </c>
      <c r="KE376">
        <v>56.2757</v>
      </c>
      <c r="KF376">
        <v>27.7808</v>
      </c>
      <c r="KG376">
        <v>1175.71</v>
      </c>
      <c r="KH376">
        <v>18.9538</v>
      </c>
      <c r="KI376">
        <v>101.826</v>
      </c>
      <c r="KJ376">
        <v>91.41119999999999</v>
      </c>
    </row>
    <row r="377" spans="1:296">
      <c r="A377">
        <v>359</v>
      </c>
      <c r="B377">
        <v>1758825888.6</v>
      </c>
      <c r="C377">
        <v>11865</v>
      </c>
      <c r="D377" t="s">
        <v>1166</v>
      </c>
      <c r="E377" t="s">
        <v>1167</v>
      </c>
      <c r="F377">
        <v>5</v>
      </c>
      <c r="G377" t="s">
        <v>1027</v>
      </c>
      <c r="H377">
        <v>1758825881.1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1180.96621585176</v>
      </c>
      <c r="AJ377">
        <v>1147.747090909091</v>
      </c>
      <c r="AK377">
        <v>3.431391722006359</v>
      </c>
      <c r="AL377">
        <v>65.12809007379995</v>
      </c>
      <c r="AM377">
        <f>(AO377 - AN377 + DX377*1E3/(8.314*(DZ377+273.15)) * AQ377/DW377 * AP377) * DW377/(100*DK377) * 1000/(1000 - AO377)</f>
        <v>0</v>
      </c>
      <c r="AN377">
        <v>18.8529084776845</v>
      </c>
      <c r="AO377">
        <v>22.52025454545453</v>
      </c>
      <c r="AP377">
        <v>-9.101998580820252E-05</v>
      </c>
      <c r="AQ377">
        <v>105.8169540572962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439</v>
      </c>
      <c r="AX377" t="s">
        <v>439</v>
      </c>
      <c r="AY377">
        <v>0</v>
      </c>
      <c r="AZ377">
        <v>0</v>
      </c>
      <c r="BA377">
        <f>1-AY377/AZ377</f>
        <v>0</v>
      </c>
      <c r="BB377">
        <v>0</v>
      </c>
      <c r="BC377" t="s">
        <v>439</v>
      </c>
      <c r="BD377" t="s">
        <v>439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439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2.96</v>
      </c>
      <c r="DL377">
        <v>0.5</v>
      </c>
      <c r="DM377" t="s">
        <v>440</v>
      </c>
      <c r="DN377">
        <v>2</v>
      </c>
      <c r="DO377" t="b">
        <v>1</v>
      </c>
      <c r="DP377">
        <v>1758825881.1</v>
      </c>
      <c r="DQ377">
        <v>1098.421111111111</v>
      </c>
      <c r="DR377">
        <v>1143.564814814815</v>
      </c>
      <c r="DS377">
        <v>22.54105185185185</v>
      </c>
      <c r="DT377">
        <v>18.78354814814815</v>
      </c>
      <c r="DU377">
        <v>1099.390740740741</v>
      </c>
      <c r="DV377">
        <v>22.2481037037037</v>
      </c>
      <c r="DW377">
        <v>500.0407037037038</v>
      </c>
      <c r="DX377">
        <v>90.8986</v>
      </c>
      <c r="DY377">
        <v>0.06666407777777777</v>
      </c>
      <c r="DZ377">
        <v>29.44743703703704</v>
      </c>
      <c r="EA377">
        <v>30.06337037037037</v>
      </c>
      <c r="EB377">
        <v>999.9000000000001</v>
      </c>
      <c r="EC377">
        <v>0</v>
      </c>
      <c r="ED377">
        <v>0</v>
      </c>
      <c r="EE377">
        <v>10005.94333333333</v>
      </c>
      <c r="EF377">
        <v>0</v>
      </c>
      <c r="EG377">
        <v>11.2321</v>
      </c>
      <c r="EH377">
        <v>-45.14344074074074</v>
      </c>
      <c r="EI377">
        <v>1123.750740740741</v>
      </c>
      <c r="EJ377">
        <v>1165.456296296296</v>
      </c>
      <c r="EK377">
        <v>3.757490370370371</v>
      </c>
      <c r="EL377">
        <v>1143.564814814815</v>
      </c>
      <c r="EM377">
        <v>18.78354814814815</v>
      </c>
      <c r="EN377">
        <v>2.048949629629629</v>
      </c>
      <c r="EO377">
        <v>1.707398148148148</v>
      </c>
      <c r="EP377">
        <v>17.82777037037037</v>
      </c>
      <c r="EQ377">
        <v>14.96380370370371</v>
      </c>
      <c r="ER377">
        <v>2000.024814814815</v>
      </c>
      <c r="ES377">
        <v>0.9800062222222222</v>
      </c>
      <c r="ET377">
        <v>0.01999342592592592</v>
      </c>
      <c r="EU377">
        <v>0</v>
      </c>
      <c r="EV377">
        <v>631.7229629629628</v>
      </c>
      <c r="EW377">
        <v>5.00078</v>
      </c>
      <c r="EX377">
        <v>12405.18148148148</v>
      </c>
      <c r="EY377">
        <v>16379.87407407408</v>
      </c>
      <c r="EZ377">
        <v>39.73592592592592</v>
      </c>
      <c r="FA377">
        <v>40.62033333333333</v>
      </c>
      <c r="FB377">
        <v>40.02518518518518</v>
      </c>
      <c r="FC377">
        <v>40.26125925925925</v>
      </c>
      <c r="FD377">
        <v>40.8377037037037</v>
      </c>
      <c r="FE377">
        <v>1955.134814814814</v>
      </c>
      <c r="FF377">
        <v>39.89000000000001</v>
      </c>
      <c r="FG377">
        <v>0</v>
      </c>
      <c r="FH377">
        <v>1758825883.3</v>
      </c>
      <c r="FI377">
        <v>0</v>
      </c>
      <c r="FJ377">
        <v>631.724423076923</v>
      </c>
      <c r="FK377">
        <v>-5.154905980589477</v>
      </c>
      <c r="FL377">
        <v>-79.41538464411701</v>
      </c>
      <c r="FM377">
        <v>12405.47307692308</v>
      </c>
      <c r="FN377">
        <v>15</v>
      </c>
      <c r="FO377">
        <v>0</v>
      </c>
      <c r="FP377" t="s">
        <v>441</v>
      </c>
      <c r="FQ377">
        <v>1746989605.5</v>
      </c>
      <c r="FR377">
        <v>1746989593.5</v>
      </c>
      <c r="FS377">
        <v>0</v>
      </c>
      <c r="FT377">
        <v>-0.274</v>
      </c>
      <c r="FU377">
        <v>-0.002</v>
      </c>
      <c r="FV377">
        <v>2.549</v>
      </c>
      <c r="FW377">
        <v>0.129</v>
      </c>
      <c r="FX377">
        <v>420</v>
      </c>
      <c r="FY377">
        <v>17</v>
      </c>
      <c r="FZ377">
        <v>0.02</v>
      </c>
      <c r="GA377">
        <v>0.04</v>
      </c>
      <c r="GB377">
        <v>-45.1099775</v>
      </c>
      <c r="GC377">
        <v>-0.7965309568478911</v>
      </c>
      <c r="GD377">
        <v>0.09358331979444853</v>
      </c>
      <c r="GE377">
        <v>0</v>
      </c>
      <c r="GF377">
        <v>631.9694117647059</v>
      </c>
      <c r="GG377">
        <v>-4.716088612466344</v>
      </c>
      <c r="GH377">
        <v>0.524502123454855</v>
      </c>
      <c r="GI377">
        <v>0</v>
      </c>
      <c r="GJ377">
        <v>3.8121875</v>
      </c>
      <c r="GK377">
        <v>-0.8961133958724323</v>
      </c>
      <c r="GL377">
        <v>0.08638887760441154</v>
      </c>
      <c r="GM377">
        <v>0</v>
      </c>
      <c r="GN377">
        <v>0</v>
      </c>
      <c r="GO377">
        <v>3</v>
      </c>
      <c r="GP377" t="s">
        <v>459</v>
      </c>
      <c r="GQ377">
        <v>3.10167</v>
      </c>
      <c r="GR377">
        <v>2.7251</v>
      </c>
      <c r="GS377">
        <v>0.173677</v>
      </c>
      <c r="GT377">
        <v>0.177911</v>
      </c>
      <c r="GU377">
        <v>0.103458</v>
      </c>
      <c r="GV377">
        <v>0.0925928</v>
      </c>
      <c r="GW377">
        <v>21571.4</v>
      </c>
      <c r="GX377">
        <v>19509.9</v>
      </c>
      <c r="GY377">
        <v>26669.6</v>
      </c>
      <c r="GZ377">
        <v>23955.4</v>
      </c>
      <c r="HA377">
        <v>38270.8</v>
      </c>
      <c r="HB377">
        <v>32150.8</v>
      </c>
      <c r="HC377">
        <v>46571.9</v>
      </c>
      <c r="HD377">
        <v>37906.8</v>
      </c>
      <c r="HE377">
        <v>1.86642</v>
      </c>
      <c r="HF377">
        <v>1.8601</v>
      </c>
      <c r="HG377">
        <v>0.08429590000000001</v>
      </c>
      <c r="HH377">
        <v>0</v>
      </c>
      <c r="HI377">
        <v>28.7071</v>
      </c>
      <c r="HJ377">
        <v>999.9</v>
      </c>
      <c r="HK377">
        <v>43.9</v>
      </c>
      <c r="HL377">
        <v>31.8</v>
      </c>
      <c r="HM377">
        <v>22.8036</v>
      </c>
      <c r="HN377">
        <v>61.1059</v>
      </c>
      <c r="HO377">
        <v>20.1482</v>
      </c>
      <c r="HP377">
        <v>1</v>
      </c>
      <c r="HQ377">
        <v>0.159944</v>
      </c>
      <c r="HR377">
        <v>0.57473</v>
      </c>
      <c r="HS377">
        <v>20.279</v>
      </c>
      <c r="HT377">
        <v>5.2101</v>
      </c>
      <c r="HU377">
        <v>11.98</v>
      </c>
      <c r="HV377">
        <v>4.96255</v>
      </c>
      <c r="HW377">
        <v>3.2743</v>
      </c>
      <c r="HX377">
        <v>9999</v>
      </c>
      <c r="HY377">
        <v>9999</v>
      </c>
      <c r="HZ377">
        <v>9999</v>
      </c>
      <c r="IA377">
        <v>5.1</v>
      </c>
      <c r="IB377">
        <v>1.86396</v>
      </c>
      <c r="IC377">
        <v>1.8601</v>
      </c>
      <c r="ID377">
        <v>1.85838</v>
      </c>
      <c r="IE377">
        <v>1.85974</v>
      </c>
      <c r="IF377">
        <v>1.85988</v>
      </c>
      <c r="IG377">
        <v>1.85838</v>
      </c>
      <c r="IH377">
        <v>1.85745</v>
      </c>
      <c r="II377">
        <v>1.85242</v>
      </c>
      <c r="IJ377">
        <v>0</v>
      </c>
      <c r="IK377">
        <v>0</v>
      </c>
      <c r="IL377">
        <v>0</v>
      </c>
      <c r="IM377">
        <v>0</v>
      </c>
      <c r="IN377" t="s">
        <v>443</v>
      </c>
      <c r="IO377" t="s">
        <v>444</v>
      </c>
      <c r="IP377" t="s">
        <v>445</v>
      </c>
      <c r="IQ377" t="s">
        <v>445</v>
      </c>
      <c r="IR377" t="s">
        <v>445</v>
      </c>
      <c r="IS377" t="s">
        <v>445</v>
      </c>
      <c r="IT377">
        <v>0</v>
      </c>
      <c r="IU377">
        <v>100</v>
      </c>
      <c r="IV377">
        <v>100</v>
      </c>
      <c r="IW377">
        <v>-0.95</v>
      </c>
      <c r="IX377">
        <v>0.2924</v>
      </c>
      <c r="IY377">
        <v>-1.085747647868322</v>
      </c>
      <c r="IZ377">
        <v>-0.001141660950335919</v>
      </c>
      <c r="JA377">
        <v>1.556549255047457E-06</v>
      </c>
      <c r="JB377">
        <v>-3.845636065895205E-10</v>
      </c>
      <c r="JC377">
        <v>0.01562767363184709</v>
      </c>
      <c r="JD377">
        <v>0.001629169780553792</v>
      </c>
      <c r="JE377">
        <v>0.0005448488767950686</v>
      </c>
      <c r="JF377">
        <v>-2.599574200195059E-06</v>
      </c>
      <c r="JG377">
        <v>2</v>
      </c>
      <c r="JH377">
        <v>2011</v>
      </c>
      <c r="JI377">
        <v>1</v>
      </c>
      <c r="JJ377">
        <v>26</v>
      </c>
      <c r="JK377">
        <v>197271.4</v>
      </c>
      <c r="JL377">
        <v>197271.6</v>
      </c>
      <c r="JM377">
        <v>2.63184</v>
      </c>
      <c r="JN377">
        <v>2.61597</v>
      </c>
      <c r="JO377">
        <v>1.49658</v>
      </c>
      <c r="JP377">
        <v>2.34619</v>
      </c>
      <c r="JQ377">
        <v>1.54907</v>
      </c>
      <c r="JR377">
        <v>2.46826</v>
      </c>
      <c r="JS377">
        <v>36.6943</v>
      </c>
      <c r="JT377">
        <v>24.1751</v>
      </c>
      <c r="JU377">
        <v>18</v>
      </c>
      <c r="JV377">
        <v>483.127</v>
      </c>
      <c r="JW377">
        <v>493.654</v>
      </c>
      <c r="JX377">
        <v>27.7705</v>
      </c>
      <c r="JY377">
        <v>29.3059</v>
      </c>
      <c r="JZ377">
        <v>30.0004</v>
      </c>
      <c r="KA377">
        <v>29.4334</v>
      </c>
      <c r="KB377">
        <v>29.4081</v>
      </c>
      <c r="KC377">
        <v>52.8151</v>
      </c>
      <c r="KD377">
        <v>18.269</v>
      </c>
      <c r="KE377">
        <v>56.2757</v>
      </c>
      <c r="KF377">
        <v>27.7087</v>
      </c>
      <c r="KG377">
        <v>1189.07</v>
      </c>
      <c r="KH377">
        <v>19.0282</v>
      </c>
      <c r="KI377">
        <v>101.825</v>
      </c>
      <c r="KJ377">
        <v>91.41070000000001</v>
      </c>
    </row>
    <row r="378" spans="1:296">
      <c r="A378">
        <v>360</v>
      </c>
      <c r="B378">
        <v>1758825893.6</v>
      </c>
      <c r="C378">
        <v>11870</v>
      </c>
      <c r="D378" t="s">
        <v>1168</v>
      </c>
      <c r="E378" t="s">
        <v>1169</v>
      </c>
      <c r="F378">
        <v>5</v>
      </c>
      <c r="G378" t="s">
        <v>1027</v>
      </c>
      <c r="H378">
        <v>1758825885.814285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1197.909303908032</v>
      </c>
      <c r="AJ378">
        <v>1164.809878787878</v>
      </c>
      <c r="AK378">
        <v>3.40697927577969</v>
      </c>
      <c r="AL378">
        <v>65.12809007379995</v>
      </c>
      <c r="AM378">
        <f>(AO378 - AN378 + DX378*1E3/(8.314*(DZ378+273.15)) * AQ378/DW378 * AP378) * DW378/(100*DK378) * 1000/(1000 - AO378)</f>
        <v>0</v>
      </c>
      <c r="AN378">
        <v>18.94059043230017</v>
      </c>
      <c r="AO378">
        <v>22.50853818181818</v>
      </c>
      <c r="AP378">
        <v>-6.154287584104132E-05</v>
      </c>
      <c r="AQ378">
        <v>105.8169540572962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439</v>
      </c>
      <c r="AX378" t="s">
        <v>439</v>
      </c>
      <c r="AY378">
        <v>0</v>
      </c>
      <c r="AZ378">
        <v>0</v>
      </c>
      <c r="BA378">
        <f>1-AY378/AZ378</f>
        <v>0</v>
      </c>
      <c r="BB378">
        <v>0</v>
      </c>
      <c r="BC378" t="s">
        <v>439</v>
      </c>
      <c r="BD378" t="s">
        <v>439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439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2.96</v>
      </c>
      <c r="DL378">
        <v>0.5</v>
      </c>
      <c r="DM378" t="s">
        <v>440</v>
      </c>
      <c r="DN378">
        <v>2</v>
      </c>
      <c r="DO378" t="b">
        <v>1</v>
      </c>
      <c r="DP378">
        <v>1758825885.814285</v>
      </c>
      <c r="DQ378">
        <v>1114.208214285714</v>
      </c>
      <c r="DR378">
        <v>1159.361428571429</v>
      </c>
      <c r="DS378">
        <v>22.52738928571429</v>
      </c>
      <c r="DT378">
        <v>18.84854285714286</v>
      </c>
      <c r="DU378">
        <v>1115.163928571429</v>
      </c>
      <c r="DV378">
        <v>22.23473571428571</v>
      </c>
      <c r="DW378">
        <v>499.9999642857143</v>
      </c>
      <c r="DX378">
        <v>90.89972142857144</v>
      </c>
      <c r="DY378">
        <v>0.06677385714285713</v>
      </c>
      <c r="DZ378">
        <v>29.43966785714285</v>
      </c>
      <c r="EA378">
        <v>30.07266785714285</v>
      </c>
      <c r="EB378">
        <v>999.9000000000002</v>
      </c>
      <c r="EC378">
        <v>0</v>
      </c>
      <c r="ED378">
        <v>0</v>
      </c>
      <c r="EE378">
        <v>10002.09464285714</v>
      </c>
      <c r="EF378">
        <v>0</v>
      </c>
      <c r="EG378">
        <v>11.2321</v>
      </c>
      <c r="EH378">
        <v>-45.15306785714285</v>
      </c>
      <c r="EI378">
        <v>1139.887142857143</v>
      </c>
      <c r="EJ378">
        <v>1181.634642857143</v>
      </c>
      <c r="EK378">
        <v>3.678836071428571</v>
      </c>
      <c r="EL378">
        <v>1159.361428571429</v>
      </c>
      <c r="EM378">
        <v>18.84854285714286</v>
      </c>
      <c r="EN378">
        <v>2.047733214285715</v>
      </c>
      <c r="EO378">
        <v>1.713328214285714</v>
      </c>
      <c r="EP378">
        <v>17.81833571428572</v>
      </c>
      <c r="EQ378">
        <v>15.01763571428572</v>
      </c>
      <c r="ER378">
        <v>2000.008571428571</v>
      </c>
      <c r="ES378">
        <v>0.980006142857143</v>
      </c>
      <c r="ET378">
        <v>0.01999350357142857</v>
      </c>
      <c r="EU378">
        <v>0</v>
      </c>
      <c r="EV378">
        <v>631.3226071428571</v>
      </c>
      <c r="EW378">
        <v>5.00078</v>
      </c>
      <c r="EX378">
        <v>12398.58571428571</v>
      </c>
      <c r="EY378">
        <v>16379.73571428572</v>
      </c>
      <c r="EZ378">
        <v>39.74310714285713</v>
      </c>
      <c r="FA378">
        <v>40.62275</v>
      </c>
      <c r="FB378">
        <v>39.9975</v>
      </c>
      <c r="FC378">
        <v>40.27207142857143</v>
      </c>
      <c r="FD378">
        <v>40.82332142857142</v>
      </c>
      <c r="FE378">
        <v>1955.118571428571</v>
      </c>
      <c r="FF378">
        <v>39.89000000000001</v>
      </c>
      <c r="FG378">
        <v>0</v>
      </c>
      <c r="FH378">
        <v>1758825888.7</v>
      </c>
      <c r="FI378">
        <v>0</v>
      </c>
      <c r="FJ378">
        <v>631.24764</v>
      </c>
      <c r="FK378">
        <v>-3.933461534518657</v>
      </c>
      <c r="FL378">
        <v>-84.10000003603626</v>
      </c>
      <c r="FM378">
        <v>12397.68</v>
      </c>
      <c r="FN378">
        <v>15</v>
      </c>
      <c r="FO378">
        <v>0</v>
      </c>
      <c r="FP378" t="s">
        <v>441</v>
      </c>
      <c r="FQ378">
        <v>1746989605.5</v>
      </c>
      <c r="FR378">
        <v>1746989593.5</v>
      </c>
      <c r="FS378">
        <v>0</v>
      </c>
      <c r="FT378">
        <v>-0.274</v>
      </c>
      <c r="FU378">
        <v>-0.002</v>
      </c>
      <c r="FV378">
        <v>2.549</v>
      </c>
      <c r="FW378">
        <v>0.129</v>
      </c>
      <c r="FX378">
        <v>420</v>
      </c>
      <c r="FY378">
        <v>17</v>
      </c>
      <c r="FZ378">
        <v>0.02</v>
      </c>
      <c r="GA378">
        <v>0.04</v>
      </c>
      <c r="GB378">
        <v>-45.13111</v>
      </c>
      <c r="GC378">
        <v>-0.3031699812381682</v>
      </c>
      <c r="GD378">
        <v>0.08391798615314838</v>
      </c>
      <c r="GE378">
        <v>1</v>
      </c>
      <c r="GF378">
        <v>631.5444705882353</v>
      </c>
      <c r="GG378">
        <v>-4.815034378553332</v>
      </c>
      <c r="GH378">
        <v>0.5302616576799976</v>
      </c>
      <c r="GI378">
        <v>0</v>
      </c>
      <c r="GJ378">
        <v>3.718602250000001</v>
      </c>
      <c r="GK378">
        <v>-0.9907151594746875</v>
      </c>
      <c r="GL378">
        <v>0.09550737132513648</v>
      </c>
      <c r="GM378">
        <v>0</v>
      </c>
      <c r="GN378">
        <v>1</v>
      </c>
      <c r="GO378">
        <v>3</v>
      </c>
      <c r="GP378" t="s">
        <v>448</v>
      </c>
      <c r="GQ378">
        <v>3.1017</v>
      </c>
      <c r="GR378">
        <v>2.72522</v>
      </c>
      <c r="GS378">
        <v>0.175278</v>
      </c>
      <c r="GT378">
        <v>0.179493</v>
      </c>
      <c r="GU378">
        <v>0.103423</v>
      </c>
      <c r="GV378">
        <v>0.09288689999999999</v>
      </c>
      <c r="GW378">
        <v>21529.4</v>
      </c>
      <c r="GX378">
        <v>19472.1</v>
      </c>
      <c r="GY378">
        <v>26669.4</v>
      </c>
      <c r="GZ378">
        <v>23955.1</v>
      </c>
      <c r="HA378">
        <v>38272.3</v>
      </c>
      <c r="HB378">
        <v>32140.4</v>
      </c>
      <c r="HC378">
        <v>46571.6</v>
      </c>
      <c r="HD378">
        <v>37906.6</v>
      </c>
      <c r="HE378">
        <v>1.86645</v>
      </c>
      <c r="HF378">
        <v>1.8601</v>
      </c>
      <c r="HG378">
        <v>0.0849068</v>
      </c>
      <c r="HH378">
        <v>0</v>
      </c>
      <c r="HI378">
        <v>28.705</v>
      </c>
      <c r="HJ378">
        <v>999.9</v>
      </c>
      <c r="HK378">
        <v>43.9</v>
      </c>
      <c r="HL378">
        <v>31.8</v>
      </c>
      <c r="HM378">
        <v>22.8007</v>
      </c>
      <c r="HN378">
        <v>61.1459</v>
      </c>
      <c r="HO378">
        <v>20.2965</v>
      </c>
      <c r="HP378">
        <v>1</v>
      </c>
      <c r="HQ378">
        <v>0.16017</v>
      </c>
      <c r="HR378">
        <v>0.674924</v>
      </c>
      <c r="HS378">
        <v>20.2784</v>
      </c>
      <c r="HT378">
        <v>5.21025</v>
      </c>
      <c r="HU378">
        <v>11.98</v>
      </c>
      <c r="HV378">
        <v>4.9626</v>
      </c>
      <c r="HW378">
        <v>3.27433</v>
      </c>
      <c r="HX378">
        <v>9999</v>
      </c>
      <c r="HY378">
        <v>9999</v>
      </c>
      <c r="HZ378">
        <v>9999</v>
      </c>
      <c r="IA378">
        <v>5.1</v>
      </c>
      <c r="IB378">
        <v>1.86394</v>
      </c>
      <c r="IC378">
        <v>1.8601</v>
      </c>
      <c r="ID378">
        <v>1.85838</v>
      </c>
      <c r="IE378">
        <v>1.85975</v>
      </c>
      <c r="IF378">
        <v>1.85987</v>
      </c>
      <c r="IG378">
        <v>1.85837</v>
      </c>
      <c r="IH378">
        <v>1.85745</v>
      </c>
      <c r="II378">
        <v>1.8524</v>
      </c>
      <c r="IJ378">
        <v>0</v>
      </c>
      <c r="IK378">
        <v>0</v>
      </c>
      <c r="IL378">
        <v>0</v>
      </c>
      <c r="IM378">
        <v>0</v>
      </c>
      <c r="IN378" t="s">
        <v>443</v>
      </c>
      <c r="IO378" t="s">
        <v>444</v>
      </c>
      <c r="IP378" t="s">
        <v>445</v>
      </c>
      <c r="IQ378" t="s">
        <v>445</v>
      </c>
      <c r="IR378" t="s">
        <v>445</v>
      </c>
      <c r="IS378" t="s">
        <v>445</v>
      </c>
      <c r="IT378">
        <v>0</v>
      </c>
      <c r="IU378">
        <v>100</v>
      </c>
      <c r="IV378">
        <v>100</v>
      </c>
      <c r="IW378">
        <v>-0.93</v>
      </c>
      <c r="IX378">
        <v>0.2922</v>
      </c>
      <c r="IY378">
        <v>-1.085747647868322</v>
      </c>
      <c r="IZ378">
        <v>-0.001141660950335919</v>
      </c>
      <c r="JA378">
        <v>1.556549255047457E-06</v>
      </c>
      <c r="JB378">
        <v>-3.845636065895205E-10</v>
      </c>
      <c r="JC378">
        <v>0.01562767363184709</v>
      </c>
      <c r="JD378">
        <v>0.001629169780553792</v>
      </c>
      <c r="JE378">
        <v>0.0005448488767950686</v>
      </c>
      <c r="JF378">
        <v>-2.599574200195059E-06</v>
      </c>
      <c r="JG378">
        <v>2</v>
      </c>
      <c r="JH378">
        <v>2011</v>
      </c>
      <c r="JI378">
        <v>1</v>
      </c>
      <c r="JJ378">
        <v>26</v>
      </c>
      <c r="JK378">
        <v>197271.5</v>
      </c>
      <c r="JL378">
        <v>197271.7</v>
      </c>
      <c r="JM378">
        <v>2.65991</v>
      </c>
      <c r="JN378">
        <v>2.60864</v>
      </c>
      <c r="JO378">
        <v>1.49658</v>
      </c>
      <c r="JP378">
        <v>2.34619</v>
      </c>
      <c r="JQ378">
        <v>1.54907</v>
      </c>
      <c r="JR378">
        <v>2.49512</v>
      </c>
      <c r="JS378">
        <v>36.6943</v>
      </c>
      <c r="JT378">
        <v>24.1838</v>
      </c>
      <c r="JU378">
        <v>18</v>
      </c>
      <c r="JV378">
        <v>483.165</v>
      </c>
      <c r="JW378">
        <v>493.685</v>
      </c>
      <c r="JX378">
        <v>27.6998</v>
      </c>
      <c r="JY378">
        <v>29.3097</v>
      </c>
      <c r="JZ378">
        <v>30.0003</v>
      </c>
      <c r="KA378">
        <v>29.4364</v>
      </c>
      <c r="KB378">
        <v>29.4118</v>
      </c>
      <c r="KC378">
        <v>53.3734</v>
      </c>
      <c r="KD378">
        <v>17.963</v>
      </c>
      <c r="KE378">
        <v>56.2757</v>
      </c>
      <c r="KF378">
        <v>27.625</v>
      </c>
      <c r="KG378">
        <v>1209.11</v>
      </c>
      <c r="KH378">
        <v>19.1064</v>
      </c>
      <c r="KI378">
        <v>101.824</v>
      </c>
      <c r="KJ378">
        <v>91.4101</v>
      </c>
    </row>
    <row r="379" spans="1:296">
      <c r="A379">
        <v>361</v>
      </c>
      <c r="B379">
        <v>1758825898.6</v>
      </c>
      <c r="C379">
        <v>11875</v>
      </c>
      <c r="D379" t="s">
        <v>1170</v>
      </c>
      <c r="E379" t="s">
        <v>1171</v>
      </c>
      <c r="F379">
        <v>5</v>
      </c>
      <c r="G379" t="s">
        <v>1027</v>
      </c>
      <c r="H379">
        <v>1758825891.1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1215.03789445305</v>
      </c>
      <c r="AJ379">
        <v>1181.922969696969</v>
      </c>
      <c r="AK379">
        <v>3.414161349872635</v>
      </c>
      <c r="AL379">
        <v>65.12809007379995</v>
      </c>
      <c r="AM379">
        <f>(AO379 - AN379 + DX379*1E3/(8.314*(DZ379+273.15)) * AQ379/DW379 * AP379) * DW379/(100*DK379) * 1000/(1000 - AO379)</f>
        <v>0</v>
      </c>
      <c r="AN379">
        <v>19.00435519170061</v>
      </c>
      <c r="AO379">
        <v>22.49356606060606</v>
      </c>
      <c r="AP379">
        <v>-0.0001072007636928602</v>
      </c>
      <c r="AQ379">
        <v>105.8169540572962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439</v>
      </c>
      <c r="AX379" t="s">
        <v>439</v>
      </c>
      <c r="AY379">
        <v>0</v>
      </c>
      <c r="AZ379">
        <v>0</v>
      </c>
      <c r="BA379">
        <f>1-AY379/AZ379</f>
        <v>0</v>
      </c>
      <c r="BB379">
        <v>0</v>
      </c>
      <c r="BC379" t="s">
        <v>439</v>
      </c>
      <c r="BD379" t="s">
        <v>439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439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2.96</v>
      </c>
      <c r="DL379">
        <v>0.5</v>
      </c>
      <c r="DM379" t="s">
        <v>440</v>
      </c>
      <c r="DN379">
        <v>2</v>
      </c>
      <c r="DO379" t="b">
        <v>1</v>
      </c>
      <c r="DP379">
        <v>1758825891.1</v>
      </c>
      <c r="DQ379">
        <v>1131.925555555556</v>
      </c>
      <c r="DR379">
        <v>1177.052592592592</v>
      </c>
      <c r="DS379">
        <v>22.51297777777777</v>
      </c>
      <c r="DT379">
        <v>18.9232</v>
      </c>
      <c r="DU379">
        <v>1132.864814814815</v>
      </c>
      <c r="DV379">
        <v>22.22064814814815</v>
      </c>
      <c r="DW379">
        <v>499.9997407407407</v>
      </c>
      <c r="DX379">
        <v>90.90062962962963</v>
      </c>
      <c r="DY379">
        <v>0.06688662222222222</v>
      </c>
      <c r="DZ379">
        <v>29.42995925925926</v>
      </c>
      <c r="EA379">
        <v>30.08521851851852</v>
      </c>
      <c r="EB379">
        <v>999.9000000000001</v>
      </c>
      <c r="EC379">
        <v>0</v>
      </c>
      <c r="ED379">
        <v>0</v>
      </c>
      <c r="EE379">
        <v>10001.73777777778</v>
      </c>
      <c r="EF379">
        <v>0</v>
      </c>
      <c r="EG379">
        <v>11.2321</v>
      </c>
      <c r="EH379">
        <v>-45.12791481481481</v>
      </c>
      <c r="EI379">
        <v>1157.995925925926</v>
      </c>
      <c r="EJ379">
        <v>1199.757407407408</v>
      </c>
      <c r="EK379">
        <v>3.589774444444445</v>
      </c>
      <c r="EL379">
        <v>1177.052592592592</v>
      </c>
      <c r="EM379">
        <v>18.9232</v>
      </c>
      <c r="EN379">
        <v>2.046444814814814</v>
      </c>
      <c r="EO379">
        <v>1.720131851851852</v>
      </c>
      <c r="EP379">
        <v>17.80832962962963</v>
      </c>
      <c r="EQ379">
        <v>15.07922222222222</v>
      </c>
      <c r="ER379">
        <v>1999.984444444445</v>
      </c>
      <c r="ES379">
        <v>0.9800059999999999</v>
      </c>
      <c r="ET379">
        <v>0.01999362962962963</v>
      </c>
      <c r="EU379">
        <v>0</v>
      </c>
      <c r="EV379">
        <v>630.9472222222222</v>
      </c>
      <c r="EW379">
        <v>5.00078</v>
      </c>
      <c r="EX379">
        <v>12391.03703703703</v>
      </c>
      <c r="EY379">
        <v>16379.54074074074</v>
      </c>
      <c r="EZ379">
        <v>39.76133333333333</v>
      </c>
      <c r="FA379">
        <v>40.62959259259259</v>
      </c>
      <c r="FB379">
        <v>39.98822222222222</v>
      </c>
      <c r="FC379">
        <v>40.2914074074074</v>
      </c>
      <c r="FD379">
        <v>40.82603703703703</v>
      </c>
      <c r="FE379">
        <v>1955.094444444445</v>
      </c>
      <c r="FF379">
        <v>39.89000000000001</v>
      </c>
      <c r="FG379">
        <v>0</v>
      </c>
      <c r="FH379">
        <v>1758825893.5</v>
      </c>
      <c r="FI379">
        <v>0</v>
      </c>
      <c r="FJ379">
        <v>630.95208</v>
      </c>
      <c r="FK379">
        <v>-3.752538461600258</v>
      </c>
      <c r="FL379">
        <v>-84.24615375314006</v>
      </c>
      <c r="FM379">
        <v>12390.832</v>
      </c>
      <c r="FN379">
        <v>15</v>
      </c>
      <c r="FO379">
        <v>0</v>
      </c>
      <c r="FP379" t="s">
        <v>441</v>
      </c>
      <c r="FQ379">
        <v>1746989605.5</v>
      </c>
      <c r="FR379">
        <v>1746989593.5</v>
      </c>
      <c r="FS379">
        <v>0</v>
      </c>
      <c r="FT379">
        <v>-0.274</v>
      </c>
      <c r="FU379">
        <v>-0.002</v>
      </c>
      <c r="FV379">
        <v>2.549</v>
      </c>
      <c r="FW379">
        <v>0.129</v>
      </c>
      <c r="FX379">
        <v>420</v>
      </c>
      <c r="FY379">
        <v>17</v>
      </c>
      <c r="FZ379">
        <v>0.02</v>
      </c>
      <c r="GA379">
        <v>0.04</v>
      </c>
      <c r="GB379">
        <v>-45.1305225</v>
      </c>
      <c r="GC379">
        <v>0.157615384615517</v>
      </c>
      <c r="GD379">
        <v>0.0896570590848817</v>
      </c>
      <c r="GE379">
        <v>1</v>
      </c>
      <c r="GF379">
        <v>631.234705882353</v>
      </c>
      <c r="GG379">
        <v>-4.40773109282482</v>
      </c>
      <c r="GH379">
        <v>0.4933683464304447</v>
      </c>
      <c r="GI379">
        <v>0</v>
      </c>
      <c r="GJ379">
        <v>3.652813999999999</v>
      </c>
      <c r="GK379">
        <v>-1.023965403377119</v>
      </c>
      <c r="GL379">
        <v>0.09862526891725061</v>
      </c>
      <c r="GM379">
        <v>0</v>
      </c>
      <c r="GN379">
        <v>1</v>
      </c>
      <c r="GO379">
        <v>3</v>
      </c>
      <c r="GP379" t="s">
        <v>448</v>
      </c>
      <c r="GQ379">
        <v>3.10181</v>
      </c>
      <c r="GR379">
        <v>2.72519</v>
      </c>
      <c r="GS379">
        <v>0.176874</v>
      </c>
      <c r="GT379">
        <v>0.181044</v>
      </c>
      <c r="GU379">
        <v>0.103368</v>
      </c>
      <c r="GV379">
        <v>0.0931222</v>
      </c>
      <c r="GW379">
        <v>21487.7</v>
      </c>
      <c r="GX379">
        <v>19435.2</v>
      </c>
      <c r="GY379">
        <v>26669.4</v>
      </c>
      <c r="GZ379">
        <v>23955</v>
      </c>
      <c r="HA379">
        <v>38275</v>
      </c>
      <c r="HB379">
        <v>32132.1</v>
      </c>
      <c r="HC379">
        <v>46571.7</v>
      </c>
      <c r="HD379">
        <v>37906.6</v>
      </c>
      <c r="HE379">
        <v>1.86688</v>
      </c>
      <c r="HF379">
        <v>1.86012</v>
      </c>
      <c r="HG379">
        <v>0.0855513</v>
      </c>
      <c r="HH379">
        <v>0</v>
      </c>
      <c r="HI379">
        <v>28.7028</v>
      </c>
      <c r="HJ379">
        <v>999.9</v>
      </c>
      <c r="HK379">
        <v>43.9</v>
      </c>
      <c r="HL379">
        <v>31.8</v>
      </c>
      <c r="HM379">
        <v>22.8025</v>
      </c>
      <c r="HN379">
        <v>61.4259</v>
      </c>
      <c r="HO379">
        <v>20.3045</v>
      </c>
      <c r="HP379">
        <v>1</v>
      </c>
      <c r="HQ379">
        <v>0.160628</v>
      </c>
      <c r="HR379">
        <v>0.790776</v>
      </c>
      <c r="HS379">
        <v>20.2777</v>
      </c>
      <c r="HT379">
        <v>5.2107</v>
      </c>
      <c r="HU379">
        <v>11.98</v>
      </c>
      <c r="HV379">
        <v>4.9629</v>
      </c>
      <c r="HW379">
        <v>3.2744</v>
      </c>
      <c r="HX379">
        <v>9999</v>
      </c>
      <c r="HY379">
        <v>9999</v>
      </c>
      <c r="HZ379">
        <v>9999</v>
      </c>
      <c r="IA379">
        <v>5.1</v>
      </c>
      <c r="IB379">
        <v>1.86398</v>
      </c>
      <c r="IC379">
        <v>1.8601</v>
      </c>
      <c r="ID379">
        <v>1.85838</v>
      </c>
      <c r="IE379">
        <v>1.85974</v>
      </c>
      <c r="IF379">
        <v>1.85988</v>
      </c>
      <c r="IG379">
        <v>1.85838</v>
      </c>
      <c r="IH379">
        <v>1.85745</v>
      </c>
      <c r="II379">
        <v>1.85239</v>
      </c>
      <c r="IJ379">
        <v>0</v>
      </c>
      <c r="IK379">
        <v>0</v>
      </c>
      <c r="IL379">
        <v>0</v>
      </c>
      <c r="IM379">
        <v>0</v>
      </c>
      <c r="IN379" t="s">
        <v>443</v>
      </c>
      <c r="IO379" t="s">
        <v>444</v>
      </c>
      <c r="IP379" t="s">
        <v>445</v>
      </c>
      <c r="IQ379" t="s">
        <v>445</v>
      </c>
      <c r="IR379" t="s">
        <v>445</v>
      </c>
      <c r="IS379" t="s">
        <v>445</v>
      </c>
      <c r="IT379">
        <v>0</v>
      </c>
      <c r="IU379">
        <v>100</v>
      </c>
      <c r="IV379">
        <v>100</v>
      </c>
      <c r="IW379">
        <v>-0.92</v>
      </c>
      <c r="IX379">
        <v>0.2919</v>
      </c>
      <c r="IY379">
        <v>-1.085747647868322</v>
      </c>
      <c r="IZ379">
        <v>-0.001141660950335919</v>
      </c>
      <c r="JA379">
        <v>1.556549255047457E-06</v>
      </c>
      <c r="JB379">
        <v>-3.845636065895205E-10</v>
      </c>
      <c r="JC379">
        <v>0.01562767363184709</v>
      </c>
      <c r="JD379">
        <v>0.001629169780553792</v>
      </c>
      <c r="JE379">
        <v>0.0005448488767950686</v>
      </c>
      <c r="JF379">
        <v>-2.599574200195059E-06</v>
      </c>
      <c r="JG379">
        <v>2</v>
      </c>
      <c r="JH379">
        <v>2011</v>
      </c>
      <c r="JI379">
        <v>1</v>
      </c>
      <c r="JJ379">
        <v>26</v>
      </c>
      <c r="JK379">
        <v>197271.6</v>
      </c>
      <c r="JL379">
        <v>197271.8</v>
      </c>
      <c r="JM379">
        <v>2.69165</v>
      </c>
      <c r="JN379">
        <v>2.60864</v>
      </c>
      <c r="JO379">
        <v>1.49658</v>
      </c>
      <c r="JP379">
        <v>2.34619</v>
      </c>
      <c r="JQ379">
        <v>1.54785</v>
      </c>
      <c r="JR379">
        <v>2.45728</v>
      </c>
      <c r="JS379">
        <v>36.6943</v>
      </c>
      <c r="JT379">
        <v>24.1751</v>
      </c>
      <c r="JU379">
        <v>18</v>
      </c>
      <c r="JV379">
        <v>483.447</v>
      </c>
      <c r="JW379">
        <v>493.733</v>
      </c>
      <c r="JX379">
        <v>27.6134</v>
      </c>
      <c r="JY379">
        <v>29.3135</v>
      </c>
      <c r="JZ379">
        <v>30.0003</v>
      </c>
      <c r="KA379">
        <v>29.4409</v>
      </c>
      <c r="KB379">
        <v>29.4156</v>
      </c>
      <c r="KC379">
        <v>54.0152</v>
      </c>
      <c r="KD379">
        <v>17.3693</v>
      </c>
      <c r="KE379">
        <v>56.2757</v>
      </c>
      <c r="KF379">
        <v>27.535</v>
      </c>
      <c r="KG379">
        <v>1222.48</v>
      </c>
      <c r="KH379">
        <v>19.196</v>
      </c>
      <c r="KI379">
        <v>101.824</v>
      </c>
      <c r="KJ379">
        <v>91.4098</v>
      </c>
    </row>
    <row r="380" spans="1:296">
      <c r="A380">
        <v>362</v>
      </c>
      <c r="B380">
        <v>1758825903.6</v>
      </c>
      <c r="C380">
        <v>11880</v>
      </c>
      <c r="D380" t="s">
        <v>1172</v>
      </c>
      <c r="E380" t="s">
        <v>1173</v>
      </c>
      <c r="F380">
        <v>5</v>
      </c>
      <c r="G380" t="s">
        <v>1027</v>
      </c>
      <c r="H380">
        <v>1758825895.814285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1232.227013125755</v>
      </c>
      <c r="AJ380">
        <v>1199.184484848485</v>
      </c>
      <c r="AK380">
        <v>3.455187720837149</v>
      </c>
      <c r="AL380">
        <v>65.12809007379995</v>
      </c>
      <c r="AM380">
        <f>(AO380 - AN380 + DX380*1E3/(8.314*(DZ380+273.15)) * AQ380/DW380 * AP380) * DW380/(100*DK380) * 1000/(1000 - AO380)</f>
        <v>0</v>
      </c>
      <c r="AN380">
        <v>19.09221721295987</v>
      </c>
      <c r="AO380">
        <v>22.47568121212121</v>
      </c>
      <c r="AP380">
        <v>-9.141672527444664E-05</v>
      </c>
      <c r="AQ380">
        <v>105.8169540572962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439</v>
      </c>
      <c r="AX380" t="s">
        <v>439</v>
      </c>
      <c r="AY380">
        <v>0</v>
      </c>
      <c r="AZ380">
        <v>0</v>
      </c>
      <c r="BA380">
        <f>1-AY380/AZ380</f>
        <v>0</v>
      </c>
      <c r="BB380">
        <v>0</v>
      </c>
      <c r="BC380" t="s">
        <v>439</v>
      </c>
      <c r="BD380" t="s">
        <v>439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439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2.96</v>
      </c>
      <c r="DL380">
        <v>0.5</v>
      </c>
      <c r="DM380" t="s">
        <v>440</v>
      </c>
      <c r="DN380">
        <v>2</v>
      </c>
      <c r="DO380" t="b">
        <v>1</v>
      </c>
      <c r="DP380">
        <v>1758825895.814285</v>
      </c>
      <c r="DQ380">
        <v>1147.734285714286</v>
      </c>
      <c r="DR380">
        <v>1192.789642857143</v>
      </c>
      <c r="DS380">
        <v>22.49935</v>
      </c>
      <c r="DT380">
        <v>18.99617857142857</v>
      </c>
      <c r="DU380">
        <v>1148.658928571429</v>
      </c>
      <c r="DV380">
        <v>22.20731785714286</v>
      </c>
      <c r="DW380">
        <v>500.0043571428571</v>
      </c>
      <c r="DX380">
        <v>90.90076071428572</v>
      </c>
      <c r="DY380">
        <v>0.06693276785714285</v>
      </c>
      <c r="DZ380">
        <v>29.41864285714286</v>
      </c>
      <c r="EA380">
        <v>30.09117857142857</v>
      </c>
      <c r="EB380">
        <v>999.9000000000002</v>
      </c>
      <c r="EC380">
        <v>0</v>
      </c>
      <c r="ED380">
        <v>0</v>
      </c>
      <c r="EE380">
        <v>10007.76607142857</v>
      </c>
      <c r="EF380">
        <v>0</v>
      </c>
      <c r="EG380">
        <v>11.2321</v>
      </c>
      <c r="EH380">
        <v>-45.05698571428572</v>
      </c>
      <c r="EI380">
        <v>1174.152142857143</v>
      </c>
      <c r="EJ380">
        <v>1215.889285714286</v>
      </c>
      <c r="EK380">
        <v>3.503172857142857</v>
      </c>
      <c r="EL380">
        <v>1192.789642857143</v>
      </c>
      <c r="EM380">
        <v>18.99617857142857</v>
      </c>
      <c r="EN380">
        <v>2.045208571428572</v>
      </c>
      <c r="EO380">
        <v>1.726768214285714</v>
      </c>
      <c r="EP380">
        <v>17.79873214285714</v>
      </c>
      <c r="EQ380">
        <v>15.13907857142857</v>
      </c>
      <c r="ER380">
        <v>1999.977857142857</v>
      </c>
      <c r="ES380">
        <v>0.9800060357142859</v>
      </c>
      <c r="ET380">
        <v>0.01999358571428572</v>
      </c>
      <c r="EU380">
        <v>0</v>
      </c>
      <c r="EV380">
        <v>630.5970714285714</v>
      </c>
      <c r="EW380">
        <v>5.00078</v>
      </c>
      <c r="EX380">
        <v>12384.33571428571</v>
      </c>
      <c r="EY380">
        <v>16379.48571428571</v>
      </c>
      <c r="EZ380">
        <v>39.73410714285713</v>
      </c>
      <c r="FA380">
        <v>40.62717857142857</v>
      </c>
      <c r="FB380">
        <v>39.99985714285715</v>
      </c>
      <c r="FC380">
        <v>40.26989285714285</v>
      </c>
      <c r="FD380">
        <v>40.82999999999999</v>
      </c>
      <c r="FE380">
        <v>1955.087857142857</v>
      </c>
      <c r="FF380">
        <v>39.89000000000001</v>
      </c>
      <c r="FG380">
        <v>0</v>
      </c>
      <c r="FH380">
        <v>1758825898.9</v>
      </c>
      <c r="FI380">
        <v>0</v>
      </c>
      <c r="FJ380">
        <v>630.5661538461538</v>
      </c>
      <c r="FK380">
        <v>-4.616547011609759</v>
      </c>
      <c r="FL380">
        <v>-85.52478634806087</v>
      </c>
      <c r="FM380">
        <v>12383.59230769231</v>
      </c>
      <c r="FN380">
        <v>15</v>
      </c>
      <c r="FO380">
        <v>0</v>
      </c>
      <c r="FP380" t="s">
        <v>441</v>
      </c>
      <c r="FQ380">
        <v>1746989605.5</v>
      </c>
      <c r="FR380">
        <v>1746989593.5</v>
      </c>
      <c r="FS380">
        <v>0</v>
      </c>
      <c r="FT380">
        <v>-0.274</v>
      </c>
      <c r="FU380">
        <v>-0.002</v>
      </c>
      <c r="FV380">
        <v>2.549</v>
      </c>
      <c r="FW380">
        <v>0.129</v>
      </c>
      <c r="FX380">
        <v>420</v>
      </c>
      <c r="FY380">
        <v>17</v>
      </c>
      <c r="FZ380">
        <v>0.02</v>
      </c>
      <c r="GA380">
        <v>0.04</v>
      </c>
      <c r="GB380">
        <v>-45.1019975</v>
      </c>
      <c r="GC380">
        <v>0.8308108818011617</v>
      </c>
      <c r="GD380">
        <v>0.1005985673046589</v>
      </c>
      <c r="GE380">
        <v>0</v>
      </c>
      <c r="GF380">
        <v>630.775</v>
      </c>
      <c r="GG380">
        <v>-4.278044308869741</v>
      </c>
      <c r="GH380">
        <v>0.4736955463039811</v>
      </c>
      <c r="GI380">
        <v>0</v>
      </c>
      <c r="GJ380">
        <v>3.547774</v>
      </c>
      <c r="GK380">
        <v>-1.084227016885558</v>
      </c>
      <c r="GL380">
        <v>0.104483279399146</v>
      </c>
      <c r="GM380">
        <v>0</v>
      </c>
      <c r="GN380">
        <v>0</v>
      </c>
      <c r="GO380">
        <v>3</v>
      </c>
      <c r="GP380" t="s">
        <v>459</v>
      </c>
      <c r="GQ380">
        <v>3.10204</v>
      </c>
      <c r="GR380">
        <v>2.72456</v>
      </c>
      <c r="GS380">
        <v>0.178472</v>
      </c>
      <c r="GT380">
        <v>0.182618</v>
      </c>
      <c r="GU380">
        <v>0.103315</v>
      </c>
      <c r="GV380">
        <v>0.0934334</v>
      </c>
      <c r="GW380">
        <v>21446</v>
      </c>
      <c r="GX380">
        <v>19397.8</v>
      </c>
      <c r="GY380">
        <v>26669.3</v>
      </c>
      <c r="GZ380">
        <v>23954.9</v>
      </c>
      <c r="HA380">
        <v>38277.3</v>
      </c>
      <c r="HB380">
        <v>32121</v>
      </c>
      <c r="HC380">
        <v>46571.4</v>
      </c>
      <c r="HD380">
        <v>37906.4</v>
      </c>
      <c r="HE380">
        <v>1.8669</v>
      </c>
      <c r="HF380">
        <v>1.85977</v>
      </c>
      <c r="HG380">
        <v>0.0854731</v>
      </c>
      <c r="HH380">
        <v>0</v>
      </c>
      <c r="HI380">
        <v>28.701</v>
      </c>
      <c r="HJ380">
        <v>999.9</v>
      </c>
      <c r="HK380">
        <v>43.9</v>
      </c>
      <c r="HL380">
        <v>31.8</v>
      </c>
      <c r="HM380">
        <v>22.7989</v>
      </c>
      <c r="HN380">
        <v>61.0159</v>
      </c>
      <c r="HO380">
        <v>20.1803</v>
      </c>
      <c r="HP380">
        <v>1</v>
      </c>
      <c r="HQ380">
        <v>0.161062</v>
      </c>
      <c r="HR380">
        <v>0.888064</v>
      </c>
      <c r="HS380">
        <v>20.2767</v>
      </c>
      <c r="HT380">
        <v>5.2083</v>
      </c>
      <c r="HU380">
        <v>11.98</v>
      </c>
      <c r="HV380">
        <v>4.9624</v>
      </c>
      <c r="HW380">
        <v>3.27403</v>
      </c>
      <c r="HX380">
        <v>9999</v>
      </c>
      <c r="HY380">
        <v>9999</v>
      </c>
      <c r="HZ380">
        <v>9999</v>
      </c>
      <c r="IA380">
        <v>5.1</v>
      </c>
      <c r="IB380">
        <v>1.864</v>
      </c>
      <c r="IC380">
        <v>1.86012</v>
      </c>
      <c r="ID380">
        <v>1.85842</v>
      </c>
      <c r="IE380">
        <v>1.85974</v>
      </c>
      <c r="IF380">
        <v>1.85989</v>
      </c>
      <c r="IG380">
        <v>1.85837</v>
      </c>
      <c r="IH380">
        <v>1.85745</v>
      </c>
      <c r="II380">
        <v>1.85241</v>
      </c>
      <c r="IJ380">
        <v>0</v>
      </c>
      <c r="IK380">
        <v>0</v>
      </c>
      <c r="IL380">
        <v>0</v>
      </c>
      <c r="IM380">
        <v>0</v>
      </c>
      <c r="IN380" t="s">
        <v>443</v>
      </c>
      <c r="IO380" t="s">
        <v>444</v>
      </c>
      <c r="IP380" t="s">
        <v>445</v>
      </c>
      <c r="IQ380" t="s">
        <v>445</v>
      </c>
      <c r="IR380" t="s">
        <v>445</v>
      </c>
      <c r="IS380" t="s">
        <v>445</v>
      </c>
      <c r="IT380">
        <v>0</v>
      </c>
      <c r="IU380">
        <v>100</v>
      </c>
      <c r="IV380">
        <v>100</v>
      </c>
      <c r="IW380">
        <v>-0.9</v>
      </c>
      <c r="IX380">
        <v>0.2915</v>
      </c>
      <c r="IY380">
        <v>-1.085747647868322</v>
      </c>
      <c r="IZ380">
        <v>-0.001141660950335919</v>
      </c>
      <c r="JA380">
        <v>1.556549255047457E-06</v>
      </c>
      <c r="JB380">
        <v>-3.845636065895205E-10</v>
      </c>
      <c r="JC380">
        <v>0.01562767363184709</v>
      </c>
      <c r="JD380">
        <v>0.001629169780553792</v>
      </c>
      <c r="JE380">
        <v>0.0005448488767950686</v>
      </c>
      <c r="JF380">
        <v>-2.599574200195059E-06</v>
      </c>
      <c r="JG380">
        <v>2</v>
      </c>
      <c r="JH380">
        <v>2011</v>
      </c>
      <c r="JI380">
        <v>1</v>
      </c>
      <c r="JJ380">
        <v>26</v>
      </c>
      <c r="JK380">
        <v>197271.6</v>
      </c>
      <c r="JL380">
        <v>197271.8</v>
      </c>
      <c r="JM380">
        <v>2.71973</v>
      </c>
      <c r="JN380">
        <v>2.61597</v>
      </c>
      <c r="JO380">
        <v>1.49658</v>
      </c>
      <c r="JP380">
        <v>2.34497</v>
      </c>
      <c r="JQ380">
        <v>1.54907</v>
      </c>
      <c r="JR380">
        <v>2.40967</v>
      </c>
      <c r="JS380">
        <v>36.718</v>
      </c>
      <c r="JT380">
        <v>24.1751</v>
      </c>
      <c r="JU380">
        <v>18</v>
      </c>
      <c r="JV380">
        <v>483.484</v>
      </c>
      <c r="JW380">
        <v>493.532</v>
      </c>
      <c r="JX380">
        <v>27.5226</v>
      </c>
      <c r="JY380">
        <v>29.3171</v>
      </c>
      <c r="JZ380">
        <v>30.0006</v>
      </c>
      <c r="KA380">
        <v>29.444</v>
      </c>
      <c r="KB380">
        <v>29.4193</v>
      </c>
      <c r="KC380">
        <v>54.5706</v>
      </c>
      <c r="KD380">
        <v>17.3693</v>
      </c>
      <c r="KE380">
        <v>56.2757</v>
      </c>
      <c r="KF380">
        <v>27.4374</v>
      </c>
      <c r="KG380">
        <v>1242.52</v>
      </c>
      <c r="KH380">
        <v>19.1828</v>
      </c>
      <c r="KI380">
        <v>101.824</v>
      </c>
      <c r="KJ380">
        <v>91.40940000000001</v>
      </c>
    </row>
    <row r="381" spans="1:296">
      <c r="A381">
        <v>363</v>
      </c>
      <c r="B381">
        <v>1758825908.6</v>
      </c>
      <c r="C381">
        <v>11885</v>
      </c>
      <c r="D381" t="s">
        <v>1174</v>
      </c>
      <c r="E381" t="s">
        <v>1175</v>
      </c>
      <c r="F381">
        <v>5</v>
      </c>
      <c r="G381" t="s">
        <v>1027</v>
      </c>
      <c r="H381">
        <v>1758825901.1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1249.471432199339</v>
      </c>
      <c r="AJ381">
        <v>1216.43103030303</v>
      </c>
      <c r="AK381">
        <v>3.449938487240504</v>
      </c>
      <c r="AL381">
        <v>65.12809007379995</v>
      </c>
      <c r="AM381">
        <f>(AO381 - AN381 + DX381*1E3/(8.314*(DZ381+273.15)) * AQ381/DW381 * AP381) * DW381/(100*DK381) * 1000/(1000 - AO381)</f>
        <v>0</v>
      </c>
      <c r="AN381">
        <v>19.14685615320981</v>
      </c>
      <c r="AO381">
        <v>22.45563636363635</v>
      </c>
      <c r="AP381">
        <v>-0.0001257460240521231</v>
      </c>
      <c r="AQ381">
        <v>105.8169540572962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439</v>
      </c>
      <c r="AX381" t="s">
        <v>439</v>
      </c>
      <c r="AY381">
        <v>0</v>
      </c>
      <c r="AZ381">
        <v>0</v>
      </c>
      <c r="BA381">
        <f>1-AY381/AZ381</f>
        <v>0</v>
      </c>
      <c r="BB381">
        <v>0</v>
      </c>
      <c r="BC381" t="s">
        <v>439</v>
      </c>
      <c r="BD381" t="s">
        <v>439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439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2.96</v>
      </c>
      <c r="DL381">
        <v>0.5</v>
      </c>
      <c r="DM381" t="s">
        <v>440</v>
      </c>
      <c r="DN381">
        <v>2</v>
      </c>
      <c r="DO381" t="b">
        <v>1</v>
      </c>
      <c r="DP381">
        <v>1758825901.1</v>
      </c>
      <c r="DQ381">
        <v>1165.505555555555</v>
      </c>
      <c r="DR381">
        <v>1210.515925925926</v>
      </c>
      <c r="DS381">
        <v>22.48294074074074</v>
      </c>
      <c r="DT381">
        <v>19.07235555555556</v>
      </c>
      <c r="DU381">
        <v>1166.414074074074</v>
      </c>
      <c r="DV381">
        <v>22.19125925925926</v>
      </c>
      <c r="DW381">
        <v>500.061074074074</v>
      </c>
      <c r="DX381">
        <v>90.9003</v>
      </c>
      <c r="DY381">
        <v>0.06677204074074074</v>
      </c>
      <c r="DZ381">
        <v>29.40372222222222</v>
      </c>
      <c r="EA381">
        <v>30.09516666666666</v>
      </c>
      <c r="EB381">
        <v>999.9000000000001</v>
      </c>
      <c r="EC381">
        <v>0</v>
      </c>
      <c r="ED381">
        <v>0</v>
      </c>
      <c r="EE381">
        <v>9999.625555555556</v>
      </c>
      <c r="EF381">
        <v>0</v>
      </c>
      <c r="EG381">
        <v>11.2321</v>
      </c>
      <c r="EH381">
        <v>-45.0121074074074</v>
      </c>
      <c r="EI381">
        <v>1192.311481481482</v>
      </c>
      <c r="EJ381">
        <v>1234.053333333334</v>
      </c>
      <c r="EK381">
        <v>3.410585185185186</v>
      </c>
      <c r="EL381">
        <v>1210.515925925926</v>
      </c>
      <c r="EM381">
        <v>19.07235555555556</v>
      </c>
      <c r="EN381">
        <v>2.043705925925926</v>
      </c>
      <c r="EO381">
        <v>1.733684074074074</v>
      </c>
      <c r="EP381">
        <v>17.78707037037037</v>
      </c>
      <c r="EQ381">
        <v>15.20127407407408</v>
      </c>
      <c r="ER381">
        <v>1999.995925925926</v>
      </c>
      <c r="ES381">
        <v>0.9800063333333334</v>
      </c>
      <c r="ET381">
        <v>0.01999328888888889</v>
      </c>
      <c r="EU381">
        <v>0</v>
      </c>
      <c r="EV381">
        <v>630.1967407407408</v>
      </c>
      <c r="EW381">
        <v>5.00078</v>
      </c>
      <c r="EX381">
        <v>12377.07037037037</v>
      </c>
      <c r="EY381">
        <v>16379.63703703704</v>
      </c>
      <c r="EZ381">
        <v>39.72433333333333</v>
      </c>
      <c r="FA381">
        <v>40.62725925925925</v>
      </c>
      <c r="FB381">
        <v>40.02525925925925</v>
      </c>
      <c r="FC381">
        <v>40.26362962962962</v>
      </c>
      <c r="FD381">
        <v>40.86537037037036</v>
      </c>
      <c r="FE381">
        <v>1955.105925925926</v>
      </c>
      <c r="FF381">
        <v>39.89000000000001</v>
      </c>
      <c r="FG381">
        <v>0</v>
      </c>
      <c r="FH381">
        <v>1758825903.7</v>
      </c>
      <c r="FI381">
        <v>0</v>
      </c>
      <c r="FJ381">
        <v>630.2058846153848</v>
      </c>
      <c r="FK381">
        <v>-4.596888889721599</v>
      </c>
      <c r="FL381">
        <v>-82.19145303536813</v>
      </c>
      <c r="FM381">
        <v>12376.93461538461</v>
      </c>
      <c r="FN381">
        <v>15</v>
      </c>
      <c r="FO381">
        <v>0</v>
      </c>
      <c r="FP381" t="s">
        <v>441</v>
      </c>
      <c r="FQ381">
        <v>1746989605.5</v>
      </c>
      <c r="FR381">
        <v>1746989593.5</v>
      </c>
      <c r="FS381">
        <v>0</v>
      </c>
      <c r="FT381">
        <v>-0.274</v>
      </c>
      <c r="FU381">
        <v>-0.002</v>
      </c>
      <c r="FV381">
        <v>2.549</v>
      </c>
      <c r="FW381">
        <v>0.129</v>
      </c>
      <c r="FX381">
        <v>420</v>
      </c>
      <c r="FY381">
        <v>17</v>
      </c>
      <c r="FZ381">
        <v>0.02</v>
      </c>
      <c r="GA381">
        <v>0.04</v>
      </c>
      <c r="GB381">
        <v>-45.0473125</v>
      </c>
      <c r="GC381">
        <v>0.5197722326455209</v>
      </c>
      <c r="GD381">
        <v>0.07431309839960908</v>
      </c>
      <c r="GE381">
        <v>0</v>
      </c>
      <c r="GF381">
        <v>630.4914411764705</v>
      </c>
      <c r="GG381">
        <v>-4.522704349230478</v>
      </c>
      <c r="GH381">
        <v>0.5038312153872733</v>
      </c>
      <c r="GI381">
        <v>0</v>
      </c>
      <c r="GJ381">
        <v>3.4760565</v>
      </c>
      <c r="GK381">
        <v>-1.091782739212014</v>
      </c>
      <c r="GL381">
        <v>0.1052397879499479</v>
      </c>
      <c r="GM381">
        <v>0</v>
      </c>
      <c r="GN381">
        <v>0</v>
      </c>
      <c r="GO381">
        <v>3</v>
      </c>
      <c r="GP381" t="s">
        <v>459</v>
      </c>
      <c r="GQ381">
        <v>3.10169</v>
      </c>
      <c r="GR381">
        <v>2.72488</v>
      </c>
      <c r="GS381">
        <v>0.180048</v>
      </c>
      <c r="GT381">
        <v>0.18417</v>
      </c>
      <c r="GU381">
        <v>0.103236</v>
      </c>
      <c r="GV381">
        <v>0.0935343</v>
      </c>
      <c r="GW381">
        <v>21404.6</v>
      </c>
      <c r="GX381">
        <v>19360.8</v>
      </c>
      <c r="GY381">
        <v>26669.1</v>
      </c>
      <c r="GZ381">
        <v>23954.7</v>
      </c>
      <c r="HA381">
        <v>38280.5</v>
      </c>
      <c r="HB381">
        <v>32117.2</v>
      </c>
      <c r="HC381">
        <v>46571.1</v>
      </c>
      <c r="HD381">
        <v>37905.9</v>
      </c>
      <c r="HE381">
        <v>1.8662</v>
      </c>
      <c r="HF381">
        <v>1.8603</v>
      </c>
      <c r="HG381">
        <v>0.08591260000000001</v>
      </c>
      <c r="HH381">
        <v>0</v>
      </c>
      <c r="HI381">
        <v>28.6968</v>
      </c>
      <c r="HJ381">
        <v>999.9</v>
      </c>
      <c r="HK381">
        <v>43.9</v>
      </c>
      <c r="HL381">
        <v>31.8</v>
      </c>
      <c r="HM381">
        <v>22.8014</v>
      </c>
      <c r="HN381">
        <v>61.7459</v>
      </c>
      <c r="HO381">
        <v>20.028</v>
      </c>
      <c r="HP381">
        <v>1</v>
      </c>
      <c r="HQ381">
        <v>0.161657</v>
      </c>
      <c r="HR381">
        <v>0.98497</v>
      </c>
      <c r="HS381">
        <v>20.2765</v>
      </c>
      <c r="HT381">
        <v>5.2113</v>
      </c>
      <c r="HU381">
        <v>11.98</v>
      </c>
      <c r="HV381">
        <v>4.96285</v>
      </c>
      <c r="HW381">
        <v>3.27453</v>
      </c>
      <c r="HX381">
        <v>9999</v>
      </c>
      <c r="HY381">
        <v>9999</v>
      </c>
      <c r="HZ381">
        <v>9999</v>
      </c>
      <c r="IA381">
        <v>5.1</v>
      </c>
      <c r="IB381">
        <v>1.86397</v>
      </c>
      <c r="IC381">
        <v>1.86011</v>
      </c>
      <c r="ID381">
        <v>1.85839</v>
      </c>
      <c r="IE381">
        <v>1.85975</v>
      </c>
      <c r="IF381">
        <v>1.85988</v>
      </c>
      <c r="IG381">
        <v>1.85837</v>
      </c>
      <c r="IH381">
        <v>1.85745</v>
      </c>
      <c r="II381">
        <v>1.85239</v>
      </c>
      <c r="IJ381">
        <v>0</v>
      </c>
      <c r="IK381">
        <v>0</v>
      </c>
      <c r="IL381">
        <v>0</v>
      </c>
      <c r="IM381">
        <v>0</v>
      </c>
      <c r="IN381" t="s">
        <v>443</v>
      </c>
      <c r="IO381" t="s">
        <v>444</v>
      </c>
      <c r="IP381" t="s">
        <v>445</v>
      </c>
      <c r="IQ381" t="s">
        <v>445</v>
      </c>
      <c r="IR381" t="s">
        <v>445</v>
      </c>
      <c r="IS381" t="s">
        <v>445</v>
      </c>
      <c r="IT381">
        <v>0</v>
      </c>
      <c r="IU381">
        <v>100</v>
      </c>
      <c r="IV381">
        <v>100</v>
      </c>
      <c r="IW381">
        <v>-0.89</v>
      </c>
      <c r="IX381">
        <v>0.291</v>
      </c>
      <c r="IY381">
        <v>-1.085747647868322</v>
      </c>
      <c r="IZ381">
        <v>-0.001141660950335919</v>
      </c>
      <c r="JA381">
        <v>1.556549255047457E-06</v>
      </c>
      <c r="JB381">
        <v>-3.845636065895205E-10</v>
      </c>
      <c r="JC381">
        <v>0.01562767363184709</v>
      </c>
      <c r="JD381">
        <v>0.001629169780553792</v>
      </c>
      <c r="JE381">
        <v>0.0005448488767950686</v>
      </c>
      <c r="JF381">
        <v>-2.599574200195059E-06</v>
      </c>
      <c r="JG381">
        <v>2</v>
      </c>
      <c r="JH381">
        <v>2011</v>
      </c>
      <c r="JI381">
        <v>1</v>
      </c>
      <c r="JJ381">
        <v>26</v>
      </c>
      <c r="JK381">
        <v>197271.7</v>
      </c>
      <c r="JL381">
        <v>197271.9</v>
      </c>
      <c r="JM381">
        <v>2.75146</v>
      </c>
      <c r="JN381">
        <v>2.62329</v>
      </c>
      <c r="JO381">
        <v>1.49658</v>
      </c>
      <c r="JP381">
        <v>2.34497</v>
      </c>
      <c r="JQ381">
        <v>1.54907</v>
      </c>
      <c r="JR381">
        <v>2.37793</v>
      </c>
      <c r="JS381">
        <v>36.718</v>
      </c>
      <c r="JT381">
        <v>24.1663</v>
      </c>
      <c r="JU381">
        <v>18</v>
      </c>
      <c r="JV381">
        <v>483.104</v>
      </c>
      <c r="JW381">
        <v>493.911</v>
      </c>
      <c r="JX381">
        <v>27.4206</v>
      </c>
      <c r="JY381">
        <v>29.3204</v>
      </c>
      <c r="JZ381">
        <v>30.0006</v>
      </c>
      <c r="KA381">
        <v>29.4479</v>
      </c>
      <c r="KB381">
        <v>29.4231</v>
      </c>
      <c r="KC381">
        <v>55.199</v>
      </c>
      <c r="KD381">
        <v>17.0977</v>
      </c>
      <c r="KE381">
        <v>56.2757</v>
      </c>
      <c r="KF381">
        <v>27.3423</v>
      </c>
      <c r="KG381">
        <v>1255.9</v>
      </c>
      <c r="KH381">
        <v>19.2471</v>
      </c>
      <c r="KI381">
        <v>101.823</v>
      </c>
      <c r="KJ381">
        <v>91.4084</v>
      </c>
    </row>
    <row r="382" spans="1:296">
      <c r="A382">
        <v>364</v>
      </c>
      <c r="B382">
        <v>1758825913.5</v>
      </c>
      <c r="C382">
        <v>11889.90000009537</v>
      </c>
      <c r="D382" t="s">
        <v>1176</v>
      </c>
      <c r="E382" t="s">
        <v>1177</v>
      </c>
      <c r="F382">
        <v>5</v>
      </c>
      <c r="G382" t="s">
        <v>1027</v>
      </c>
      <c r="H382">
        <v>1758825905.792857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1266.581609529246</v>
      </c>
      <c r="AJ382">
        <v>1233.522206487463</v>
      </c>
      <c r="AK382">
        <v>3.521322753149541</v>
      </c>
      <c r="AL382">
        <v>65.12809007379995</v>
      </c>
      <c r="AM382">
        <f>(AO382 - AN382 + DX382*1E3/(8.314*(DZ382+273.15)) * AQ382/DW382 * AP382) * DW382/(100*DK382) * 1000/(1000 - AO382)</f>
        <v>0</v>
      </c>
      <c r="AN382">
        <v>19.17131055635975</v>
      </c>
      <c r="AO382">
        <v>22.41212037489817</v>
      </c>
      <c r="AP382">
        <v>-0.009298270697057026</v>
      </c>
      <c r="AQ382">
        <v>105.8169540572962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439</v>
      </c>
      <c r="AX382" t="s">
        <v>439</v>
      </c>
      <c r="AY382">
        <v>0</v>
      </c>
      <c r="AZ382">
        <v>0</v>
      </c>
      <c r="BA382">
        <f>1-AY382/AZ382</f>
        <v>0</v>
      </c>
      <c r="BB382">
        <v>0</v>
      </c>
      <c r="BC382" t="s">
        <v>439</v>
      </c>
      <c r="BD382" t="s">
        <v>439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439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2.96</v>
      </c>
      <c r="DL382">
        <v>0.5</v>
      </c>
      <c r="DM382" t="s">
        <v>440</v>
      </c>
      <c r="DN382">
        <v>2</v>
      </c>
      <c r="DO382" t="b">
        <v>1</v>
      </c>
      <c r="DP382">
        <v>1758825905.792857</v>
      </c>
      <c r="DQ382">
        <v>1181.368571428571</v>
      </c>
      <c r="DR382">
        <v>1226.355</v>
      </c>
      <c r="DS382">
        <v>22.46066428571428</v>
      </c>
      <c r="DT382">
        <v>19.12573571428572</v>
      </c>
      <c r="DU382">
        <v>1182.263214285714</v>
      </c>
      <c r="DV382">
        <v>22.16947142857143</v>
      </c>
      <c r="DW382">
        <v>499.9994285714285</v>
      </c>
      <c r="DX382">
        <v>90.90003571428569</v>
      </c>
      <c r="DY382">
        <v>0.06687040357142857</v>
      </c>
      <c r="DZ382">
        <v>29.38750714285714</v>
      </c>
      <c r="EA382">
        <v>30.09636428571429</v>
      </c>
      <c r="EB382">
        <v>999.9000000000002</v>
      </c>
      <c r="EC382">
        <v>0</v>
      </c>
      <c r="ED382">
        <v>0</v>
      </c>
      <c r="EE382">
        <v>9989.970714285713</v>
      </c>
      <c r="EF382">
        <v>0</v>
      </c>
      <c r="EG382">
        <v>11.227925</v>
      </c>
      <c r="EH382">
        <v>-44.98725000000001</v>
      </c>
      <c r="EI382">
        <v>1208.512142857143</v>
      </c>
      <c r="EJ382">
        <v>1250.267857142857</v>
      </c>
      <c r="EK382">
        <v>3.334937857142857</v>
      </c>
      <c r="EL382">
        <v>1226.355</v>
      </c>
      <c r="EM382">
        <v>19.12573571428572</v>
      </c>
      <c r="EN382">
        <v>2.041674642857143</v>
      </c>
      <c r="EO382">
        <v>1.738531071428571</v>
      </c>
      <c r="EP382">
        <v>17.77128928571429</v>
      </c>
      <c r="EQ382">
        <v>15.24476071428571</v>
      </c>
      <c r="ER382">
        <v>2000.005357142857</v>
      </c>
      <c r="ES382">
        <v>0.9800065714285715</v>
      </c>
      <c r="ET382">
        <v>0.01999305357142857</v>
      </c>
      <c r="EU382">
        <v>0</v>
      </c>
      <c r="EV382">
        <v>629.7787142857143</v>
      </c>
      <c r="EW382">
        <v>5.00078</v>
      </c>
      <c r="EX382">
        <v>12370.62142857143</v>
      </c>
      <c r="EY382">
        <v>16379.71785714286</v>
      </c>
      <c r="EZ382">
        <v>39.7185</v>
      </c>
      <c r="FA382">
        <v>40.62275</v>
      </c>
      <c r="FB382">
        <v>40.04442857142857</v>
      </c>
      <c r="FC382">
        <v>40.24971428571428</v>
      </c>
      <c r="FD382">
        <v>40.86578571428571</v>
      </c>
      <c r="FE382">
        <v>1955.115357142857</v>
      </c>
      <c r="FF382">
        <v>39.89000000000001</v>
      </c>
      <c r="FG382">
        <v>0</v>
      </c>
      <c r="FH382">
        <v>1758825908.5</v>
      </c>
      <c r="FI382">
        <v>0</v>
      </c>
      <c r="FJ382">
        <v>629.7775769230768</v>
      </c>
      <c r="FK382">
        <v>-5.19353845021964</v>
      </c>
      <c r="FL382">
        <v>-80.55726483724216</v>
      </c>
      <c r="FM382">
        <v>12370.27307692308</v>
      </c>
      <c r="FN382">
        <v>15</v>
      </c>
      <c r="FO382">
        <v>0</v>
      </c>
      <c r="FP382" t="s">
        <v>441</v>
      </c>
      <c r="FQ382">
        <v>1746989605.5</v>
      </c>
      <c r="FR382">
        <v>1746989593.5</v>
      </c>
      <c r="FS382">
        <v>0</v>
      </c>
      <c r="FT382">
        <v>-0.274</v>
      </c>
      <c r="FU382">
        <v>-0.002</v>
      </c>
      <c r="FV382">
        <v>2.549</v>
      </c>
      <c r="FW382">
        <v>0.129</v>
      </c>
      <c r="FX382">
        <v>420</v>
      </c>
      <c r="FY382">
        <v>17</v>
      </c>
      <c r="FZ382">
        <v>0.02</v>
      </c>
      <c r="GA382">
        <v>0.04</v>
      </c>
      <c r="GB382">
        <v>-45.03196341463415</v>
      </c>
      <c r="GC382">
        <v>0.3647969378706817</v>
      </c>
      <c r="GD382">
        <v>0.07551085774324566</v>
      </c>
      <c r="GE382">
        <v>1</v>
      </c>
      <c r="GF382">
        <v>630.0844705882353</v>
      </c>
      <c r="GG382">
        <v>-4.902887698138193</v>
      </c>
      <c r="GH382">
        <v>0.5251961110074069</v>
      </c>
      <c r="GI382">
        <v>0</v>
      </c>
      <c r="GJ382">
        <v>3.398510000000001</v>
      </c>
      <c r="GK382">
        <v>-0.979593538343798</v>
      </c>
      <c r="GL382">
        <v>0.09709055928584936</v>
      </c>
      <c r="GM382">
        <v>0</v>
      </c>
      <c r="GN382">
        <v>1</v>
      </c>
      <c r="GO382">
        <v>3</v>
      </c>
      <c r="GP382" t="s">
        <v>448</v>
      </c>
      <c r="GQ382">
        <v>3.10185</v>
      </c>
      <c r="GR382">
        <v>2.72534</v>
      </c>
      <c r="GS382">
        <v>0.181604</v>
      </c>
      <c r="GT382">
        <v>0.185672</v>
      </c>
      <c r="GU382">
        <v>0.103094</v>
      </c>
      <c r="GV382">
        <v>0.09373819999999999</v>
      </c>
      <c r="GW382">
        <v>21363.8</v>
      </c>
      <c r="GX382">
        <v>19325</v>
      </c>
      <c r="GY382">
        <v>26668.8</v>
      </c>
      <c r="GZ382">
        <v>23954.6</v>
      </c>
      <c r="HA382">
        <v>38286.6</v>
      </c>
      <c r="HB382">
        <v>32109.8</v>
      </c>
      <c r="HC382">
        <v>46570.7</v>
      </c>
      <c r="HD382">
        <v>37905.6</v>
      </c>
      <c r="HE382">
        <v>1.8665</v>
      </c>
      <c r="HF382">
        <v>1.86017</v>
      </c>
      <c r="HG382">
        <v>0.0862777</v>
      </c>
      <c r="HH382">
        <v>0</v>
      </c>
      <c r="HI382">
        <v>28.6908</v>
      </c>
      <c r="HJ382">
        <v>999.9</v>
      </c>
      <c r="HK382">
        <v>43.9</v>
      </c>
      <c r="HL382">
        <v>31.8</v>
      </c>
      <c r="HM382">
        <v>22.8023</v>
      </c>
      <c r="HN382">
        <v>61.6659</v>
      </c>
      <c r="HO382">
        <v>20.2204</v>
      </c>
      <c r="HP382">
        <v>1</v>
      </c>
      <c r="HQ382">
        <v>0.161956</v>
      </c>
      <c r="HR382">
        <v>1.05251</v>
      </c>
      <c r="HS382">
        <v>20.2759</v>
      </c>
      <c r="HT382">
        <v>5.21025</v>
      </c>
      <c r="HU382">
        <v>11.98</v>
      </c>
      <c r="HV382">
        <v>4.96275</v>
      </c>
      <c r="HW382">
        <v>3.27435</v>
      </c>
      <c r="HX382">
        <v>9999</v>
      </c>
      <c r="HY382">
        <v>9999</v>
      </c>
      <c r="HZ382">
        <v>9999</v>
      </c>
      <c r="IA382">
        <v>5.1</v>
      </c>
      <c r="IB382">
        <v>1.86398</v>
      </c>
      <c r="IC382">
        <v>1.8601</v>
      </c>
      <c r="ID382">
        <v>1.85838</v>
      </c>
      <c r="IE382">
        <v>1.85975</v>
      </c>
      <c r="IF382">
        <v>1.85987</v>
      </c>
      <c r="IG382">
        <v>1.85837</v>
      </c>
      <c r="IH382">
        <v>1.85745</v>
      </c>
      <c r="II382">
        <v>1.8524</v>
      </c>
      <c r="IJ382">
        <v>0</v>
      </c>
      <c r="IK382">
        <v>0</v>
      </c>
      <c r="IL382">
        <v>0</v>
      </c>
      <c r="IM382">
        <v>0</v>
      </c>
      <c r="IN382" t="s">
        <v>443</v>
      </c>
      <c r="IO382" t="s">
        <v>444</v>
      </c>
      <c r="IP382" t="s">
        <v>445</v>
      </c>
      <c r="IQ382" t="s">
        <v>445</v>
      </c>
      <c r="IR382" t="s">
        <v>445</v>
      </c>
      <c r="IS382" t="s">
        <v>445</v>
      </c>
      <c r="IT382">
        <v>0</v>
      </c>
      <c r="IU382">
        <v>100</v>
      </c>
      <c r="IV382">
        <v>100</v>
      </c>
      <c r="IW382">
        <v>-0.87</v>
      </c>
      <c r="IX382">
        <v>0.2901</v>
      </c>
      <c r="IY382">
        <v>-1.085747647868322</v>
      </c>
      <c r="IZ382">
        <v>-0.001141660950335919</v>
      </c>
      <c r="JA382">
        <v>1.556549255047457E-06</v>
      </c>
      <c r="JB382">
        <v>-3.845636065895205E-10</v>
      </c>
      <c r="JC382">
        <v>0.01562767363184709</v>
      </c>
      <c r="JD382">
        <v>0.001629169780553792</v>
      </c>
      <c r="JE382">
        <v>0.0005448488767950686</v>
      </c>
      <c r="JF382">
        <v>-2.599574200195059E-06</v>
      </c>
      <c r="JG382">
        <v>2</v>
      </c>
      <c r="JH382">
        <v>2011</v>
      </c>
      <c r="JI382">
        <v>1</v>
      </c>
      <c r="JJ382">
        <v>26</v>
      </c>
      <c r="JK382">
        <v>197271.8</v>
      </c>
      <c r="JL382">
        <v>197272</v>
      </c>
      <c r="JM382">
        <v>2.77954</v>
      </c>
      <c r="JN382">
        <v>2.61841</v>
      </c>
      <c r="JO382">
        <v>1.49658</v>
      </c>
      <c r="JP382">
        <v>2.34497</v>
      </c>
      <c r="JQ382">
        <v>1.54907</v>
      </c>
      <c r="JR382">
        <v>2.43408</v>
      </c>
      <c r="JS382">
        <v>36.718</v>
      </c>
      <c r="JT382">
        <v>24.1663</v>
      </c>
      <c r="JU382">
        <v>18</v>
      </c>
      <c r="JV382">
        <v>483.302</v>
      </c>
      <c r="JW382">
        <v>493.859</v>
      </c>
      <c r="JX382">
        <v>27.3241</v>
      </c>
      <c r="JY382">
        <v>29.3241</v>
      </c>
      <c r="JZ382">
        <v>30.0003</v>
      </c>
      <c r="KA382">
        <v>29.451</v>
      </c>
      <c r="KB382">
        <v>29.4268</v>
      </c>
      <c r="KC382">
        <v>55.757</v>
      </c>
      <c r="KD382">
        <v>17.0977</v>
      </c>
      <c r="KE382">
        <v>56.2757</v>
      </c>
      <c r="KF382">
        <v>27.2466</v>
      </c>
      <c r="KG382">
        <v>1275.93</v>
      </c>
      <c r="KH382">
        <v>19.3399</v>
      </c>
      <c r="KI382">
        <v>101.822</v>
      </c>
      <c r="KJ382">
        <v>91.40770000000001</v>
      </c>
    </row>
    <row r="383" spans="1:296">
      <c r="A383">
        <v>365</v>
      </c>
      <c r="B383">
        <v>1758825918.5</v>
      </c>
      <c r="C383">
        <v>11894.90000009537</v>
      </c>
      <c r="D383" t="s">
        <v>1178</v>
      </c>
      <c r="E383" t="s">
        <v>1179</v>
      </c>
      <c r="F383">
        <v>5</v>
      </c>
      <c r="G383" t="s">
        <v>1027</v>
      </c>
      <c r="H383">
        <v>1758825910.760714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1283.802215434397</v>
      </c>
      <c r="AJ383">
        <v>1250.614242424242</v>
      </c>
      <c r="AK383">
        <v>3.426917763020541</v>
      </c>
      <c r="AL383">
        <v>65.12809007379995</v>
      </c>
      <c r="AM383">
        <f>(AO383 - AN383 + DX383*1E3/(8.314*(DZ383+273.15)) * AQ383/DW383 * AP383) * DW383/(100*DK383) * 1000/(1000 - AO383)</f>
        <v>0</v>
      </c>
      <c r="AN383">
        <v>19.25135677144077</v>
      </c>
      <c r="AO383">
        <v>22.37392484848484</v>
      </c>
      <c r="AP383">
        <v>-0.00709379852207268</v>
      </c>
      <c r="AQ383">
        <v>105.8169540572962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439</v>
      </c>
      <c r="AX383" t="s">
        <v>439</v>
      </c>
      <c r="AY383">
        <v>0</v>
      </c>
      <c r="AZ383">
        <v>0</v>
      </c>
      <c r="BA383">
        <f>1-AY383/AZ383</f>
        <v>0</v>
      </c>
      <c r="BB383">
        <v>0</v>
      </c>
      <c r="BC383" t="s">
        <v>439</v>
      </c>
      <c r="BD383" t="s">
        <v>439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439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2.96</v>
      </c>
      <c r="DL383">
        <v>0.5</v>
      </c>
      <c r="DM383" t="s">
        <v>440</v>
      </c>
      <c r="DN383">
        <v>2</v>
      </c>
      <c r="DO383" t="b">
        <v>1</v>
      </c>
      <c r="DP383">
        <v>1758825910.760714</v>
      </c>
      <c r="DQ383">
        <v>1198.18</v>
      </c>
      <c r="DR383">
        <v>1243.138928571429</v>
      </c>
      <c r="DS383">
        <v>22.42971785714286</v>
      </c>
      <c r="DT383">
        <v>19.18208928571428</v>
      </c>
      <c r="DU383">
        <v>1199.059285714286</v>
      </c>
      <c r="DV383">
        <v>22.13918571428571</v>
      </c>
      <c r="DW383">
        <v>499.9744642857143</v>
      </c>
      <c r="DX383">
        <v>90.89983571428571</v>
      </c>
      <c r="DY383">
        <v>0.06697575357142857</v>
      </c>
      <c r="DZ383">
        <v>29.36921071428571</v>
      </c>
      <c r="EA383">
        <v>30.09543214285714</v>
      </c>
      <c r="EB383">
        <v>999.9000000000002</v>
      </c>
      <c r="EC383">
        <v>0</v>
      </c>
      <c r="ED383">
        <v>0</v>
      </c>
      <c r="EE383">
        <v>9988.428571428574</v>
      </c>
      <c r="EF383">
        <v>0</v>
      </c>
      <c r="EG383">
        <v>11.227925</v>
      </c>
      <c r="EH383">
        <v>-44.95848928571429</v>
      </c>
      <c r="EI383">
        <v>1225.671428571428</v>
      </c>
      <c r="EJ383">
        <v>1267.450714285714</v>
      </c>
      <c r="EK383">
        <v>3.247632142857142</v>
      </c>
      <c r="EL383">
        <v>1243.138928571429</v>
      </c>
      <c r="EM383">
        <v>19.18208928571428</v>
      </c>
      <c r="EN383">
        <v>2.038857142857143</v>
      </c>
      <c r="EO383">
        <v>1.74365</v>
      </c>
      <c r="EP383">
        <v>17.74936785714286</v>
      </c>
      <c r="EQ383">
        <v>15.29053214285714</v>
      </c>
      <c r="ER383">
        <v>2000.008928571429</v>
      </c>
      <c r="ES383">
        <v>0.9800067857142858</v>
      </c>
      <c r="ET383">
        <v>0.01999283214285715</v>
      </c>
      <c r="EU383">
        <v>0</v>
      </c>
      <c r="EV383">
        <v>629.4350714285714</v>
      </c>
      <c r="EW383">
        <v>5.00078</v>
      </c>
      <c r="EX383">
        <v>12363.8</v>
      </c>
      <c r="EY383">
        <v>16379.74285714286</v>
      </c>
      <c r="EZ383">
        <v>39.74753571428572</v>
      </c>
      <c r="FA383">
        <v>40.625</v>
      </c>
      <c r="FB383">
        <v>40.03542857142856</v>
      </c>
      <c r="FC383">
        <v>40.26974999999999</v>
      </c>
      <c r="FD383">
        <v>40.87021428571428</v>
      </c>
      <c r="FE383">
        <v>1955.118928571429</v>
      </c>
      <c r="FF383">
        <v>39.89000000000001</v>
      </c>
      <c r="FG383">
        <v>0</v>
      </c>
      <c r="FH383">
        <v>1758825913.3</v>
      </c>
      <c r="FI383">
        <v>0</v>
      </c>
      <c r="FJ383">
        <v>629.4337307692308</v>
      </c>
      <c r="FK383">
        <v>-4.182803423786618</v>
      </c>
      <c r="FL383">
        <v>-82.08547014730634</v>
      </c>
      <c r="FM383">
        <v>12363.85384615385</v>
      </c>
      <c r="FN383">
        <v>15</v>
      </c>
      <c r="FO383">
        <v>0</v>
      </c>
      <c r="FP383" t="s">
        <v>441</v>
      </c>
      <c r="FQ383">
        <v>1746989605.5</v>
      </c>
      <c r="FR383">
        <v>1746989593.5</v>
      </c>
      <c r="FS383">
        <v>0</v>
      </c>
      <c r="FT383">
        <v>-0.274</v>
      </c>
      <c r="FU383">
        <v>-0.002</v>
      </c>
      <c r="FV383">
        <v>2.549</v>
      </c>
      <c r="FW383">
        <v>0.129</v>
      </c>
      <c r="FX383">
        <v>420</v>
      </c>
      <c r="FY383">
        <v>17</v>
      </c>
      <c r="FZ383">
        <v>0.02</v>
      </c>
      <c r="GA383">
        <v>0.04</v>
      </c>
      <c r="GB383">
        <v>-44.97385609756098</v>
      </c>
      <c r="GC383">
        <v>0.3592504257996445</v>
      </c>
      <c r="GD383">
        <v>0.0888133670690212</v>
      </c>
      <c r="GE383">
        <v>1</v>
      </c>
      <c r="GF383">
        <v>629.6572352941175</v>
      </c>
      <c r="GG383">
        <v>-4.615095493907733</v>
      </c>
      <c r="GH383">
        <v>0.5138326037112477</v>
      </c>
      <c r="GI383">
        <v>0</v>
      </c>
      <c r="GJ383">
        <v>3.30145487804878</v>
      </c>
      <c r="GK383">
        <v>-1.020462693894821</v>
      </c>
      <c r="GL383">
        <v>0.1009643613559236</v>
      </c>
      <c r="GM383">
        <v>0</v>
      </c>
      <c r="GN383">
        <v>1</v>
      </c>
      <c r="GO383">
        <v>3</v>
      </c>
      <c r="GP383" t="s">
        <v>448</v>
      </c>
      <c r="GQ383">
        <v>3.10202</v>
      </c>
      <c r="GR383">
        <v>2.72528</v>
      </c>
      <c r="GS383">
        <v>0.183153</v>
      </c>
      <c r="GT383">
        <v>0.187203</v>
      </c>
      <c r="GU383">
        <v>0.102973</v>
      </c>
      <c r="GV383">
        <v>0.09395299999999999</v>
      </c>
      <c r="GW383">
        <v>21323.2</v>
      </c>
      <c r="GX383">
        <v>19288.7</v>
      </c>
      <c r="GY383">
        <v>26668.6</v>
      </c>
      <c r="GZ383">
        <v>23954.6</v>
      </c>
      <c r="HA383">
        <v>38291.8</v>
      </c>
      <c r="HB383">
        <v>32102.4</v>
      </c>
      <c r="HC383">
        <v>46570.4</v>
      </c>
      <c r="HD383">
        <v>37905.7</v>
      </c>
      <c r="HE383">
        <v>1.8663</v>
      </c>
      <c r="HF383">
        <v>1.86022</v>
      </c>
      <c r="HG383">
        <v>0.0863858</v>
      </c>
      <c r="HH383">
        <v>0</v>
      </c>
      <c r="HI383">
        <v>28.6827</v>
      </c>
      <c r="HJ383">
        <v>999.9</v>
      </c>
      <c r="HK383">
        <v>43.9</v>
      </c>
      <c r="HL383">
        <v>31.8</v>
      </c>
      <c r="HM383">
        <v>22.8022</v>
      </c>
      <c r="HN383">
        <v>61.3459</v>
      </c>
      <c r="HO383">
        <v>20.2244</v>
      </c>
      <c r="HP383">
        <v>1</v>
      </c>
      <c r="HQ383">
        <v>0.162299</v>
      </c>
      <c r="HR383">
        <v>1.12812</v>
      </c>
      <c r="HS383">
        <v>20.2753</v>
      </c>
      <c r="HT383">
        <v>5.2098</v>
      </c>
      <c r="HU383">
        <v>11.98</v>
      </c>
      <c r="HV383">
        <v>4.9628</v>
      </c>
      <c r="HW383">
        <v>3.27435</v>
      </c>
      <c r="HX383">
        <v>9999</v>
      </c>
      <c r="HY383">
        <v>9999</v>
      </c>
      <c r="HZ383">
        <v>9999</v>
      </c>
      <c r="IA383">
        <v>5.1</v>
      </c>
      <c r="IB383">
        <v>1.86399</v>
      </c>
      <c r="IC383">
        <v>1.86012</v>
      </c>
      <c r="ID383">
        <v>1.8584</v>
      </c>
      <c r="IE383">
        <v>1.85974</v>
      </c>
      <c r="IF383">
        <v>1.85989</v>
      </c>
      <c r="IG383">
        <v>1.85838</v>
      </c>
      <c r="IH383">
        <v>1.85745</v>
      </c>
      <c r="II383">
        <v>1.8524</v>
      </c>
      <c r="IJ383">
        <v>0</v>
      </c>
      <c r="IK383">
        <v>0</v>
      </c>
      <c r="IL383">
        <v>0</v>
      </c>
      <c r="IM383">
        <v>0</v>
      </c>
      <c r="IN383" t="s">
        <v>443</v>
      </c>
      <c r="IO383" t="s">
        <v>444</v>
      </c>
      <c r="IP383" t="s">
        <v>445</v>
      </c>
      <c r="IQ383" t="s">
        <v>445</v>
      </c>
      <c r="IR383" t="s">
        <v>445</v>
      </c>
      <c r="IS383" t="s">
        <v>445</v>
      </c>
      <c r="IT383">
        <v>0</v>
      </c>
      <c r="IU383">
        <v>100</v>
      </c>
      <c r="IV383">
        <v>100</v>
      </c>
      <c r="IW383">
        <v>-0.86</v>
      </c>
      <c r="IX383">
        <v>0.2893</v>
      </c>
      <c r="IY383">
        <v>-1.085747647868322</v>
      </c>
      <c r="IZ383">
        <v>-0.001141660950335919</v>
      </c>
      <c r="JA383">
        <v>1.556549255047457E-06</v>
      </c>
      <c r="JB383">
        <v>-3.845636065895205E-10</v>
      </c>
      <c r="JC383">
        <v>0.01562767363184709</v>
      </c>
      <c r="JD383">
        <v>0.001629169780553792</v>
      </c>
      <c r="JE383">
        <v>0.0005448488767950686</v>
      </c>
      <c r="JF383">
        <v>-2.599574200195059E-06</v>
      </c>
      <c r="JG383">
        <v>2</v>
      </c>
      <c r="JH383">
        <v>2011</v>
      </c>
      <c r="JI383">
        <v>1</v>
      </c>
      <c r="JJ383">
        <v>26</v>
      </c>
      <c r="JK383">
        <v>197271.9</v>
      </c>
      <c r="JL383">
        <v>197272.1</v>
      </c>
      <c r="JM383">
        <v>2.81128</v>
      </c>
      <c r="JN383">
        <v>2.60986</v>
      </c>
      <c r="JO383">
        <v>1.49658</v>
      </c>
      <c r="JP383">
        <v>2.34497</v>
      </c>
      <c r="JQ383">
        <v>1.54907</v>
      </c>
      <c r="JR383">
        <v>2.48047</v>
      </c>
      <c r="JS383">
        <v>36.718</v>
      </c>
      <c r="JT383">
        <v>24.1751</v>
      </c>
      <c r="JU383">
        <v>18</v>
      </c>
      <c r="JV383">
        <v>483.218</v>
      </c>
      <c r="JW383">
        <v>493.924</v>
      </c>
      <c r="JX383">
        <v>27.2247</v>
      </c>
      <c r="JY383">
        <v>29.328</v>
      </c>
      <c r="JZ383">
        <v>30.0004</v>
      </c>
      <c r="KA383">
        <v>29.4554</v>
      </c>
      <c r="KB383">
        <v>29.4306</v>
      </c>
      <c r="KC383">
        <v>56.3933</v>
      </c>
      <c r="KD383">
        <v>16.5179</v>
      </c>
      <c r="KE383">
        <v>56.6509</v>
      </c>
      <c r="KF383">
        <v>27.1502</v>
      </c>
      <c r="KG383">
        <v>1289.38</v>
      </c>
      <c r="KH383">
        <v>19.435</v>
      </c>
      <c r="KI383">
        <v>101.822</v>
      </c>
      <c r="KJ383">
        <v>91.40779999999999</v>
      </c>
    </row>
    <row r="384" spans="1:296">
      <c r="A384">
        <v>366</v>
      </c>
      <c r="B384">
        <v>1758825923.5</v>
      </c>
      <c r="C384">
        <v>11899.90000009537</v>
      </c>
      <c r="D384" t="s">
        <v>1180</v>
      </c>
      <c r="E384" t="s">
        <v>1181</v>
      </c>
      <c r="F384">
        <v>5</v>
      </c>
      <c r="G384" t="s">
        <v>1027</v>
      </c>
      <c r="H384">
        <v>1758825915.728571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1300.945983512991</v>
      </c>
      <c r="AJ384">
        <v>1267.754666666667</v>
      </c>
      <c r="AK384">
        <v>3.440795338929842</v>
      </c>
      <c r="AL384">
        <v>65.12809007379995</v>
      </c>
      <c r="AM384">
        <f>(AO384 - AN384 + DX384*1E3/(8.314*(DZ384+273.15)) * AQ384/DW384 * AP384) * DW384/(100*DK384) * 1000/(1000 - AO384)</f>
        <v>0</v>
      </c>
      <c r="AN384">
        <v>19.33489491556265</v>
      </c>
      <c r="AO384">
        <v>22.33720181818181</v>
      </c>
      <c r="AP384">
        <v>-0.00719413569931822</v>
      </c>
      <c r="AQ384">
        <v>105.8169540572962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439</v>
      </c>
      <c r="AX384" t="s">
        <v>439</v>
      </c>
      <c r="AY384">
        <v>0</v>
      </c>
      <c r="AZ384">
        <v>0</v>
      </c>
      <c r="BA384">
        <f>1-AY384/AZ384</f>
        <v>0</v>
      </c>
      <c r="BB384">
        <v>0</v>
      </c>
      <c r="BC384" t="s">
        <v>439</v>
      </c>
      <c r="BD384" t="s">
        <v>439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439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2.96</v>
      </c>
      <c r="DL384">
        <v>0.5</v>
      </c>
      <c r="DM384" t="s">
        <v>440</v>
      </c>
      <c r="DN384">
        <v>2</v>
      </c>
      <c r="DO384" t="b">
        <v>1</v>
      </c>
      <c r="DP384">
        <v>1758825915.728571</v>
      </c>
      <c r="DQ384">
        <v>1214.956785714286</v>
      </c>
      <c r="DR384">
        <v>1259.887142857143</v>
      </c>
      <c r="DS384">
        <v>22.39238214285715</v>
      </c>
      <c r="DT384">
        <v>19.24113214285714</v>
      </c>
      <c r="DU384">
        <v>1215.821071428571</v>
      </c>
      <c r="DV384">
        <v>22.10264285714286</v>
      </c>
      <c r="DW384">
        <v>499.9831785714285</v>
      </c>
      <c r="DX384">
        <v>90.89961071428571</v>
      </c>
      <c r="DY384">
        <v>0.06710846071428571</v>
      </c>
      <c r="DZ384">
        <v>29.34844285714286</v>
      </c>
      <c r="EA384">
        <v>30.09336428571428</v>
      </c>
      <c r="EB384">
        <v>999.9000000000002</v>
      </c>
      <c r="EC384">
        <v>0</v>
      </c>
      <c r="ED384">
        <v>0</v>
      </c>
      <c r="EE384">
        <v>9999.700714285715</v>
      </c>
      <c r="EF384">
        <v>0</v>
      </c>
      <c r="EG384">
        <v>11.22781785714286</v>
      </c>
      <c r="EH384">
        <v>-44.92946785714286</v>
      </c>
      <c r="EI384">
        <v>1242.785</v>
      </c>
      <c r="EJ384">
        <v>1284.604642857143</v>
      </c>
      <c r="EK384">
        <v>3.151249285714286</v>
      </c>
      <c r="EL384">
        <v>1259.887142857143</v>
      </c>
      <c r="EM384">
        <v>19.24113214285714</v>
      </c>
      <c r="EN384">
        <v>2.035458214285714</v>
      </c>
      <c r="EO384">
        <v>1.749011785714286</v>
      </c>
      <c r="EP384">
        <v>17.72288571428571</v>
      </c>
      <c r="EQ384">
        <v>15.33831071428571</v>
      </c>
      <c r="ER384">
        <v>1999.999285714285</v>
      </c>
      <c r="ES384">
        <v>0.9800068928571429</v>
      </c>
      <c r="ET384">
        <v>0.01999271428571429</v>
      </c>
      <c r="EU384">
        <v>0</v>
      </c>
      <c r="EV384">
        <v>629.0962142857142</v>
      </c>
      <c r="EW384">
        <v>5.00078</v>
      </c>
      <c r="EX384">
        <v>12356.86428571429</v>
      </c>
      <c r="EY384">
        <v>16379.66785714285</v>
      </c>
      <c r="EZ384">
        <v>39.76535714285713</v>
      </c>
      <c r="FA384">
        <v>40.63164285714286</v>
      </c>
      <c r="FB384">
        <v>40.03314285714286</v>
      </c>
      <c r="FC384">
        <v>40.26974999999999</v>
      </c>
      <c r="FD384">
        <v>40.85689285714285</v>
      </c>
      <c r="FE384">
        <v>1955.109285714285</v>
      </c>
      <c r="FF384">
        <v>39.88928571428572</v>
      </c>
      <c r="FG384">
        <v>0</v>
      </c>
      <c r="FH384">
        <v>1758825918.7</v>
      </c>
      <c r="FI384">
        <v>0</v>
      </c>
      <c r="FJ384">
        <v>629.05084</v>
      </c>
      <c r="FK384">
        <v>-2.93200000270763</v>
      </c>
      <c r="FL384">
        <v>-82.5384615445527</v>
      </c>
      <c r="FM384">
        <v>12355.956</v>
      </c>
      <c r="FN384">
        <v>15</v>
      </c>
      <c r="FO384">
        <v>0</v>
      </c>
      <c r="FP384" t="s">
        <v>441</v>
      </c>
      <c r="FQ384">
        <v>1746989605.5</v>
      </c>
      <c r="FR384">
        <v>1746989593.5</v>
      </c>
      <c r="FS384">
        <v>0</v>
      </c>
      <c r="FT384">
        <v>-0.274</v>
      </c>
      <c r="FU384">
        <v>-0.002</v>
      </c>
      <c r="FV384">
        <v>2.549</v>
      </c>
      <c r="FW384">
        <v>0.129</v>
      </c>
      <c r="FX384">
        <v>420</v>
      </c>
      <c r="FY384">
        <v>17</v>
      </c>
      <c r="FZ384">
        <v>0.02</v>
      </c>
      <c r="GA384">
        <v>0.04</v>
      </c>
      <c r="GB384">
        <v>-44.94341219512195</v>
      </c>
      <c r="GC384">
        <v>0.4705018299060872</v>
      </c>
      <c r="GD384">
        <v>0.09217908655232118</v>
      </c>
      <c r="GE384">
        <v>1</v>
      </c>
      <c r="GF384">
        <v>629.2846470588235</v>
      </c>
      <c r="GG384">
        <v>-3.882750193441473</v>
      </c>
      <c r="GH384">
        <v>0.4477697597934318</v>
      </c>
      <c r="GI384">
        <v>0</v>
      </c>
      <c r="GJ384">
        <v>3.198949268292683</v>
      </c>
      <c r="GK384">
        <v>-1.177823925088738</v>
      </c>
      <c r="GL384">
        <v>0.1168655567232924</v>
      </c>
      <c r="GM384">
        <v>0</v>
      </c>
      <c r="GN384">
        <v>1</v>
      </c>
      <c r="GO384">
        <v>3</v>
      </c>
      <c r="GP384" t="s">
        <v>448</v>
      </c>
      <c r="GQ384">
        <v>3.10184</v>
      </c>
      <c r="GR384">
        <v>2.7252</v>
      </c>
      <c r="GS384">
        <v>0.184689</v>
      </c>
      <c r="GT384">
        <v>0.188706</v>
      </c>
      <c r="GU384">
        <v>0.102855</v>
      </c>
      <c r="GV384">
        <v>0.09434960000000001</v>
      </c>
      <c r="GW384">
        <v>21283.1</v>
      </c>
      <c r="GX384">
        <v>19253</v>
      </c>
      <c r="GY384">
        <v>26668.6</v>
      </c>
      <c r="GZ384">
        <v>23954.5</v>
      </c>
      <c r="HA384">
        <v>38296.8</v>
      </c>
      <c r="HB384">
        <v>32088.4</v>
      </c>
      <c r="HC384">
        <v>46570.1</v>
      </c>
      <c r="HD384">
        <v>37905.6</v>
      </c>
      <c r="HE384">
        <v>1.86602</v>
      </c>
      <c r="HF384">
        <v>1.86085</v>
      </c>
      <c r="HG384">
        <v>0.086613</v>
      </c>
      <c r="HH384">
        <v>0</v>
      </c>
      <c r="HI384">
        <v>28.6753</v>
      </c>
      <c r="HJ384">
        <v>999.9</v>
      </c>
      <c r="HK384">
        <v>43.9</v>
      </c>
      <c r="HL384">
        <v>31.8</v>
      </c>
      <c r="HM384">
        <v>22.8032</v>
      </c>
      <c r="HN384">
        <v>61.3259</v>
      </c>
      <c r="HO384">
        <v>20.1843</v>
      </c>
      <c r="HP384">
        <v>1</v>
      </c>
      <c r="HQ384">
        <v>0.162746</v>
      </c>
      <c r="HR384">
        <v>1.17333</v>
      </c>
      <c r="HS384">
        <v>20.275</v>
      </c>
      <c r="HT384">
        <v>5.20995</v>
      </c>
      <c r="HU384">
        <v>11.98</v>
      </c>
      <c r="HV384">
        <v>4.96265</v>
      </c>
      <c r="HW384">
        <v>3.27428</v>
      </c>
      <c r="HX384">
        <v>9999</v>
      </c>
      <c r="HY384">
        <v>9999</v>
      </c>
      <c r="HZ384">
        <v>9999</v>
      </c>
      <c r="IA384">
        <v>5.1</v>
      </c>
      <c r="IB384">
        <v>1.86398</v>
      </c>
      <c r="IC384">
        <v>1.86008</v>
      </c>
      <c r="ID384">
        <v>1.85838</v>
      </c>
      <c r="IE384">
        <v>1.85974</v>
      </c>
      <c r="IF384">
        <v>1.85989</v>
      </c>
      <c r="IG384">
        <v>1.85837</v>
      </c>
      <c r="IH384">
        <v>1.85745</v>
      </c>
      <c r="II384">
        <v>1.8524</v>
      </c>
      <c r="IJ384">
        <v>0</v>
      </c>
      <c r="IK384">
        <v>0</v>
      </c>
      <c r="IL384">
        <v>0</v>
      </c>
      <c r="IM384">
        <v>0</v>
      </c>
      <c r="IN384" t="s">
        <v>443</v>
      </c>
      <c r="IO384" t="s">
        <v>444</v>
      </c>
      <c r="IP384" t="s">
        <v>445</v>
      </c>
      <c r="IQ384" t="s">
        <v>445</v>
      </c>
      <c r="IR384" t="s">
        <v>445</v>
      </c>
      <c r="IS384" t="s">
        <v>445</v>
      </c>
      <c r="IT384">
        <v>0</v>
      </c>
      <c r="IU384">
        <v>100</v>
      </c>
      <c r="IV384">
        <v>100</v>
      </c>
      <c r="IW384">
        <v>-0.84</v>
      </c>
      <c r="IX384">
        <v>0.2885</v>
      </c>
      <c r="IY384">
        <v>-1.085747647868322</v>
      </c>
      <c r="IZ384">
        <v>-0.001141660950335919</v>
      </c>
      <c r="JA384">
        <v>1.556549255047457E-06</v>
      </c>
      <c r="JB384">
        <v>-3.845636065895205E-10</v>
      </c>
      <c r="JC384">
        <v>0.01562767363184709</v>
      </c>
      <c r="JD384">
        <v>0.001629169780553792</v>
      </c>
      <c r="JE384">
        <v>0.0005448488767950686</v>
      </c>
      <c r="JF384">
        <v>-2.599574200195059E-06</v>
      </c>
      <c r="JG384">
        <v>2</v>
      </c>
      <c r="JH384">
        <v>2011</v>
      </c>
      <c r="JI384">
        <v>1</v>
      </c>
      <c r="JJ384">
        <v>26</v>
      </c>
      <c r="JK384">
        <v>197272</v>
      </c>
      <c r="JL384">
        <v>197272.2</v>
      </c>
      <c r="JM384">
        <v>2.83813</v>
      </c>
      <c r="JN384">
        <v>2.60986</v>
      </c>
      <c r="JO384">
        <v>1.49658</v>
      </c>
      <c r="JP384">
        <v>2.34619</v>
      </c>
      <c r="JQ384">
        <v>1.54907</v>
      </c>
      <c r="JR384">
        <v>2.48535</v>
      </c>
      <c r="JS384">
        <v>36.718</v>
      </c>
      <c r="JT384">
        <v>24.1751</v>
      </c>
      <c r="JU384">
        <v>18</v>
      </c>
      <c r="JV384">
        <v>483.081</v>
      </c>
      <c r="JW384">
        <v>494.369</v>
      </c>
      <c r="JX384">
        <v>27.1278</v>
      </c>
      <c r="JY384">
        <v>29.3311</v>
      </c>
      <c r="JZ384">
        <v>30.0004</v>
      </c>
      <c r="KA384">
        <v>29.4586</v>
      </c>
      <c r="KB384">
        <v>29.4344</v>
      </c>
      <c r="KC384">
        <v>56.9435</v>
      </c>
      <c r="KD384">
        <v>16.2355</v>
      </c>
      <c r="KE384">
        <v>56.6509</v>
      </c>
      <c r="KF384">
        <v>27.0602</v>
      </c>
      <c r="KG384">
        <v>1309.42</v>
      </c>
      <c r="KH384">
        <v>19.5415</v>
      </c>
      <c r="KI384">
        <v>101.821</v>
      </c>
      <c r="KJ384">
        <v>91.4076</v>
      </c>
    </row>
    <row r="385" spans="1:296">
      <c r="A385">
        <v>367</v>
      </c>
      <c r="B385">
        <v>1758825928.5</v>
      </c>
      <c r="C385">
        <v>11904.90000009537</v>
      </c>
      <c r="D385" t="s">
        <v>1182</v>
      </c>
      <c r="E385" t="s">
        <v>1183</v>
      </c>
      <c r="F385">
        <v>5</v>
      </c>
      <c r="G385" t="s">
        <v>1027</v>
      </c>
      <c r="H385">
        <v>1758825920.714286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1318.029017072998</v>
      </c>
      <c r="AJ385">
        <v>1284.897818181818</v>
      </c>
      <c r="AK385">
        <v>3.427121162761729</v>
      </c>
      <c r="AL385">
        <v>65.12809007379995</v>
      </c>
      <c r="AM385">
        <f>(AO385 - AN385 + DX385*1E3/(8.314*(DZ385+273.15)) * AQ385/DW385 * AP385) * DW385/(100*DK385) * 1000/(1000 - AO385)</f>
        <v>0</v>
      </c>
      <c r="AN385">
        <v>19.44014883048573</v>
      </c>
      <c r="AO385">
        <v>22.32126000000001</v>
      </c>
      <c r="AP385">
        <v>-0.00107774648824495</v>
      </c>
      <c r="AQ385">
        <v>105.8169540572962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439</v>
      </c>
      <c r="AX385" t="s">
        <v>439</v>
      </c>
      <c r="AY385">
        <v>0</v>
      </c>
      <c r="AZ385">
        <v>0</v>
      </c>
      <c r="BA385">
        <f>1-AY385/AZ385</f>
        <v>0</v>
      </c>
      <c r="BB385">
        <v>0</v>
      </c>
      <c r="BC385" t="s">
        <v>439</v>
      </c>
      <c r="BD385" t="s">
        <v>439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439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2.96</v>
      </c>
      <c r="DL385">
        <v>0.5</v>
      </c>
      <c r="DM385" t="s">
        <v>440</v>
      </c>
      <c r="DN385">
        <v>2</v>
      </c>
      <c r="DO385" t="b">
        <v>1</v>
      </c>
      <c r="DP385">
        <v>1758825920.714286</v>
      </c>
      <c r="DQ385">
        <v>1231.744642857143</v>
      </c>
      <c r="DR385">
        <v>1276.581785714285</v>
      </c>
      <c r="DS385">
        <v>22.35765</v>
      </c>
      <c r="DT385">
        <v>19.32700357142857</v>
      </c>
      <c r="DU385">
        <v>1232.5925</v>
      </c>
      <c r="DV385">
        <v>22.06863928571429</v>
      </c>
      <c r="DW385">
        <v>500.0389642857143</v>
      </c>
      <c r="DX385">
        <v>90.89899285714286</v>
      </c>
      <c r="DY385">
        <v>0.06689701785714286</v>
      </c>
      <c r="DZ385">
        <v>29.32514285714285</v>
      </c>
      <c r="EA385">
        <v>30.08955357142857</v>
      </c>
      <c r="EB385">
        <v>999.9000000000002</v>
      </c>
      <c r="EC385">
        <v>0</v>
      </c>
      <c r="ED385">
        <v>0</v>
      </c>
      <c r="EE385">
        <v>10017.72035714286</v>
      </c>
      <c r="EF385">
        <v>0</v>
      </c>
      <c r="EG385">
        <v>11.22771071428572</v>
      </c>
      <c r="EH385">
        <v>-44.83778571428571</v>
      </c>
      <c r="EI385">
        <v>1259.9125</v>
      </c>
      <c r="EJ385">
        <v>1301.742142857143</v>
      </c>
      <c r="EK385">
        <v>3.030637142857143</v>
      </c>
      <c r="EL385">
        <v>1276.581785714285</v>
      </c>
      <c r="EM385">
        <v>19.32700357142857</v>
      </c>
      <c r="EN385">
        <v>2.0322875</v>
      </c>
      <c r="EO385">
        <v>1.756805714285714</v>
      </c>
      <c r="EP385">
        <v>17.69815357142857</v>
      </c>
      <c r="EQ385">
        <v>15.40755357142857</v>
      </c>
      <c r="ER385">
        <v>1999.993928571429</v>
      </c>
      <c r="ES385">
        <v>0.980007</v>
      </c>
      <c r="ET385">
        <v>0.0199926</v>
      </c>
      <c r="EU385">
        <v>0</v>
      </c>
      <c r="EV385">
        <v>628.8426785714286</v>
      </c>
      <c r="EW385">
        <v>5.00078</v>
      </c>
      <c r="EX385">
        <v>12350.06428571429</v>
      </c>
      <c r="EY385">
        <v>16379.62857142858</v>
      </c>
      <c r="EZ385">
        <v>39.78546428571428</v>
      </c>
      <c r="FA385">
        <v>40.64049999999999</v>
      </c>
      <c r="FB385">
        <v>40.01760714285714</v>
      </c>
      <c r="FC385">
        <v>40.28989285714285</v>
      </c>
      <c r="FD385">
        <v>40.86357142857143</v>
      </c>
      <c r="FE385">
        <v>1955.103928571429</v>
      </c>
      <c r="FF385">
        <v>39.8875</v>
      </c>
      <c r="FG385">
        <v>0</v>
      </c>
      <c r="FH385">
        <v>1758825923.5</v>
      </c>
      <c r="FI385">
        <v>0</v>
      </c>
      <c r="FJ385">
        <v>628.8124</v>
      </c>
      <c r="FK385">
        <v>-3.735230758392112</v>
      </c>
      <c r="FL385">
        <v>-82.48461526641209</v>
      </c>
      <c r="FM385">
        <v>12349.4</v>
      </c>
      <c r="FN385">
        <v>15</v>
      </c>
      <c r="FO385">
        <v>0</v>
      </c>
      <c r="FP385" t="s">
        <v>441</v>
      </c>
      <c r="FQ385">
        <v>1746989605.5</v>
      </c>
      <c r="FR385">
        <v>1746989593.5</v>
      </c>
      <c r="FS385">
        <v>0</v>
      </c>
      <c r="FT385">
        <v>-0.274</v>
      </c>
      <c r="FU385">
        <v>-0.002</v>
      </c>
      <c r="FV385">
        <v>2.549</v>
      </c>
      <c r="FW385">
        <v>0.129</v>
      </c>
      <c r="FX385">
        <v>420</v>
      </c>
      <c r="FY385">
        <v>17</v>
      </c>
      <c r="FZ385">
        <v>0.02</v>
      </c>
      <c r="GA385">
        <v>0.04</v>
      </c>
      <c r="GB385">
        <v>-44.88442195121952</v>
      </c>
      <c r="GC385">
        <v>0.9095388379266298</v>
      </c>
      <c r="GD385">
        <v>0.1260500239687961</v>
      </c>
      <c r="GE385">
        <v>0</v>
      </c>
      <c r="GF385">
        <v>629.0523235294118</v>
      </c>
      <c r="GG385">
        <v>-3.323926661905508</v>
      </c>
      <c r="GH385">
        <v>0.4173574938606742</v>
      </c>
      <c r="GI385">
        <v>0</v>
      </c>
      <c r="GJ385">
        <v>3.115678536585366</v>
      </c>
      <c r="GK385">
        <v>-1.406853098190004</v>
      </c>
      <c r="GL385">
        <v>0.1387642275818771</v>
      </c>
      <c r="GM385">
        <v>0</v>
      </c>
      <c r="GN385">
        <v>0</v>
      </c>
      <c r="GO385">
        <v>3</v>
      </c>
      <c r="GP385" t="s">
        <v>459</v>
      </c>
      <c r="GQ385">
        <v>3.10208</v>
      </c>
      <c r="GR385">
        <v>2.72465</v>
      </c>
      <c r="GS385">
        <v>0.18621</v>
      </c>
      <c r="GT385">
        <v>0.190209</v>
      </c>
      <c r="GU385">
        <v>0.102801</v>
      </c>
      <c r="GV385">
        <v>0.0945841</v>
      </c>
      <c r="GW385">
        <v>21243.2</v>
      </c>
      <c r="GX385">
        <v>19217.2</v>
      </c>
      <c r="GY385">
        <v>26668.4</v>
      </c>
      <c r="GZ385">
        <v>23954.4</v>
      </c>
      <c r="HA385">
        <v>38299.3</v>
      </c>
      <c r="HB385">
        <v>32079.8</v>
      </c>
      <c r="HC385">
        <v>46570</v>
      </c>
      <c r="HD385">
        <v>37905.2</v>
      </c>
      <c r="HE385">
        <v>1.8662</v>
      </c>
      <c r="HF385">
        <v>1.86047</v>
      </c>
      <c r="HG385">
        <v>0.0868328</v>
      </c>
      <c r="HH385">
        <v>0</v>
      </c>
      <c r="HI385">
        <v>28.6669</v>
      </c>
      <c r="HJ385">
        <v>999.9</v>
      </c>
      <c r="HK385">
        <v>43.9</v>
      </c>
      <c r="HL385">
        <v>31.8</v>
      </c>
      <c r="HM385">
        <v>22.8017</v>
      </c>
      <c r="HN385">
        <v>61.0959</v>
      </c>
      <c r="HO385">
        <v>20.1843</v>
      </c>
      <c r="HP385">
        <v>1</v>
      </c>
      <c r="HQ385">
        <v>0.16314</v>
      </c>
      <c r="HR385">
        <v>1.22124</v>
      </c>
      <c r="HS385">
        <v>20.2741</v>
      </c>
      <c r="HT385">
        <v>5.20636</v>
      </c>
      <c r="HU385">
        <v>11.9798</v>
      </c>
      <c r="HV385">
        <v>4.9622</v>
      </c>
      <c r="HW385">
        <v>3.27368</v>
      </c>
      <c r="HX385">
        <v>9999</v>
      </c>
      <c r="HY385">
        <v>9999</v>
      </c>
      <c r="HZ385">
        <v>9999</v>
      </c>
      <c r="IA385">
        <v>5.1</v>
      </c>
      <c r="IB385">
        <v>1.86399</v>
      </c>
      <c r="IC385">
        <v>1.86009</v>
      </c>
      <c r="ID385">
        <v>1.8584</v>
      </c>
      <c r="IE385">
        <v>1.85974</v>
      </c>
      <c r="IF385">
        <v>1.85986</v>
      </c>
      <c r="IG385">
        <v>1.85837</v>
      </c>
      <c r="IH385">
        <v>1.85745</v>
      </c>
      <c r="II385">
        <v>1.8524</v>
      </c>
      <c r="IJ385">
        <v>0</v>
      </c>
      <c r="IK385">
        <v>0</v>
      </c>
      <c r="IL385">
        <v>0</v>
      </c>
      <c r="IM385">
        <v>0</v>
      </c>
      <c r="IN385" t="s">
        <v>443</v>
      </c>
      <c r="IO385" t="s">
        <v>444</v>
      </c>
      <c r="IP385" t="s">
        <v>445</v>
      </c>
      <c r="IQ385" t="s">
        <v>445</v>
      </c>
      <c r="IR385" t="s">
        <v>445</v>
      </c>
      <c r="IS385" t="s">
        <v>445</v>
      </c>
      <c r="IT385">
        <v>0</v>
      </c>
      <c r="IU385">
        <v>100</v>
      </c>
      <c r="IV385">
        <v>100</v>
      </c>
      <c r="IW385">
        <v>-0.82</v>
      </c>
      <c r="IX385">
        <v>0.2882</v>
      </c>
      <c r="IY385">
        <v>-1.085747647868322</v>
      </c>
      <c r="IZ385">
        <v>-0.001141660950335919</v>
      </c>
      <c r="JA385">
        <v>1.556549255047457E-06</v>
      </c>
      <c r="JB385">
        <v>-3.845636065895205E-10</v>
      </c>
      <c r="JC385">
        <v>0.01562767363184709</v>
      </c>
      <c r="JD385">
        <v>0.001629169780553792</v>
      </c>
      <c r="JE385">
        <v>0.0005448488767950686</v>
      </c>
      <c r="JF385">
        <v>-2.599574200195059E-06</v>
      </c>
      <c r="JG385">
        <v>2</v>
      </c>
      <c r="JH385">
        <v>2011</v>
      </c>
      <c r="JI385">
        <v>1</v>
      </c>
      <c r="JJ385">
        <v>26</v>
      </c>
      <c r="JK385">
        <v>197272</v>
      </c>
      <c r="JL385">
        <v>197272.2</v>
      </c>
      <c r="JM385">
        <v>2.86987</v>
      </c>
      <c r="JN385">
        <v>2.60864</v>
      </c>
      <c r="JO385">
        <v>1.49658</v>
      </c>
      <c r="JP385">
        <v>2.34619</v>
      </c>
      <c r="JQ385">
        <v>1.54907</v>
      </c>
      <c r="JR385">
        <v>2.4585</v>
      </c>
      <c r="JS385">
        <v>36.718</v>
      </c>
      <c r="JT385">
        <v>24.1751</v>
      </c>
      <c r="JU385">
        <v>18</v>
      </c>
      <c r="JV385">
        <v>483.212</v>
      </c>
      <c r="JW385">
        <v>494.152</v>
      </c>
      <c r="JX385">
        <v>27.0372</v>
      </c>
      <c r="JY385">
        <v>29.3348</v>
      </c>
      <c r="JZ385">
        <v>30.0003</v>
      </c>
      <c r="KA385">
        <v>29.4624</v>
      </c>
      <c r="KB385">
        <v>29.4381</v>
      </c>
      <c r="KC385">
        <v>57.5707</v>
      </c>
      <c r="KD385">
        <v>16.2355</v>
      </c>
      <c r="KE385">
        <v>56.6509</v>
      </c>
      <c r="KF385">
        <v>26.9753</v>
      </c>
      <c r="KG385">
        <v>1322.78</v>
      </c>
      <c r="KH385">
        <v>19.5266</v>
      </c>
      <c r="KI385">
        <v>101.821</v>
      </c>
      <c r="KJ385">
        <v>91.4068</v>
      </c>
    </row>
    <row r="386" spans="1:296">
      <c r="A386">
        <v>368</v>
      </c>
      <c r="B386">
        <v>1758825933.5</v>
      </c>
      <c r="C386">
        <v>11909.90000009537</v>
      </c>
      <c r="D386" t="s">
        <v>1184</v>
      </c>
      <c r="E386" t="s">
        <v>1185</v>
      </c>
      <c r="F386">
        <v>5</v>
      </c>
      <c r="G386" t="s">
        <v>1027</v>
      </c>
      <c r="H386">
        <v>1758825926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1335.536188442471</v>
      </c>
      <c r="AJ386">
        <v>1302.101818181818</v>
      </c>
      <c r="AK386">
        <v>3.451754550390385</v>
      </c>
      <c r="AL386">
        <v>65.12809007379995</v>
      </c>
      <c r="AM386">
        <f>(AO386 - AN386 + DX386*1E3/(8.314*(DZ386+273.15)) * AQ386/DW386 * AP386) * DW386/(100*DK386) * 1000/(1000 - AO386)</f>
        <v>0</v>
      </c>
      <c r="AN386">
        <v>19.46352943440292</v>
      </c>
      <c r="AO386">
        <v>22.28193454545454</v>
      </c>
      <c r="AP386">
        <v>-0.00938585583800005</v>
      </c>
      <c r="AQ386">
        <v>105.8169540572962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439</v>
      </c>
      <c r="AX386" t="s">
        <v>439</v>
      </c>
      <c r="AY386">
        <v>0</v>
      </c>
      <c r="AZ386">
        <v>0</v>
      </c>
      <c r="BA386">
        <f>1-AY386/AZ386</f>
        <v>0</v>
      </c>
      <c r="BB386">
        <v>0</v>
      </c>
      <c r="BC386" t="s">
        <v>439</v>
      </c>
      <c r="BD386" t="s">
        <v>439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439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2.96</v>
      </c>
      <c r="DL386">
        <v>0.5</v>
      </c>
      <c r="DM386" t="s">
        <v>440</v>
      </c>
      <c r="DN386">
        <v>2</v>
      </c>
      <c r="DO386" t="b">
        <v>1</v>
      </c>
      <c r="DP386">
        <v>1758825926</v>
      </c>
      <c r="DQ386">
        <v>1249.503333333333</v>
      </c>
      <c r="DR386">
        <v>1294.355925925926</v>
      </c>
      <c r="DS386">
        <v>22.32649629629629</v>
      </c>
      <c r="DT386">
        <v>19.40431481481482</v>
      </c>
      <c r="DU386">
        <v>1250.334444444444</v>
      </c>
      <c r="DV386">
        <v>22.03815555555556</v>
      </c>
      <c r="DW386">
        <v>500.0745185185185</v>
      </c>
      <c r="DX386">
        <v>90.89824814814814</v>
      </c>
      <c r="DY386">
        <v>0.06667666666666666</v>
      </c>
      <c r="DZ386">
        <v>29.30015185185185</v>
      </c>
      <c r="EA386">
        <v>30.08045925925926</v>
      </c>
      <c r="EB386">
        <v>999.9000000000001</v>
      </c>
      <c r="EC386">
        <v>0</v>
      </c>
      <c r="ED386">
        <v>0</v>
      </c>
      <c r="EE386">
        <v>10019.41888888889</v>
      </c>
      <c r="EF386">
        <v>0</v>
      </c>
      <c r="EG386">
        <v>11.50508888888889</v>
      </c>
      <c r="EH386">
        <v>-44.85287777777779</v>
      </c>
      <c r="EI386">
        <v>1278.036296296296</v>
      </c>
      <c r="EJ386">
        <v>1319.97</v>
      </c>
      <c r="EK386">
        <v>2.92217037037037</v>
      </c>
      <c r="EL386">
        <v>1294.355925925926</v>
      </c>
      <c r="EM386">
        <v>19.40431481481482</v>
      </c>
      <c r="EN386">
        <v>2.029438518518518</v>
      </c>
      <c r="EO386">
        <v>1.763818518518518</v>
      </c>
      <c r="EP386">
        <v>17.6759</v>
      </c>
      <c r="EQ386">
        <v>15.46970740740741</v>
      </c>
      <c r="ER386">
        <v>1999.981481481482</v>
      </c>
      <c r="ES386">
        <v>0.9800058148148146</v>
      </c>
      <c r="ET386">
        <v>0.01999382222222222</v>
      </c>
      <c r="EU386">
        <v>0</v>
      </c>
      <c r="EV386">
        <v>628.5233333333334</v>
      </c>
      <c r="EW386">
        <v>5.00078</v>
      </c>
      <c r="EX386">
        <v>12342.78888888889</v>
      </c>
      <c r="EY386">
        <v>16379.51111111111</v>
      </c>
      <c r="EZ386">
        <v>39.7844074074074</v>
      </c>
      <c r="FA386">
        <v>40.64107407407408</v>
      </c>
      <c r="FB386">
        <v>40.02988888888888</v>
      </c>
      <c r="FC386">
        <v>40.27985185185184</v>
      </c>
      <c r="FD386">
        <v>40.85622222222222</v>
      </c>
      <c r="FE386">
        <v>1955.089259259259</v>
      </c>
      <c r="FF386">
        <v>39.88703703703704</v>
      </c>
      <c r="FG386">
        <v>0</v>
      </c>
      <c r="FH386">
        <v>1758825928.9</v>
      </c>
      <c r="FI386">
        <v>0</v>
      </c>
      <c r="FJ386">
        <v>628.4489615384616</v>
      </c>
      <c r="FK386">
        <v>-4.528444447811891</v>
      </c>
      <c r="FL386">
        <v>-81.25470086132736</v>
      </c>
      <c r="FM386">
        <v>12342.41153846154</v>
      </c>
      <c r="FN386">
        <v>15</v>
      </c>
      <c r="FO386">
        <v>0</v>
      </c>
      <c r="FP386" t="s">
        <v>441</v>
      </c>
      <c r="FQ386">
        <v>1746989605.5</v>
      </c>
      <c r="FR386">
        <v>1746989593.5</v>
      </c>
      <c r="FS386">
        <v>0</v>
      </c>
      <c r="FT386">
        <v>-0.274</v>
      </c>
      <c r="FU386">
        <v>-0.002</v>
      </c>
      <c r="FV386">
        <v>2.549</v>
      </c>
      <c r="FW386">
        <v>0.129</v>
      </c>
      <c r="FX386">
        <v>420</v>
      </c>
      <c r="FY386">
        <v>17</v>
      </c>
      <c r="FZ386">
        <v>0.02</v>
      </c>
      <c r="GA386">
        <v>0.04</v>
      </c>
      <c r="GB386">
        <v>-44.86242499999999</v>
      </c>
      <c r="GC386">
        <v>-0.01453958724195891</v>
      </c>
      <c r="GD386">
        <v>0.1070524445073535</v>
      </c>
      <c r="GE386">
        <v>1</v>
      </c>
      <c r="GF386">
        <v>628.6750882352943</v>
      </c>
      <c r="GG386">
        <v>-3.88209320677887</v>
      </c>
      <c r="GH386">
        <v>0.4682215644233041</v>
      </c>
      <c r="GI386">
        <v>0</v>
      </c>
      <c r="GJ386">
        <v>2.99255975</v>
      </c>
      <c r="GK386">
        <v>-1.28707666041276</v>
      </c>
      <c r="GL386">
        <v>0.1252500825246734</v>
      </c>
      <c r="GM386">
        <v>0</v>
      </c>
      <c r="GN386">
        <v>1</v>
      </c>
      <c r="GO386">
        <v>3</v>
      </c>
      <c r="GP386" t="s">
        <v>448</v>
      </c>
      <c r="GQ386">
        <v>3.10206</v>
      </c>
      <c r="GR386">
        <v>2.72466</v>
      </c>
      <c r="GS386">
        <v>0.187732</v>
      </c>
      <c r="GT386">
        <v>0.191709</v>
      </c>
      <c r="GU386">
        <v>0.102664</v>
      </c>
      <c r="GV386">
        <v>0.09464889999999999</v>
      </c>
      <c r="GW386">
        <v>21203.4</v>
      </c>
      <c r="GX386">
        <v>19181.5</v>
      </c>
      <c r="GY386">
        <v>26668.3</v>
      </c>
      <c r="GZ386">
        <v>23954.3</v>
      </c>
      <c r="HA386">
        <v>38305.2</v>
      </c>
      <c r="HB386">
        <v>32077.4</v>
      </c>
      <c r="HC386">
        <v>46569.9</v>
      </c>
      <c r="HD386">
        <v>37904.9</v>
      </c>
      <c r="HE386">
        <v>1.866</v>
      </c>
      <c r="HF386">
        <v>1.86045</v>
      </c>
      <c r="HG386">
        <v>0.08586050000000001</v>
      </c>
      <c r="HH386">
        <v>0</v>
      </c>
      <c r="HI386">
        <v>28.6577</v>
      </c>
      <c r="HJ386">
        <v>999.9</v>
      </c>
      <c r="HK386">
        <v>44</v>
      </c>
      <c r="HL386">
        <v>31.8</v>
      </c>
      <c r="HM386">
        <v>22.855</v>
      </c>
      <c r="HN386">
        <v>61.6159</v>
      </c>
      <c r="HO386">
        <v>19.9639</v>
      </c>
      <c r="HP386">
        <v>1</v>
      </c>
      <c r="HQ386">
        <v>0.163509</v>
      </c>
      <c r="HR386">
        <v>1.24475</v>
      </c>
      <c r="HS386">
        <v>20.2746</v>
      </c>
      <c r="HT386">
        <v>5.20965</v>
      </c>
      <c r="HU386">
        <v>11.98</v>
      </c>
      <c r="HV386">
        <v>4.96275</v>
      </c>
      <c r="HW386">
        <v>3.27433</v>
      </c>
      <c r="HX386">
        <v>9999</v>
      </c>
      <c r="HY386">
        <v>9999</v>
      </c>
      <c r="HZ386">
        <v>9999</v>
      </c>
      <c r="IA386">
        <v>5.1</v>
      </c>
      <c r="IB386">
        <v>1.864</v>
      </c>
      <c r="IC386">
        <v>1.8601</v>
      </c>
      <c r="ID386">
        <v>1.8584</v>
      </c>
      <c r="IE386">
        <v>1.85974</v>
      </c>
      <c r="IF386">
        <v>1.85989</v>
      </c>
      <c r="IG386">
        <v>1.85838</v>
      </c>
      <c r="IH386">
        <v>1.85745</v>
      </c>
      <c r="II386">
        <v>1.85242</v>
      </c>
      <c r="IJ386">
        <v>0</v>
      </c>
      <c r="IK386">
        <v>0</v>
      </c>
      <c r="IL386">
        <v>0</v>
      </c>
      <c r="IM386">
        <v>0</v>
      </c>
      <c r="IN386" t="s">
        <v>443</v>
      </c>
      <c r="IO386" t="s">
        <v>444</v>
      </c>
      <c r="IP386" t="s">
        <v>445</v>
      </c>
      <c r="IQ386" t="s">
        <v>445</v>
      </c>
      <c r="IR386" t="s">
        <v>445</v>
      </c>
      <c r="IS386" t="s">
        <v>445</v>
      </c>
      <c r="IT386">
        <v>0</v>
      </c>
      <c r="IU386">
        <v>100</v>
      </c>
      <c r="IV386">
        <v>100</v>
      </c>
      <c r="IW386">
        <v>-0.8100000000000001</v>
      </c>
      <c r="IX386">
        <v>0.2873</v>
      </c>
      <c r="IY386">
        <v>-1.085747647868322</v>
      </c>
      <c r="IZ386">
        <v>-0.001141660950335919</v>
      </c>
      <c r="JA386">
        <v>1.556549255047457E-06</v>
      </c>
      <c r="JB386">
        <v>-3.845636065895205E-10</v>
      </c>
      <c r="JC386">
        <v>0.01562767363184709</v>
      </c>
      <c r="JD386">
        <v>0.001629169780553792</v>
      </c>
      <c r="JE386">
        <v>0.0005448488767950686</v>
      </c>
      <c r="JF386">
        <v>-2.599574200195059E-06</v>
      </c>
      <c r="JG386">
        <v>2</v>
      </c>
      <c r="JH386">
        <v>2011</v>
      </c>
      <c r="JI386">
        <v>1</v>
      </c>
      <c r="JJ386">
        <v>26</v>
      </c>
      <c r="JK386">
        <v>197272.1</v>
      </c>
      <c r="JL386">
        <v>197272.3</v>
      </c>
      <c r="JM386">
        <v>2.89673</v>
      </c>
      <c r="JN386">
        <v>2.61475</v>
      </c>
      <c r="JO386">
        <v>1.49658</v>
      </c>
      <c r="JP386">
        <v>2.34619</v>
      </c>
      <c r="JQ386">
        <v>1.54907</v>
      </c>
      <c r="JR386">
        <v>2.39624</v>
      </c>
      <c r="JS386">
        <v>36.7417</v>
      </c>
      <c r="JT386">
        <v>24.1663</v>
      </c>
      <c r="JU386">
        <v>18</v>
      </c>
      <c r="JV386">
        <v>483.123</v>
      </c>
      <c r="JW386">
        <v>494.161</v>
      </c>
      <c r="JX386">
        <v>26.9532</v>
      </c>
      <c r="JY386">
        <v>29.3381</v>
      </c>
      <c r="JZ386">
        <v>30.0004</v>
      </c>
      <c r="KA386">
        <v>29.4662</v>
      </c>
      <c r="KB386">
        <v>29.4413</v>
      </c>
      <c r="KC386">
        <v>58.1114</v>
      </c>
      <c r="KD386">
        <v>15.9362</v>
      </c>
      <c r="KE386">
        <v>57.0239</v>
      </c>
      <c r="KF386">
        <v>26.9013</v>
      </c>
      <c r="KG386">
        <v>1342.81</v>
      </c>
      <c r="KH386">
        <v>19.6261</v>
      </c>
      <c r="KI386">
        <v>101.82</v>
      </c>
      <c r="KJ386">
        <v>91.4062</v>
      </c>
    </row>
    <row r="387" spans="1:296">
      <c r="A387">
        <v>369</v>
      </c>
      <c r="B387">
        <v>1758825938.5</v>
      </c>
      <c r="C387">
        <v>11914.90000009537</v>
      </c>
      <c r="D387" t="s">
        <v>1186</v>
      </c>
      <c r="E387" t="s">
        <v>1187</v>
      </c>
      <c r="F387">
        <v>5</v>
      </c>
      <c r="G387" t="s">
        <v>1027</v>
      </c>
      <c r="H387">
        <v>1758825930.714286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1352.595552415775</v>
      </c>
      <c r="AJ387">
        <v>1319.250060606059</v>
      </c>
      <c r="AK387">
        <v>3.427191446351434</v>
      </c>
      <c r="AL387">
        <v>65.12809007379995</v>
      </c>
      <c r="AM387">
        <f>(AO387 - AN387 + DX387*1E3/(8.314*(DZ387+273.15)) * AQ387/DW387 * AP387) * DW387/(100*DK387) * 1000/(1000 - AO387)</f>
        <v>0</v>
      </c>
      <c r="AN387">
        <v>19.55631826958897</v>
      </c>
      <c r="AO387">
        <v>22.23591515151515</v>
      </c>
      <c r="AP387">
        <v>-0.007268783444571528</v>
      </c>
      <c r="AQ387">
        <v>105.8169540572962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439</v>
      </c>
      <c r="AX387" t="s">
        <v>439</v>
      </c>
      <c r="AY387">
        <v>0</v>
      </c>
      <c r="AZ387">
        <v>0</v>
      </c>
      <c r="BA387">
        <f>1-AY387/AZ387</f>
        <v>0</v>
      </c>
      <c r="BB387">
        <v>0</v>
      </c>
      <c r="BC387" t="s">
        <v>439</v>
      </c>
      <c r="BD387" t="s">
        <v>439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439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2.96</v>
      </c>
      <c r="DL387">
        <v>0.5</v>
      </c>
      <c r="DM387" t="s">
        <v>440</v>
      </c>
      <c r="DN387">
        <v>2</v>
      </c>
      <c r="DO387" t="b">
        <v>1</v>
      </c>
      <c r="DP387">
        <v>1758825930.714286</v>
      </c>
      <c r="DQ387">
        <v>1265.375714285714</v>
      </c>
      <c r="DR387">
        <v>1310.177142857143</v>
      </c>
      <c r="DS387">
        <v>22.294375</v>
      </c>
      <c r="DT387">
        <v>19.47275</v>
      </c>
      <c r="DU387">
        <v>1266.191785714286</v>
      </c>
      <c r="DV387">
        <v>22.006725</v>
      </c>
      <c r="DW387">
        <v>500.0189642857143</v>
      </c>
      <c r="DX387">
        <v>90.89797142857142</v>
      </c>
      <c r="DY387">
        <v>0.06668937500000001</v>
      </c>
      <c r="DZ387">
        <v>29.27585714285715</v>
      </c>
      <c r="EA387">
        <v>30.07091428571429</v>
      </c>
      <c r="EB387">
        <v>999.9000000000002</v>
      </c>
      <c r="EC387">
        <v>0</v>
      </c>
      <c r="ED387">
        <v>0</v>
      </c>
      <c r="EE387">
        <v>10010.20214285714</v>
      </c>
      <c r="EF387">
        <v>0</v>
      </c>
      <c r="EG387">
        <v>11.98739642857143</v>
      </c>
      <c r="EH387">
        <v>-44.80164285714286</v>
      </c>
      <c r="EI387">
        <v>1294.229642857143</v>
      </c>
      <c r="EJ387">
        <v>1336.1975</v>
      </c>
      <c r="EK387">
        <v>2.821611428571429</v>
      </c>
      <c r="EL387">
        <v>1310.177142857143</v>
      </c>
      <c r="EM387">
        <v>19.47275</v>
      </c>
      <c r="EN387">
        <v>2.026513214285715</v>
      </c>
      <c r="EO387">
        <v>1.770034285714285</v>
      </c>
      <c r="EP387">
        <v>17.65300357142857</v>
      </c>
      <c r="EQ387">
        <v>15.52458571428572</v>
      </c>
      <c r="ER387">
        <v>1999.993571428571</v>
      </c>
      <c r="ES387">
        <v>0.980002642857143</v>
      </c>
      <c r="ET387">
        <v>0.01999712142857143</v>
      </c>
      <c r="EU387">
        <v>0</v>
      </c>
      <c r="EV387">
        <v>628.1677857142857</v>
      </c>
      <c r="EW387">
        <v>5.00078</v>
      </c>
      <c r="EX387">
        <v>12336.51071428571</v>
      </c>
      <c r="EY387">
        <v>16379.58571428571</v>
      </c>
      <c r="EZ387">
        <v>39.7765</v>
      </c>
      <c r="FA387">
        <v>40.63828571428571</v>
      </c>
      <c r="FB387">
        <v>40.03332142857142</v>
      </c>
      <c r="FC387">
        <v>40.27882142857143</v>
      </c>
      <c r="FD387">
        <v>40.87478571428571</v>
      </c>
      <c r="FE387">
        <v>1955.095</v>
      </c>
      <c r="FF387">
        <v>39.89321428571429</v>
      </c>
      <c r="FG387">
        <v>0</v>
      </c>
      <c r="FH387">
        <v>1758825933.7</v>
      </c>
      <c r="FI387">
        <v>0</v>
      </c>
      <c r="FJ387">
        <v>628.1042692307693</v>
      </c>
      <c r="FK387">
        <v>-5.367829068422719</v>
      </c>
      <c r="FL387">
        <v>-81.69230776034721</v>
      </c>
      <c r="FM387">
        <v>12335.89615384615</v>
      </c>
      <c r="FN387">
        <v>15</v>
      </c>
      <c r="FO387">
        <v>0</v>
      </c>
      <c r="FP387" t="s">
        <v>441</v>
      </c>
      <c r="FQ387">
        <v>1746989605.5</v>
      </c>
      <c r="FR387">
        <v>1746989593.5</v>
      </c>
      <c r="FS387">
        <v>0</v>
      </c>
      <c r="FT387">
        <v>-0.274</v>
      </c>
      <c r="FU387">
        <v>-0.002</v>
      </c>
      <c r="FV387">
        <v>2.549</v>
      </c>
      <c r="FW387">
        <v>0.129</v>
      </c>
      <c r="FX387">
        <v>420</v>
      </c>
      <c r="FY387">
        <v>17</v>
      </c>
      <c r="FZ387">
        <v>0.02</v>
      </c>
      <c r="GA387">
        <v>0.04</v>
      </c>
      <c r="GB387">
        <v>-44.8331225</v>
      </c>
      <c r="GC387">
        <v>0.1889369606005539</v>
      </c>
      <c r="GD387">
        <v>0.107554975448605</v>
      </c>
      <c r="GE387">
        <v>1</v>
      </c>
      <c r="GF387">
        <v>628.3122352941177</v>
      </c>
      <c r="GG387">
        <v>-4.786676857536177</v>
      </c>
      <c r="GH387">
        <v>0.5453336840775742</v>
      </c>
      <c r="GI387">
        <v>0</v>
      </c>
      <c r="GJ387">
        <v>2.88734725</v>
      </c>
      <c r="GK387">
        <v>-1.217587879924955</v>
      </c>
      <c r="GL387">
        <v>0.1191494881648155</v>
      </c>
      <c r="GM387">
        <v>0</v>
      </c>
      <c r="GN387">
        <v>1</v>
      </c>
      <c r="GO387">
        <v>3</v>
      </c>
      <c r="GP387" t="s">
        <v>448</v>
      </c>
      <c r="GQ387">
        <v>3.10204</v>
      </c>
      <c r="GR387">
        <v>2.72512</v>
      </c>
      <c r="GS387">
        <v>0.189234</v>
      </c>
      <c r="GT387">
        <v>0.19316</v>
      </c>
      <c r="GU387">
        <v>0.102527</v>
      </c>
      <c r="GV387">
        <v>0.0951042</v>
      </c>
      <c r="GW387">
        <v>21164</v>
      </c>
      <c r="GX387">
        <v>19147</v>
      </c>
      <c r="GY387">
        <v>26668.1</v>
      </c>
      <c r="GZ387">
        <v>23954.1</v>
      </c>
      <c r="HA387">
        <v>38311</v>
      </c>
      <c r="HB387">
        <v>32061.1</v>
      </c>
      <c r="HC387">
        <v>46569.4</v>
      </c>
      <c r="HD387">
        <v>37904.6</v>
      </c>
      <c r="HE387">
        <v>1.86585</v>
      </c>
      <c r="HF387">
        <v>1.86068</v>
      </c>
      <c r="HG387">
        <v>0.0871792</v>
      </c>
      <c r="HH387">
        <v>0</v>
      </c>
      <c r="HI387">
        <v>28.6479</v>
      </c>
      <c r="HJ387">
        <v>999.9</v>
      </c>
      <c r="HK387">
        <v>44</v>
      </c>
      <c r="HL387">
        <v>31.8</v>
      </c>
      <c r="HM387">
        <v>22.8562</v>
      </c>
      <c r="HN387">
        <v>61.5959</v>
      </c>
      <c r="HO387">
        <v>19.98</v>
      </c>
      <c r="HP387">
        <v>1</v>
      </c>
      <c r="HQ387">
        <v>0.163793</v>
      </c>
      <c r="HR387">
        <v>1.24002</v>
      </c>
      <c r="HS387">
        <v>20.275</v>
      </c>
      <c r="HT387">
        <v>5.21055</v>
      </c>
      <c r="HU387">
        <v>11.98</v>
      </c>
      <c r="HV387">
        <v>4.96305</v>
      </c>
      <c r="HW387">
        <v>3.2746</v>
      </c>
      <c r="HX387">
        <v>9999</v>
      </c>
      <c r="HY387">
        <v>9999</v>
      </c>
      <c r="HZ387">
        <v>9999</v>
      </c>
      <c r="IA387">
        <v>5.1</v>
      </c>
      <c r="IB387">
        <v>1.864</v>
      </c>
      <c r="IC387">
        <v>1.86012</v>
      </c>
      <c r="ID387">
        <v>1.85838</v>
      </c>
      <c r="IE387">
        <v>1.85974</v>
      </c>
      <c r="IF387">
        <v>1.85988</v>
      </c>
      <c r="IG387">
        <v>1.85838</v>
      </c>
      <c r="IH387">
        <v>1.85745</v>
      </c>
      <c r="II387">
        <v>1.85242</v>
      </c>
      <c r="IJ387">
        <v>0</v>
      </c>
      <c r="IK387">
        <v>0</v>
      </c>
      <c r="IL387">
        <v>0</v>
      </c>
      <c r="IM387">
        <v>0</v>
      </c>
      <c r="IN387" t="s">
        <v>443</v>
      </c>
      <c r="IO387" t="s">
        <v>444</v>
      </c>
      <c r="IP387" t="s">
        <v>445</v>
      </c>
      <c r="IQ387" t="s">
        <v>445</v>
      </c>
      <c r="IR387" t="s">
        <v>445</v>
      </c>
      <c r="IS387" t="s">
        <v>445</v>
      </c>
      <c r="IT387">
        <v>0</v>
      </c>
      <c r="IU387">
        <v>100</v>
      </c>
      <c r="IV387">
        <v>100</v>
      </c>
      <c r="IW387">
        <v>-0.79</v>
      </c>
      <c r="IX387">
        <v>0.2863</v>
      </c>
      <c r="IY387">
        <v>-1.085747647868322</v>
      </c>
      <c r="IZ387">
        <v>-0.001141660950335919</v>
      </c>
      <c r="JA387">
        <v>1.556549255047457E-06</v>
      </c>
      <c r="JB387">
        <v>-3.845636065895205E-10</v>
      </c>
      <c r="JC387">
        <v>0.01562767363184709</v>
      </c>
      <c r="JD387">
        <v>0.001629169780553792</v>
      </c>
      <c r="JE387">
        <v>0.0005448488767950686</v>
      </c>
      <c r="JF387">
        <v>-2.599574200195059E-06</v>
      </c>
      <c r="JG387">
        <v>2</v>
      </c>
      <c r="JH387">
        <v>2011</v>
      </c>
      <c r="JI387">
        <v>1</v>
      </c>
      <c r="JJ387">
        <v>26</v>
      </c>
      <c r="JK387">
        <v>197272.2</v>
      </c>
      <c r="JL387">
        <v>197272.4</v>
      </c>
      <c r="JM387">
        <v>2.92725</v>
      </c>
      <c r="JN387">
        <v>2.62085</v>
      </c>
      <c r="JO387">
        <v>1.49658</v>
      </c>
      <c r="JP387">
        <v>2.34619</v>
      </c>
      <c r="JQ387">
        <v>1.54907</v>
      </c>
      <c r="JR387">
        <v>2.39136</v>
      </c>
      <c r="JS387">
        <v>36.7417</v>
      </c>
      <c r="JT387">
        <v>24.1663</v>
      </c>
      <c r="JU387">
        <v>18</v>
      </c>
      <c r="JV387">
        <v>483.059</v>
      </c>
      <c r="JW387">
        <v>494.342</v>
      </c>
      <c r="JX387">
        <v>26.8788</v>
      </c>
      <c r="JY387">
        <v>29.3418</v>
      </c>
      <c r="JZ387">
        <v>30.0003</v>
      </c>
      <c r="KA387">
        <v>29.4693</v>
      </c>
      <c r="KB387">
        <v>29.4451</v>
      </c>
      <c r="KC387">
        <v>58.7382</v>
      </c>
      <c r="KD387">
        <v>15.6618</v>
      </c>
      <c r="KE387">
        <v>57.0239</v>
      </c>
      <c r="KF387">
        <v>26.8436</v>
      </c>
      <c r="KG387">
        <v>1356.19</v>
      </c>
      <c r="KH387">
        <v>19.7223</v>
      </c>
      <c r="KI387">
        <v>101.82</v>
      </c>
      <c r="KJ387">
        <v>91.40560000000001</v>
      </c>
    </row>
    <row r="388" spans="1:296">
      <c r="A388">
        <v>370</v>
      </c>
      <c r="B388">
        <v>1758825943.5</v>
      </c>
      <c r="C388">
        <v>11919.90000009537</v>
      </c>
      <c r="D388" t="s">
        <v>1188</v>
      </c>
      <c r="E388" t="s">
        <v>1189</v>
      </c>
      <c r="F388">
        <v>5</v>
      </c>
      <c r="G388" t="s">
        <v>1027</v>
      </c>
      <c r="H388">
        <v>1758825936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1369.609383618966</v>
      </c>
      <c r="AJ388">
        <v>1336.322787878787</v>
      </c>
      <c r="AK388">
        <v>3.420154383326585</v>
      </c>
      <c r="AL388">
        <v>65.12809007379995</v>
      </c>
      <c r="AM388">
        <f>(AO388 - AN388 + DX388*1E3/(8.314*(DZ388+273.15)) * AQ388/DW388 * AP388) * DW388/(100*DK388) * 1000/(1000 - AO388)</f>
        <v>0</v>
      </c>
      <c r="AN388">
        <v>19.64795077006363</v>
      </c>
      <c r="AO388">
        <v>22.21629515151514</v>
      </c>
      <c r="AP388">
        <v>-0.001398860114116009</v>
      </c>
      <c r="AQ388">
        <v>105.8169540572962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439</v>
      </c>
      <c r="AX388" t="s">
        <v>439</v>
      </c>
      <c r="AY388">
        <v>0</v>
      </c>
      <c r="AZ388">
        <v>0</v>
      </c>
      <c r="BA388">
        <f>1-AY388/AZ388</f>
        <v>0</v>
      </c>
      <c r="BB388">
        <v>0</v>
      </c>
      <c r="BC388" t="s">
        <v>439</v>
      </c>
      <c r="BD388" t="s">
        <v>439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439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2.96</v>
      </c>
      <c r="DL388">
        <v>0.5</v>
      </c>
      <c r="DM388" t="s">
        <v>440</v>
      </c>
      <c r="DN388">
        <v>2</v>
      </c>
      <c r="DO388" t="b">
        <v>1</v>
      </c>
      <c r="DP388">
        <v>1758825936</v>
      </c>
      <c r="DQ388">
        <v>1283.134074074074</v>
      </c>
      <c r="DR388">
        <v>1327.922592592593</v>
      </c>
      <c r="DS388">
        <v>22.25884814814815</v>
      </c>
      <c r="DT388">
        <v>19.54652962962963</v>
      </c>
      <c r="DU388">
        <v>1283.932962962963</v>
      </c>
      <c r="DV388">
        <v>21.97197037037037</v>
      </c>
      <c r="DW388">
        <v>500.0067777777778</v>
      </c>
      <c r="DX388">
        <v>90.89784444444446</v>
      </c>
      <c r="DY388">
        <v>0.06681858888888889</v>
      </c>
      <c r="DZ388">
        <v>29.24697037037037</v>
      </c>
      <c r="EA388">
        <v>30.06535555555556</v>
      </c>
      <c r="EB388">
        <v>999.9000000000001</v>
      </c>
      <c r="EC388">
        <v>0</v>
      </c>
      <c r="ED388">
        <v>0</v>
      </c>
      <c r="EE388">
        <v>10003.76888888889</v>
      </c>
      <c r="EF388">
        <v>0</v>
      </c>
      <c r="EG388">
        <v>12.04797777777778</v>
      </c>
      <c r="EH388">
        <v>-44.78845185185184</v>
      </c>
      <c r="EI388">
        <v>1312.345185185185</v>
      </c>
      <c r="EJ388">
        <v>1354.397407407408</v>
      </c>
      <c r="EK388">
        <v>2.712306666666667</v>
      </c>
      <c r="EL388">
        <v>1327.922592592593</v>
      </c>
      <c r="EM388">
        <v>19.54652962962963</v>
      </c>
      <c r="EN388">
        <v>2.023281851851852</v>
      </c>
      <c r="EO388">
        <v>1.776738518518518</v>
      </c>
      <c r="EP388">
        <v>17.62769259259259</v>
      </c>
      <c r="EQ388">
        <v>15.58351481481482</v>
      </c>
      <c r="ER388">
        <v>1999.98962962963</v>
      </c>
      <c r="ES388">
        <v>0.9799978518518516</v>
      </c>
      <c r="ET388">
        <v>0.02000208148148148</v>
      </c>
      <c r="EU388">
        <v>0</v>
      </c>
      <c r="EV388">
        <v>627.6705555555556</v>
      </c>
      <c r="EW388">
        <v>5.00078</v>
      </c>
      <c r="EX388">
        <v>12329.13703703704</v>
      </c>
      <c r="EY388">
        <v>16379.52592592592</v>
      </c>
      <c r="EZ388">
        <v>39.74744444444444</v>
      </c>
      <c r="FA388">
        <v>40.63648148148148</v>
      </c>
      <c r="FB388">
        <v>40.05292592592592</v>
      </c>
      <c r="FC388">
        <v>40.26833333333333</v>
      </c>
      <c r="FD388">
        <v>40.85855555555555</v>
      </c>
      <c r="FE388">
        <v>1955.082222222223</v>
      </c>
      <c r="FF388">
        <v>39.90370370370371</v>
      </c>
      <c r="FG388">
        <v>0</v>
      </c>
      <c r="FH388">
        <v>1758825939.1</v>
      </c>
      <c r="FI388">
        <v>0</v>
      </c>
      <c r="FJ388">
        <v>627.5979600000001</v>
      </c>
      <c r="FK388">
        <v>-4.949923089449697</v>
      </c>
      <c r="FL388">
        <v>-83.84615404556699</v>
      </c>
      <c r="FM388">
        <v>12328.016</v>
      </c>
      <c r="FN388">
        <v>15</v>
      </c>
      <c r="FO388">
        <v>0</v>
      </c>
      <c r="FP388" t="s">
        <v>441</v>
      </c>
      <c r="FQ388">
        <v>1746989605.5</v>
      </c>
      <c r="FR388">
        <v>1746989593.5</v>
      </c>
      <c r="FS388">
        <v>0</v>
      </c>
      <c r="FT388">
        <v>-0.274</v>
      </c>
      <c r="FU388">
        <v>-0.002</v>
      </c>
      <c r="FV388">
        <v>2.549</v>
      </c>
      <c r="FW388">
        <v>0.129</v>
      </c>
      <c r="FX388">
        <v>420</v>
      </c>
      <c r="FY388">
        <v>17</v>
      </c>
      <c r="FZ388">
        <v>0.02</v>
      </c>
      <c r="GA388">
        <v>0.04</v>
      </c>
      <c r="GB388">
        <v>-44.7702</v>
      </c>
      <c r="GC388">
        <v>0.3818195121951919</v>
      </c>
      <c r="GD388">
        <v>0.1393731908993384</v>
      </c>
      <c r="GE388">
        <v>1</v>
      </c>
      <c r="GF388">
        <v>627.9389705882353</v>
      </c>
      <c r="GG388">
        <v>-5.356684486501892</v>
      </c>
      <c r="GH388">
        <v>0.5955178411558666</v>
      </c>
      <c r="GI388">
        <v>0</v>
      </c>
      <c r="GJ388">
        <v>2.768755365853659</v>
      </c>
      <c r="GK388">
        <v>-1.261345296167248</v>
      </c>
      <c r="GL388">
        <v>0.1265565897735478</v>
      </c>
      <c r="GM388">
        <v>0</v>
      </c>
      <c r="GN388">
        <v>1</v>
      </c>
      <c r="GO388">
        <v>3</v>
      </c>
      <c r="GP388" t="s">
        <v>448</v>
      </c>
      <c r="GQ388">
        <v>3.10222</v>
      </c>
      <c r="GR388">
        <v>2.72458</v>
      </c>
      <c r="GS388">
        <v>0.190719</v>
      </c>
      <c r="GT388">
        <v>0.194657</v>
      </c>
      <c r="GU388">
        <v>0.102457</v>
      </c>
      <c r="GV388">
        <v>0.09533369999999999</v>
      </c>
      <c r="GW388">
        <v>21125.1</v>
      </c>
      <c r="GX388">
        <v>19111.3</v>
      </c>
      <c r="GY388">
        <v>26668</v>
      </c>
      <c r="GZ388">
        <v>23954</v>
      </c>
      <c r="HA388">
        <v>38313.8</v>
      </c>
      <c r="HB388">
        <v>32052.7</v>
      </c>
      <c r="HC388">
        <v>46569</v>
      </c>
      <c r="HD388">
        <v>37904.2</v>
      </c>
      <c r="HE388">
        <v>1.8661</v>
      </c>
      <c r="HF388">
        <v>1.86038</v>
      </c>
      <c r="HG388">
        <v>0.0874549</v>
      </c>
      <c r="HH388">
        <v>0</v>
      </c>
      <c r="HI388">
        <v>28.6368</v>
      </c>
      <c r="HJ388">
        <v>999.9</v>
      </c>
      <c r="HK388">
        <v>44</v>
      </c>
      <c r="HL388">
        <v>31.8</v>
      </c>
      <c r="HM388">
        <v>22.8527</v>
      </c>
      <c r="HN388">
        <v>61.0959</v>
      </c>
      <c r="HO388">
        <v>20.0601</v>
      </c>
      <c r="HP388">
        <v>1</v>
      </c>
      <c r="HQ388">
        <v>0.164032</v>
      </c>
      <c r="HR388">
        <v>1.26584</v>
      </c>
      <c r="HS388">
        <v>20.2741</v>
      </c>
      <c r="HT388">
        <v>5.20681</v>
      </c>
      <c r="HU388">
        <v>11.9798</v>
      </c>
      <c r="HV388">
        <v>4.9624</v>
      </c>
      <c r="HW388">
        <v>3.27398</v>
      </c>
      <c r="HX388">
        <v>9999</v>
      </c>
      <c r="HY388">
        <v>9999</v>
      </c>
      <c r="HZ388">
        <v>9999</v>
      </c>
      <c r="IA388">
        <v>5.1</v>
      </c>
      <c r="IB388">
        <v>1.86398</v>
      </c>
      <c r="IC388">
        <v>1.8601</v>
      </c>
      <c r="ID388">
        <v>1.85838</v>
      </c>
      <c r="IE388">
        <v>1.85974</v>
      </c>
      <c r="IF388">
        <v>1.85988</v>
      </c>
      <c r="IG388">
        <v>1.85838</v>
      </c>
      <c r="IH388">
        <v>1.85745</v>
      </c>
      <c r="II388">
        <v>1.85242</v>
      </c>
      <c r="IJ388">
        <v>0</v>
      </c>
      <c r="IK388">
        <v>0</v>
      </c>
      <c r="IL388">
        <v>0</v>
      </c>
      <c r="IM388">
        <v>0</v>
      </c>
      <c r="IN388" t="s">
        <v>443</v>
      </c>
      <c r="IO388" t="s">
        <v>444</v>
      </c>
      <c r="IP388" t="s">
        <v>445</v>
      </c>
      <c r="IQ388" t="s">
        <v>445</v>
      </c>
      <c r="IR388" t="s">
        <v>445</v>
      </c>
      <c r="IS388" t="s">
        <v>445</v>
      </c>
      <c r="IT388">
        <v>0</v>
      </c>
      <c r="IU388">
        <v>100</v>
      </c>
      <c r="IV388">
        <v>100</v>
      </c>
      <c r="IW388">
        <v>-0.77</v>
      </c>
      <c r="IX388">
        <v>0.2859</v>
      </c>
      <c r="IY388">
        <v>-1.085747647868322</v>
      </c>
      <c r="IZ388">
        <v>-0.001141660950335919</v>
      </c>
      <c r="JA388">
        <v>1.556549255047457E-06</v>
      </c>
      <c r="JB388">
        <v>-3.845636065895205E-10</v>
      </c>
      <c r="JC388">
        <v>0.01562767363184709</v>
      </c>
      <c r="JD388">
        <v>0.001629169780553792</v>
      </c>
      <c r="JE388">
        <v>0.0005448488767950686</v>
      </c>
      <c r="JF388">
        <v>-2.599574200195059E-06</v>
      </c>
      <c r="JG388">
        <v>2</v>
      </c>
      <c r="JH388">
        <v>2011</v>
      </c>
      <c r="JI388">
        <v>1</v>
      </c>
      <c r="JJ388">
        <v>26</v>
      </c>
      <c r="JK388">
        <v>197272.3</v>
      </c>
      <c r="JL388">
        <v>197272.5</v>
      </c>
      <c r="JM388">
        <v>2.9541</v>
      </c>
      <c r="JN388">
        <v>2.6123</v>
      </c>
      <c r="JO388">
        <v>1.49658</v>
      </c>
      <c r="JP388">
        <v>2.34619</v>
      </c>
      <c r="JQ388">
        <v>1.54907</v>
      </c>
      <c r="JR388">
        <v>2.4646</v>
      </c>
      <c r="JS388">
        <v>36.7417</v>
      </c>
      <c r="JT388">
        <v>24.1751</v>
      </c>
      <c r="JU388">
        <v>18</v>
      </c>
      <c r="JV388">
        <v>483.233</v>
      </c>
      <c r="JW388">
        <v>494.174</v>
      </c>
      <c r="JX388">
        <v>26.8187</v>
      </c>
      <c r="JY388">
        <v>29.3456</v>
      </c>
      <c r="JZ388">
        <v>30.0003</v>
      </c>
      <c r="KA388">
        <v>29.473</v>
      </c>
      <c r="KB388">
        <v>29.4488</v>
      </c>
      <c r="KC388">
        <v>59.2704</v>
      </c>
      <c r="KD388">
        <v>15.3598</v>
      </c>
      <c r="KE388">
        <v>57.3979</v>
      </c>
      <c r="KF388">
        <v>26.7749</v>
      </c>
      <c r="KG388">
        <v>1376.22</v>
      </c>
      <c r="KH388">
        <v>19.7308</v>
      </c>
      <c r="KI388">
        <v>101.819</v>
      </c>
      <c r="KJ388">
        <v>91.40470000000001</v>
      </c>
    </row>
    <row r="389" spans="1:296">
      <c r="A389">
        <v>371</v>
      </c>
      <c r="B389">
        <v>1758825948.5</v>
      </c>
      <c r="C389">
        <v>11924.90000009537</v>
      </c>
      <c r="D389" t="s">
        <v>1190</v>
      </c>
      <c r="E389" t="s">
        <v>1191</v>
      </c>
      <c r="F389">
        <v>5</v>
      </c>
      <c r="G389" t="s">
        <v>1027</v>
      </c>
      <c r="H389">
        <v>1758825940.714286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1386.982065675401</v>
      </c>
      <c r="AJ389">
        <v>1353.545939393938</v>
      </c>
      <c r="AK389">
        <v>3.429575057428112</v>
      </c>
      <c r="AL389">
        <v>65.12809007379995</v>
      </c>
      <c r="AM389">
        <f>(AO389 - AN389 + DX389*1E3/(8.314*(DZ389+273.15)) * AQ389/DW389 * AP389) * DW389/(100*DK389) * 1000/(1000 - AO389)</f>
        <v>0</v>
      </c>
      <c r="AN389">
        <v>19.76752534688324</v>
      </c>
      <c r="AO389">
        <v>22.19837939393938</v>
      </c>
      <c r="AP389">
        <v>-0.0004407890152487788</v>
      </c>
      <c r="AQ389">
        <v>105.8169540572962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439</v>
      </c>
      <c r="AX389" t="s">
        <v>439</v>
      </c>
      <c r="AY389">
        <v>0</v>
      </c>
      <c r="AZ389">
        <v>0</v>
      </c>
      <c r="BA389">
        <f>1-AY389/AZ389</f>
        <v>0</v>
      </c>
      <c r="BB389">
        <v>0</v>
      </c>
      <c r="BC389" t="s">
        <v>439</v>
      </c>
      <c r="BD389" t="s">
        <v>439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439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2.96</v>
      </c>
      <c r="DL389">
        <v>0.5</v>
      </c>
      <c r="DM389" t="s">
        <v>440</v>
      </c>
      <c r="DN389">
        <v>2</v>
      </c>
      <c r="DO389" t="b">
        <v>1</v>
      </c>
      <c r="DP389">
        <v>1758825940.714286</v>
      </c>
      <c r="DQ389">
        <v>1299.006428571429</v>
      </c>
      <c r="DR389">
        <v>1343.658571428572</v>
      </c>
      <c r="DS389">
        <v>22.22840357142858</v>
      </c>
      <c r="DT389">
        <v>19.63518571428571</v>
      </c>
      <c r="DU389">
        <v>1299.790357142857</v>
      </c>
      <c r="DV389">
        <v>21.942175</v>
      </c>
      <c r="DW389">
        <v>500.0006785714285</v>
      </c>
      <c r="DX389">
        <v>90.89707142857142</v>
      </c>
      <c r="DY389">
        <v>0.06680822857142858</v>
      </c>
      <c r="DZ389">
        <v>29.219475</v>
      </c>
      <c r="EA389">
        <v>30.06155357142858</v>
      </c>
      <c r="EB389">
        <v>999.9000000000002</v>
      </c>
      <c r="EC389">
        <v>0</v>
      </c>
      <c r="ED389">
        <v>0</v>
      </c>
      <c r="EE389">
        <v>10000.75785714286</v>
      </c>
      <c r="EF389">
        <v>0</v>
      </c>
      <c r="EG389">
        <v>11.80574285714286</v>
      </c>
      <c r="EH389">
        <v>-44.65307857142857</v>
      </c>
      <c r="EI389">
        <v>1328.537857142857</v>
      </c>
      <c r="EJ389">
        <v>1370.5725</v>
      </c>
      <c r="EK389">
        <v>2.593206428571428</v>
      </c>
      <c r="EL389">
        <v>1343.658571428572</v>
      </c>
      <c r="EM389">
        <v>19.63518571428571</v>
      </c>
      <c r="EN389">
        <v>2.020497857142857</v>
      </c>
      <c r="EO389">
        <v>1.784782142857143</v>
      </c>
      <c r="EP389">
        <v>17.60586428571428</v>
      </c>
      <c r="EQ389">
        <v>15.65397857142857</v>
      </c>
      <c r="ER389">
        <v>1999.9875</v>
      </c>
      <c r="ES389">
        <v>0.9799961071428571</v>
      </c>
      <c r="ET389">
        <v>0.02000392857142857</v>
      </c>
      <c r="EU389">
        <v>0</v>
      </c>
      <c r="EV389">
        <v>627.3285714285713</v>
      </c>
      <c r="EW389">
        <v>5.00078</v>
      </c>
      <c r="EX389">
        <v>12322.475</v>
      </c>
      <c r="EY389">
        <v>16379.50714285714</v>
      </c>
      <c r="EZ389">
        <v>39.74760714285714</v>
      </c>
      <c r="FA389">
        <v>40.64049999999999</v>
      </c>
      <c r="FB389">
        <v>40.05992857142856</v>
      </c>
      <c r="FC389">
        <v>40.26989285714285</v>
      </c>
      <c r="FD389">
        <v>40.84803571428571</v>
      </c>
      <c r="FE389">
        <v>1955.077857142858</v>
      </c>
      <c r="FF389">
        <v>39.90857142857144</v>
      </c>
      <c r="FG389">
        <v>0</v>
      </c>
      <c r="FH389">
        <v>1758825943.9</v>
      </c>
      <c r="FI389">
        <v>0</v>
      </c>
      <c r="FJ389">
        <v>627.2910000000001</v>
      </c>
      <c r="FK389">
        <v>-3.739846147572712</v>
      </c>
      <c r="FL389">
        <v>-85.02307684047773</v>
      </c>
      <c r="FM389">
        <v>12321.256</v>
      </c>
      <c r="FN389">
        <v>15</v>
      </c>
      <c r="FO389">
        <v>0</v>
      </c>
      <c r="FP389" t="s">
        <v>441</v>
      </c>
      <c r="FQ389">
        <v>1746989605.5</v>
      </c>
      <c r="FR389">
        <v>1746989593.5</v>
      </c>
      <c r="FS389">
        <v>0</v>
      </c>
      <c r="FT389">
        <v>-0.274</v>
      </c>
      <c r="FU389">
        <v>-0.002</v>
      </c>
      <c r="FV389">
        <v>2.549</v>
      </c>
      <c r="FW389">
        <v>0.129</v>
      </c>
      <c r="FX389">
        <v>420</v>
      </c>
      <c r="FY389">
        <v>17</v>
      </c>
      <c r="FZ389">
        <v>0.02</v>
      </c>
      <c r="GA389">
        <v>0.04</v>
      </c>
      <c r="GB389">
        <v>-44.75081463414634</v>
      </c>
      <c r="GC389">
        <v>1.063434146341404</v>
      </c>
      <c r="GD389">
        <v>0.1774936530105018</v>
      </c>
      <c r="GE389">
        <v>0</v>
      </c>
      <c r="GF389">
        <v>627.6181470588235</v>
      </c>
      <c r="GG389">
        <v>-4.237265095185816</v>
      </c>
      <c r="GH389">
        <v>0.4980172529702663</v>
      </c>
      <c r="GI389">
        <v>0</v>
      </c>
      <c r="GJ389">
        <v>2.682963414634146</v>
      </c>
      <c r="GK389">
        <v>-1.436629547038322</v>
      </c>
      <c r="GL389">
        <v>0.1430073461631708</v>
      </c>
      <c r="GM389">
        <v>0</v>
      </c>
      <c r="GN389">
        <v>0</v>
      </c>
      <c r="GO389">
        <v>3</v>
      </c>
      <c r="GP389" t="s">
        <v>459</v>
      </c>
      <c r="GQ389">
        <v>3.10189</v>
      </c>
      <c r="GR389">
        <v>2.72513</v>
      </c>
      <c r="GS389">
        <v>0.1922</v>
      </c>
      <c r="GT389">
        <v>0.196076</v>
      </c>
      <c r="GU389">
        <v>0.10241</v>
      </c>
      <c r="GV389">
        <v>0.0958002</v>
      </c>
      <c r="GW389">
        <v>21086.4</v>
      </c>
      <c r="GX389">
        <v>19077.3</v>
      </c>
      <c r="GY389">
        <v>26668</v>
      </c>
      <c r="GZ389">
        <v>23953.5</v>
      </c>
      <c r="HA389">
        <v>38316</v>
      </c>
      <c r="HB389">
        <v>32036.1</v>
      </c>
      <c r="HC389">
        <v>46569</v>
      </c>
      <c r="HD389">
        <v>37903.9</v>
      </c>
      <c r="HE389">
        <v>1.86572</v>
      </c>
      <c r="HF389">
        <v>1.86115</v>
      </c>
      <c r="HG389">
        <v>0.0874847</v>
      </c>
      <c r="HH389">
        <v>0</v>
      </c>
      <c r="HI389">
        <v>28.626</v>
      </c>
      <c r="HJ389">
        <v>999.9</v>
      </c>
      <c r="HK389">
        <v>44.1</v>
      </c>
      <c r="HL389">
        <v>31.8</v>
      </c>
      <c r="HM389">
        <v>22.9043</v>
      </c>
      <c r="HN389">
        <v>61.4359</v>
      </c>
      <c r="HO389">
        <v>20.1723</v>
      </c>
      <c r="HP389">
        <v>1</v>
      </c>
      <c r="HQ389">
        <v>0.1644</v>
      </c>
      <c r="HR389">
        <v>1.28631</v>
      </c>
      <c r="HS389">
        <v>20.2744</v>
      </c>
      <c r="HT389">
        <v>5.2095</v>
      </c>
      <c r="HU389">
        <v>11.98</v>
      </c>
      <c r="HV389">
        <v>4.9629</v>
      </c>
      <c r="HW389">
        <v>3.27438</v>
      </c>
      <c r="HX389">
        <v>9999</v>
      </c>
      <c r="HY389">
        <v>9999</v>
      </c>
      <c r="HZ389">
        <v>9999</v>
      </c>
      <c r="IA389">
        <v>5.1</v>
      </c>
      <c r="IB389">
        <v>1.86398</v>
      </c>
      <c r="IC389">
        <v>1.86008</v>
      </c>
      <c r="ID389">
        <v>1.85838</v>
      </c>
      <c r="IE389">
        <v>1.85974</v>
      </c>
      <c r="IF389">
        <v>1.85988</v>
      </c>
      <c r="IG389">
        <v>1.85837</v>
      </c>
      <c r="IH389">
        <v>1.85745</v>
      </c>
      <c r="II389">
        <v>1.85241</v>
      </c>
      <c r="IJ389">
        <v>0</v>
      </c>
      <c r="IK389">
        <v>0</v>
      </c>
      <c r="IL389">
        <v>0</v>
      </c>
      <c r="IM389">
        <v>0</v>
      </c>
      <c r="IN389" t="s">
        <v>443</v>
      </c>
      <c r="IO389" t="s">
        <v>444</v>
      </c>
      <c r="IP389" t="s">
        <v>445</v>
      </c>
      <c r="IQ389" t="s">
        <v>445</v>
      </c>
      <c r="IR389" t="s">
        <v>445</v>
      </c>
      <c r="IS389" t="s">
        <v>445</v>
      </c>
      <c r="IT389">
        <v>0</v>
      </c>
      <c r="IU389">
        <v>100</v>
      </c>
      <c r="IV389">
        <v>100</v>
      </c>
      <c r="IW389">
        <v>-0.76</v>
      </c>
      <c r="IX389">
        <v>0.2856</v>
      </c>
      <c r="IY389">
        <v>-1.085747647868322</v>
      </c>
      <c r="IZ389">
        <v>-0.001141660950335919</v>
      </c>
      <c r="JA389">
        <v>1.556549255047457E-06</v>
      </c>
      <c r="JB389">
        <v>-3.845636065895205E-10</v>
      </c>
      <c r="JC389">
        <v>0.01562767363184709</v>
      </c>
      <c r="JD389">
        <v>0.001629169780553792</v>
      </c>
      <c r="JE389">
        <v>0.0005448488767950686</v>
      </c>
      <c r="JF389">
        <v>-2.599574200195059E-06</v>
      </c>
      <c r="JG389">
        <v>2</v>
      </c>
      <c r="JH389">
        <v>2011</v>
      </c>
      <c r="JI389">
        <v>1</v>
      </c>
      <c r="JJ389">
        <v>26</v>
      </c>
      <c r="JK389">
        <v>197272.4</v>
      </c>
      <c r="JL389">
        <v>197272.6</v>
      </c>
      <c r="JM389">
        <v>2.98584</v>
      </c>
      <c r="JN389">
        <v>2.60986</v>
      </c>
      <c r="JO389">
        <v>1.49658</v>
      </c>
      <c r="JP389">
        <v>2.34497</v>
      </c>
      <c r="JQ389">
        <v>1.54907</v>
      </c>
      <c r="JR389">
        <v>2.49634</v>
      </c>
      <c r="JS389">
        <v>36.7417</v>
      </c>
      <c r="JT389">
        <v>24.1751</v>
      </c>
      <c r="JU389">
        <v>18</v>
      </c>
      <c r="JV389">
        <v>483.038</v>
      </c>
      <c r="JW389">
        <v>494.719</v>
      </c>
      <c r="JX389">
        <v>26.756</v>
      </c>
      <c r="JY389">
        <v>29.3494</v>
      </c>
      <c r="JZ389">
        <v>30.0003</v>
      </c>
      <c r="KA389">
        <v>29.4763</v>
      </c>
      <c r="KB389">
        <v>29.4526</v>
      </c>
      <c r="KC389">
        <v>59.8961</v>
      </c>
      <c r="KD389">
        <v>15.3598</v>
      </c>
      <c r="KE389">
        <v>57.3979</v>
      </c>
      <c r="KF389">
        <v>26.7151</v>
      </c>
      <c r="KG389">
        <v>1389.6</v>
      </c>
      <c r="KH389">
        <v>19.7828</v>
      </c>
      <c r="KI389">
        <v>101.819</v>
      </c>
      <c r="KJ389">
        <v>91.4037</v>
      </c>
    </row>
    <row r="390" spans="1:296">
      <c r="A390">
        <v>372</v>
      </c>
      <c r="B390">
        <v>1758825953.5</v>
      </c>
      <c r="C390">
        <v>11929.90000009537</v>
      </c>
      <c r="D390" t="s">
        <v>1192</v>
      </c>
      <c r="E390" t="s">
        <v>1193</v>
      </c>
      <c r="F390">
        <v>5</v>
      </c>
      <c r="G390" t="s">
        <v>1027</v>
      </c>
      <c r="H390">
        <v>1758825946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1404.144168993125</v>
      </c>
      <c r="AJ390">
        <v>1370.849393939394</v>
      </c>
      <c r="AK390">
        <v>3.474491500647029</v>
      </c>
      <c r="AL390">
        <v>65.12809007379995</v>
      </c>
      <c r="AM390">
        <f>(AO390 - AN390 + DX390*1E3/(8.314*(DZ390+273.15)) * AQ390/DW390 * AP390) * DW390/(100*DK390) * 1000/(1000 - AO390)</f>
        <v>0</v>
      </c>
      <c r="AN390">
        <v>19.82627915304242</v>
      </c>
      <c r="AO390">
        <v>22.18395636363636</v>
      </c>
      <c r="AP390">
        <v>-0.0005854705965286911</v>
      </c>
      <c r="AQ390">
        <v>105.8169540572962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439</v>
      </c>
      <c r="AX390" t="s">
        <v>439</v>
      </c>
      <c r="AY390">
        <v>0</v>
      </c>
      <c r="AZ390">
        <v>0</v>
      </c>
      <c r="BA390">
        <f>1-AY390/AZ390</f>
        <v>0</v>
      </c>
      <c r="BB390">
        <v>0</v>
      </c>
      <c r="BC390" t="s">
        <v>439</v>
      </c>
      <c r="BD390" t="s">
        <v>439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439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2.96</v>
      </c>
      <c r="DL390">
        <v>0.5</v>
      </c>
      <c r="DM390" t="s">
        <v>440</v>
      </c>
      <c r="DN390">
        <v>2</v>
      </c>
      <c r="DO390" t="b">
        <v>1</v>
      </c>
      <c r="DP390">
        <v>1758825946</v>
      </c>
      <c r="DQ390">
        <v>1316.777777777778</v>
      </c>
      <c r="DR390">
        <v>1361.32962962963</v>
      </c>
      <c r="DS390">
        <v>22.20748518518518</v>
      </c>
      <c r="DT390">
        <v>19.73647037037037</v>
      </c>
      <c r="DU390">
        <v>1317.543703703704</v>
      </c>
      <c r="DV390">
        <v>21.9217037037037</v>
      </c>
      <c r="DW390">
        <v>500.0022962962963</v>
      </c>
      <c r="DX390">
        <v>90.89665185185186</v>
      </c>
      <c r="DY390">
        <v>0.06690813703703703</v>
      </c>
      <c r="DZ390">
        <v>29.18944074074074</v>
      </c>
      <c r="EA390">
        <v>30.05869259259259</v>
      </c>
      <c r="EB390">
        <v>999.9000000000001</v>
      </c>
      <c r="EC390">
        <v>0</v>
      </c>
      <c r="ED390">
        <v>0</v>
      </c>
      <c r="EE390">
        <v>10003.60407407407</v>
      </c>
      <c r="EF390">
        <v>0</v>
      </c>
      <c r="EG390">
        <v>11.2606037037037</v>
      </c>
      <c r="EH390">
        <v>-44.55311851851852</v>
      </c>
      <c r="EI390">
        <v>1346.684074074074</v>
      </c>
      <c r="EJ390">
        <v>1388.74037037037</v>
      </c>
      <c r="EK390">
        <v>2.471008518518518</v>
      </c>
      <c r="EL390">
        <v>1361.32962962963</v>
      </c>
      <c r="EM390">
        <v>19.73647037037037</v>
      </c>
      <c r="EN390">
        <v>2.018586666666667</v>
      </c>
      <c r="EO390">
        <v>1.79398</v>
      </c>
      <c r="EP390">
        <v>17.59087407407407</v>
      </c>
      <c r="EQ390">
        <v>15.73431851851852</v>
      </c>
      <c r="ER390">
        <v>1999.969259259259</v>
      </c>
      <c r="ES390">
        <v>0.9799975925925928</v>
      </c>
      <c r="ET390">
        <v>0.02000240740740741</v>
      </c>
      <c r="EU390">
        <v>0</v>
      </c>
      <c r="EV390">
        <v>626.9851851851852</v>
      </c>
      <c r="EW390">
        <v>5.00078</v>
      </c>
      <c r="EX390">
        <v>12314.68518518519</v>
      </c>
      <c r="EY390">
        <v>16379.37037037037</v>
      </c>
      <c r="EZ390">
        <v>39.75211111111111</v>
      </c>
      <c r="FA390">
        <v>40.64337037037036</v>
      </c>
      <c r="FB390">
        <v>40.09459259259259</v>
      </c>
      <c r="FC390">
        <v>40.28685185185185</v>
      </c>
      <c r="FD390">
        <v>40.83081481481481</v>
      </c>
      <c r="FE390">
        <v>1955.064074074074</v>
      </c>
      <c r="FF390">
        <v>39.90518518518519</v>
      </c>
      <c r="FG390">
        <v>0</v>
      </c>
      <c r="FH390">
        <v>1758825948.7</v>
      </c>
      <c r="FI390">
        <v>0</v>
      </c>
      <c r="FJ390">
        <v>626.9364</v>
      </c>
      <c r="FK390">
        <v>-3.437307685154828</v>
      </c>
      <c r="FL390">
        <v>-87.76153853304558</v>
      </c>
      <c r="FM390">
        <v>12314.216</v>
      </c>
      <c r="FN390">
        <v>15</v>
      </c>
      <c r="FO390">
        <v>0</v>
      </c>
      <c r="FP390" t="s">
        <v>441</v>
      </c>
      <c r="FQ390">
        <v>1746989605.5</v>
      </c>
      <c r="FR390">
        <v>1746989593.5</v>
      </c>
      <c r="FS390">
        <v>0</v>
      </c>
      <c r="FT390">
        <v>-0.274</v>
      </c>
      <c r="FU390">
        <v>-0.002</v>
      </c>
      <c r="FV390">
        <v>2.549</v>
      </c>
      <c r="FW390">
        <v>0.129</v>
      </c>
      <c r="FX390">
        <v>420</v>
      </c>
      <c r="FY390">
        <v>17</v>
      </c>
      <c r="FZ390">
        <v>0.02</v>
      </c>
      <c r="GA390">
        <v>0.04</v>
      </c>
      <c r="GB390">
        <v>-44.64328536585366</v>
      </c>
      <c r="GC390">
        <v>1.279967247386677</v>
      </c>
      <c r="GD390">
        <v>0.1829516337004029</v>
      </c>
      <c r="GE390">
        <v>0</v>
      </c>
      <c r="GF390">
        <v>627.2942647058824</v>
      </c>
      <c r="GG390">
        <v>-4.053399540050313</v>
      </c>
      <c r="GH390">
        <v>0.4716741964299566</v>
      </c>
      <c r="GI390">
        <v>0</v>
      </c>
      <c r="GJ390">
        <v>2.566922195121951</v>
      </c>
      <c r="GK390">
        <v>-1.483890104529612</v>
      </c>
      <c r="GL390">
        <v>0.1474758385256377</v>
      </c>
      <c r="GM390">
        <v>0</v>
      </c>
      <c r="GN390">
        <v>0</v>
      </c>
      <c r="GO390">
        <v>3</v>
      </c>
      <c r="GP390" t="s">
        <v>459</v>
      </c>
      <c r="GQ390">
        <v>3.10208</v>
      </c>
      <c r="GR390">
        <v>2.72536</v>
      </c>
      <c r="GS390">
        <v>0.193686</v>
      </c>
      <c r="GT390">
        <v>0.197536</v>
      </c>
      <c r="GU390">
        <v>0.102351</v>
      </c>
      <c r="GV390">
        <v>0.095878</v>
      </c>
      <c r="GW390">
        <v>21047.5</v>
      </c>
      <c r="GX390">
        <v>19042.5</v>
      </c>
      <c r="GY390">
        <v>26667.7</v>
      </c>
      <c r="GZ390">
        <v>23953.4</v>
      </c>
      <c r="HA390">
        <v>38318.6</v>
      </c>
      <c r="HB390">
        <v>32033</v>
      </c>
      <c r="HC390">
        <v>46568.8</v>
      </c>
      <c r="HD390">
        <v>37903.3</v>
      </c>
      <c r="HE390">
        <v>1.86528</v>
      </c>
      <c r="HF390">
        <v>1.86095</v>
      </c>
      <c r="HG390">
        <v>0.0881366</v>
      </c>
      <c r="HH390">
        <v>0</v>
      </c>
      <c r="HI390">
        <v>28.6142</v>
      </c>
      <c r="HJ390">
        <v>999.9</v>
      </c>
      <c r="HK390">
        <v>44.1</v>
      </c>
      <c r="HL390">
        <v>31.8</v>
      </c>
      <c r="HM390">
        <v>22.9076</v>
      </c>
      <c r="HN390">
        <v>61.2959</v>
      </c>
      <c r="HO390">
        <v>20.2043</v>
      </c>
      <c r="HP390">
        <v>1</v>
      </c>
      <c r="HQ390">
        <v>0.164825</v>
      </c>
      <c r="HR390">
        <v>1.30197</v>
      </c>
      <c r="HS390">
        <v>20.2743</v>
      </c>
      <c r="HT390">
        <v>5.2095</v>
      </c>
      <c r="HU390">
        <v>11.98</v>
      </c>
      <c r="HV390">
        <v>4.96285</v>
      </c>
      <c r="HW390">
        <v>3.27435</v>
      </c>
      <c r="HX390">
        <v>9999</v>
      </c>
      <c r="HY390">
        <v>9999</v>
      </c>
      <c r="HZ390">
        <v>9999</v>
      </c>
      <c r="IA390">
        <v>5.1</v>
      </c>
      <c r="IB390">
        <v>1.86399</v>
      </c>
      <c r="IC390">
        <v>1.86006</v>
      </c>
      <c r="ID390">
        <v>1.85837</v>
      </c>
      <c r="IE390">
        <v>1.85974</v>
      </c>
      <c r="IF390">
        <v>1.85989</v>
      </c>
      <c r="IG390">
        <v>1.85837</v>
      </c>
      <c r="IH390">
        <v>1.85745</v>
      </c>
      <c r="II390">
        <v>1.8524</v>
      </c>
      <c r="IJ390">
        <v>0</v>
      </c>
      <c r="IK390">
        <v>0</v>
      </c>
      <c r="IL390">
        <v>0</v>
      </c>
      <c r="IM390">
        <v>0</v>
      </c>
      <c r="IN390" t="s">
        <v>443</v>
      </c>
      <c r="IO390" t="s">
        <v>444</v>
      </c>
      <c r="IP390" t="s">
        <v>445</v>
      </c>
      <c r="IQ390" t="s">
        <v>445</v>
      </c>
      <c r="IR390" t="s">
        <v>445</v>
      </c>
      <c r="IS390" t="s">
        <v>445</v>
      </c>
      <c r="IT390">
        <v>0</v>
      </c>
      <c r="IU390">
        <v>100</v>
      </c>
      <c r="IV390">
        <v>100</v>
      </c>
      <c r="IW390">
        <v>-0.75</v>
      </c>
      <c r="IX390">
        <v>0.2852</v>
      </c>
      <c r="IY390">
        <v>-1.085747647868322</v>
      </c>
      <c r="IZ390">
        <v>-0.001141660950335919</v>
      </c>
      <c r="JA390">
        <v>1.556549255047457E-06</v>
      </c>
      <c r="JB390">
        <v>-3.845636065895205E-10</v>
      </c>
      <c r="JC390">
        <v>0.01562767363184709</v>
      </c>
      <c r="JD390">
        <v>0.001629169780553792</v>
      </c>
      <c r="JE390">
        <v>0.0005448488767950686</v>
      </c>
      <c r="JF390">
        <v>-2.599574200195059E-06</v>
      </c>
      <c r="JG390">
        <v>2</v>
      </c>
      <c r="JH390">
        <v>2011</v>
      </c>
      <c r="JI390">
        <v>1</v>
      </c>
      <c r="JJ390">
        <v>26</v>
      </c>
      <c r="JK390">
        <v>197272.5</v>
      </c>
      <c r="JL390">
        <v>197272.7</v>
      </c>
      <c r="JM390">
        <v>3.0127</v>
      </c>
      <c r="JN390">
        <v>2.60742</v>
      </c>
      <c r="JO390">
        <v>1.49658</v>
      </c>
      <c r="JP390">
        <v>2.34619</v>
      </c>
      <c r="JQ390">
        <v>1.54907</v>
      </c>
      <c r="JR390">
        <v>2.47681</v>
      </c>
      <c r="JS390">
        <v>36.7417</v>
      </c>
      <c r="JT390">
        <v>24.1751</v>
      </c>
      <c r="JU390">
        <v>18</v>
      </c>
      <c r="JV390">
        <v>482.807</v>
      </c>
      <c r="JW390">
        <v>494.616</v>
      </c>
      <c r="JX390">
        <v>26.6981</v>
      </c>
      <c r="JY390">
        <v>29.3532</v>
      </c>
      <c r="JZ390">
        <v>30.0004</v>
      </c>
      <c r="KA390">
        <v>29.4806</v>
      </c>
      <c r="KB390">
        <v>29.4562</v>
      </c>
      <c r="KC390">
        <v>60.4359</v>
      </c>
      <c r="KD390">
        <v>15.3598</v>
      </c>
      <c r="KE390">
        <v>57.7882</v>
      </c>
      <c r="KF390">
        <v>26.6641</v>
      </c>
      <c r="KG390">
        <v>1409.63</v>
      </c>
      <c r="KH390">
        <v>19.8571</v>
      </c>
      <c r="KI390">
        <v>101.818</v>
      </c>
      <c r="KJ390">
        <v>91.40260000000001</v>
      </c>
    </row>
    <row r="391" spans="1:296">
      <c r="A391">
        <v>373</v>
      </c>
      <c r="B391">
        <v>1758825958.5</v>
      </c>
      <c r="C391">
        <v>11934.90000009537</v>
      </c>
      <c r="D391" t="s">
        <v>1194</v>
      </c>
      <c r="E391" t="s">
        <v>1195</v>
      </c>
      <c r="F391">
        <v>5</v>
      </c>
      <c r="G391" t="s">
        <v>1027</v>
      </c>
      <c r="H391">
        <v>1758825950.714286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1421.429794273124</v>
      </c>
      <c r="AJ391">
        <v>1387.890727272727</v>
      </c>
      <c r="AK391">
        <v>3.405876974481136</v>
      </c>
      <c r="AL391">
        <v>65.12809007379995</v>
      </c>
      <c r="AM391">
        <f>(AO391 - AN391 + DX391*1E3/(8.314*(DZ391+273.15)) * AQ391/DW391 * AP391) * DW391/(100*DK391) * 1000/(1000 - AO391)</f>
        <v>0</v>
      </c>
      <c r="AN391">
        <v>19.85572401988547</v>
      </c>
      <c r="AO391">
        <v>22.14122363636362</v>
      </c>
      <c r="AP391">
        <v>-0.009414844261619676</v>
      </c>
      <c r="AQ391">
        <v>105.8169540572962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439</v>
      </c>
      <c r="AX391" t="s">
        <v>439</v>
      </c>
      <c r="AY391">
        <v>0</v>
      </c>
      <c r="AZ391">
        <v>0</v>
      </c>
      <c r="BA391">
        <f>1-AY391/AZ391</f>
        <v>0</v>
      </c>
      <c r="BB391">
        <v>0</v>
      </c>
      <c r="BC391" t="s">
        <v>439</v>
      </c>
      <c r="BD391" t="s">
        <v>439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439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2.96</v>
      </c>
      <c r="DL391">
        <v>0.5</v>
      </c>
      <c r="DM391" t="s">
        <v>440</v>
      </c>
      <c r="DN391">
        <v>2</v>
      </c>
      <c r="DO391" t="b">
        <v>1</v>
      </c>
      <c r="DP391">
        <v>1758825950.714286</v>
      </c>
      <c r="DQ391">
        <v>1332.671785714286</v>
      </c>
      <c r="DR391">
        <v>1377.165</v>
      </c>
      <c r="DS391">
        <v>22.1868</v>
      </c>
      <c r="DT391">
        <v>19.80166071428571</v>
      </c>
      <c r="DU391">
        <v>1333.423571428572</v>
      </c>
      <c r="DV391">
        <v>21.90145</v>
      </c>
      <c r="DW391">
        <v>500.0131428571429</v>
      </c>
      <c r="DX391">
        <v>90.8968357142857</v>
      </c>
      <c r="DY391">
        <v>0.06689383214285714</v>
      </c>
      <c r="DZ391">
        <v>29.16266785714285</v>
      </c>
      <c r="EA391">
        <v>30.051725</v>
      </c>
      <c r="EB391">
        <v>999.9000000000002</v>
      </c>
      <c r="EC391">
        <v>0</v>
      </c>
      <c r="ED391">
        <v>0</v>
      </c>
      <c r="EE391">
        <v>10006.35321428571</v>
      </c>
      <c r="EF391">
        <v>0</v>
      </c>
      <c r="EG391">
        <v>11.2321</v>
      </c>
      <c r="EH391">
        <v>-44.493875</v>
      </c>
      <c r="EI391">
        <v>1362.911071428571</v>
      </c>
      <c r="EJ391">
        <v>1404.987142857143</v>
      </c>
      <c r="EK391">
        <v>2.385126071428572</v>
      </c>
      <c r="EL391">
        <v>1377.165</v>
      </c>
      <c r="EM391">
        <v>19.80166071428571</v>
      </c>
      <c r="EN391">
        <v>2.016709642857143</v>
      </c>
      <c r="EO391">
        <v>1.799908928571428</v>
      </c>
      <c r="EP391">
        <v>17.57612857142857</v>
      </c>
      <c r="EQ391">
        <v>15.78593928571429</v>
      </c>
      <c r="ER391">
        <v>1999.996428571429</v>
      </c>
      <c r="ES391">
        <v>0.9799990357142858</v>
      </c>
      <c r="ET391">
        <v>0.02000093571428571</v>
      </c>
      <c r="EU391">
        <v>0</v>
      </c>
      <c r="EV391">
        <v>626.6341785714285</v>
      </c>
      <c r="EW391">
        <v>5.00078</v>
      </c>
      <c r="EX391">
        <v>12308.02142857143</v>
      </c>
      <c r="EY391">
        <v>16379.6</v>
      </c>
      <c r="EZ391">
        <v>39.78103571428571</v>
      </c>
      <c r="FA391">
        <v>40.65157142857142</v>
      </c>
      <c r="FB391">
        <v>40.06671428571428</v>
      </c>
      <c r="FC391">
        <v>40.31010714285714</v>
      </c>
      <c r="FD391">
        <v>40.82789285714286</v>
      </c>
      <c r="FE391">
        <v>1955.093571428571</v>
      </c>
      <c r="FF391">
        <v>39.90285714285715</v>
      </c>
      <c r="FG391">
        <v>0</v>
      </c>
      <c r="FH391">
        <v>1758825953.5</v>
      </c>
      <c r="FI391">
        <v>0</v>
      </c>
      <c r="FJ391">
        <v>626.59172</v>
      </c>
      <c r="FK391">
        <v>-5.589923075764744</v>
      </c>
      <c r="FL391">
        <v>-89.81538449922473</v>
      </c>
      <c r="FM391">
        <v>12307.284</v>
      </c>
      <c r="FN391">
        <v>15</v>
      </c>
      <c r="FO391">
        <v>0</v>
      </c>
      <c r="FP391" t="s">
        <v>441</v>
      </c>
      <c r="FQ391">
        <v>1746989605.5</v>
      </c>
      <c r="FR391">
        <v>1746989593.5</v>
      </c>
      <c r="FS391">
        <v>0</v>
      </c>
      <c r="FT391">
        <v>-0.274</v>
      </c>
      <c r="FU391">
        <v>-0.002</v>
      </c>
      <c r="FV391">
        <v>2.549</v>
      </c>
      <c r="FW391">
        <v>0.129</v>
      </c>
      <c r="FX391">
        <v>420</v>
      </c>
      <c r="FY391">
        <v>17</v>
      </c>
      <c r="FZ391">
        <v>0.02</v>
      </c>
      <c r="GA391">
        <v>0.04</v>
      </c>
      <c r="GB391">
        <v>-44.5430375</v>
      </c>
      <c r="GC391">
        <v>0.8512671669794454</v>
      </c>
      <c r="GD391">
        <v>0.1565356999018112</v>
      </c>
      <c r="GE391">
        <v>0</v>
      </c>
      <c r="GF391">
        <v>626.7817647058823</v>
      </c>
      <c r="GG391">
        <v>-4.18936592182389</v>
      </c>
      <c r="GH391">
        <v>0.4837725558701579</v>
      </c>
      <c r="GI391">
        <v>0</v>
      </c>
      <c r="GJ391">
        <v>2.444614</v>
      </c>
      <c r="GK391">
        <v>-1.121707767354608</v>
      </c>
      <c r="GL391">
        <v>0.1100014871217658</v>
      </c>
      <c r="GM391">
        <v>0</v>
      </c>
      <c r="GN391">
        <v>0</v>
      </c>
      <c r="GO391">
        <v>3</v>
      </c>
      <c r="GP391" t="s">
        <v>459</v>
      </c>
      <c r="GQ391">
        <v>3.10205</v>
      </c>
      <c r="GR391">
        <v>2.72506</v>
      </c>
      <c r="GS391">
        <v>0.195143</v>
      </c>
      <c r="GT391">
        <v>0.198953</v>
      </c>
      <c r="GU391">
        <v>0.102211</v>
      </c>
      <c r="GV391">
        <v>0.0960521</v>
      </c>
      <c r="GW391">
        <v>21009.3</v>
      </c>
      <c r="GX391">
        <v>19008.7</v>
      </c>
      <c r="GY391">
        <v>26667.6</v>
      </c>
      <c r="GZ391">
        <v>23953.2</v>
      </c>
      <c r="HA391">
        <v>38324.6</v>
      </c>
      <c r="HB391">
        <v>32026.6</v>
      </c>
      <c r="HC391">
        <v>46568.5</v>
      </c>
      <c r="HD391">
        <v>37902.9</v>
      </c>
      <c r="HE391">
        <v>1.86532</v>
      </c>
      <c r="HF391">
        <v>1.86132</v>
      </c>
      <c r="HG391">
        <v>0.08807329999999999</v>
      </c>
      <c r="HH391">
        <v>0</v>
      </c>
      <c r="HI391">
        <v>28.6039</v>
      </c>
      <c r="HJ391">
        <v>999.9</v>
      </c>
      <c r="HK391">
        <v>44.1</v>
      </c>
      <c r="HL391">
        <v>31.8</v>
      </c>
      <c r="HM391">
        <v>22.9033</v>
      </c>
      <c r="HN391">
        <v>60.9759</v>
      </c>
      <c r="HO391">
        <v>20.1562</v>
      </c>
      <c r="HP391">
        <v>1</v>
      </c>
      <c r="HQ391">
        <v>0.165142</v>
      </c>
      <c r="HR391">
        <v>1.31233</v>
      </c>
      <c r="HS391">
        <v>20.2741</v>
      </c>
      <c r="HT391">
        <v>5.20965</v>
      </c>
      <c r="HU391">
        <v>11.98</v>
      </c>
      <c r="HV391">
        <v>4.9629</v>
      </c>
      <c r="HW391">
        <v>3.27438</v>
      </c>
      <c r="HX391">
        <v>9999</v>
      </c>
      <c r="HY391">
        <v>9999</v>
      </c>
      <c r="HZ391">
        <v>9999</v>
      </c>
      <c r="IA391">
        <v>5.1</v>
      </c>
      <c r="IB391">
        <v>1.86398</v>
      </c>
      <c r="IC391">
        <v>1.86007</v>
      </c>
      <c r="ID391">
        <v>1.85838</v>
      </c>
      <c r="IE391">
        <v>1.85974</v>
      </c>
      <c r="IF391">
        <v>1.85988</v>
      </c>
      <c r="IG391">
        <v>1.85838</v>
      </c>
      <c r="IH391">
        <v>1.85746</v>
      </c>
      <c r="II391">
        <v>1.85241</v>
      </c>
      <c r="IJ391">
        <v>0</v>
      </c>
      <c r="IK391">
        <v>0</v>
      </c>
      <c r="IL391">
        <v>0</v>
      </c>
      <c r="IM391">
        <v>0</v>
      </c>
      <c r="IN391" t="s">
        <v>443</v>
      </c>
      <c r="IO391" t="s">
        <v>444</v>
      </c>
      <c r="IP391" t="s">
        <v>445</v>
      </c>
      <c r="IQ391" t="s">
        <v>445</v>
      </c>
      <c r="IR391" t="s">
        <v>445</v>
      </c>
      <c r="IS391" t="s">
        <v>445</v>
      </c>
      <c r="IT391">
        <v>0</v>
      </c>
      <c r="IU391">
        <v>100</v>
      </c>
      <c r="IV391">
        <v>100</v>
      </c>
      <c r="IW391">
        <v>-0.72</v>
      </c>
      <c r="IX391">
        <v>0.2842</v>
      </c>
      <c r="IY391">
        <v>-1.085747647868322</v>
      </c>
      <c r="IZ391">
        <v>-0.001141660950335919</v>
      </c>
      <c r="JA391">
        <v>1.556549255047457E-06</v>
      </c>
      <c r="JB391">
        <v>-3.845636065895205E-10</v>
      </c>
      <c r="JC391">
        <v>0.01562767363184709</v>
      </c>
      <c r="JD391">
        <v>0.001629169780553792</v>
      </c>
      <c r="JE391">
        <v>0.0005448488767950686</v>
      </c>
      <c r="JF391">
        <v>-2.599574200195059E-06</v>
      </c>
      <c r="JG391">
        <v>2</v>
      </c>
      <c r="JH391">
        <v>2011</v>
      </c>
      <c r="JI391">
        <v>1</v>
      </c>
      <c r="JJ391">
        <v>26</v>
      </c>
      <c r="JK391">
        <v>197272.5</v>
      </c>
      <c r="JL391">
        <v>197272.8</v>
      </c>
      <c r="JM391">
        <v>3.04321</v>
      </c>
      <c r="JN391">
        <v>2.6062</v>
      </c>
      <c r="JO391">
        <v>1.49658</v>
      </c>
      <c r="JP391">
        <v>2.34619</v>
      </c>
      <c r="JQ391">
        <v>1.54907</v>
      </c>
      <c r="JR391">
        <v>2.43042</v>
      </c>
      <c r="JS391">
        <v>36.7417</v>
      </c>
      <c r="JT391">
        <v>24.1751</v>
      </c>
      <c r="JU391">
        <v>18</v>
      </c>
      <c r="JV391">
        <v>482.861</v>
      </c>
      <c r="JW391">
        <v>494.893</v>
      </c>
      <c r="JX391">
        <v>26.6476</v>
      </c>
      <c r="JY391">
        <v>29.3575</v>
      </c>
      <c r="JZ391">
        <v>30.0004</v>
      </c>
      <c r="KA391">
        <v>29.4838</v>
      </c>
      <c r="KB391">
        <v>29.4595</v>
      </c>
      <c r="KC391">
        <v>61.0555</v>
      </c>
      <c r="KD391">
        <v>15.3598</v>
      </c>
      <c r="KE391">
        <v>57.7882</v>
      </c>
      <c r="KF391">
        <v>26.6154</v>
      </c>
      <c r="KG391">
        <v>1422.99</v>
      </c>
      <c r="KH391">
        <v>19.9538</v>
      </c>
      <c r="KI391">
        <v>101.817</v>
      </c>
      <c r="KJ391">
        <v>91.40170000000001</v>
      </c>
    </row>
    <row r="392" spans="1:296">
      <c r="A392">
        <v>374</v>
      </c>
      <c r="B392">
        <v>1758825963.5</v>
      </c>
      <c r="C392">
        <v>11939.90000009537</v>
      </c>
      <c r="D392" t="s">
        <v>1196</v>
      </c>
      <c r="E392" t="s">
        <v>1197</v>
      </c>
      <c r="F392">
        <v>5</v>
      </c>
      <c r="G392" t="s">
        <v>1027</v>
      </c>
      <c r="H392">
        <v>1758825956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1438.302807434132</v>
      </c>
      <c r="AJ392">
        <v>1405.08509090909</v>
      </c>
      <c r="AK392">
        <v>3.431487115231891</v>
      </c>
      <c r="AL392">
        <v>65.12809007379995</v>
      </c>
      <c r="AM392">
        <f>(AO392 - AN392 + DX392*1E3/(8.314*(DZ392+273.15)) * AQ392/DW392 * AP392) * DW392/(100*DK392) * 1000/(1000 - AO392)</f>
        <v>0</v>
      </c>
      <c r="AN392">
        <v>19.89995904915348</v>
      </c>
      <c r="AO392">
        <v>22.09715454545455</v>
      </c>
      <c r="AP392">
        <v>-0.009504682086961008</v>
      </c>
      <c r="AQ392">
        <v>105.8169540572962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439</v>
      </c>
      <c r="AX392" t="s">
        <v>439</v>
      </c>
      <c r="AY392">
        <v>0</v>
      </c>
      <c r="AZ392">
        <v>0</v>
      </c>
      <c r="BA392">
        <f>1-AY392/AZ392</f>
        <v>0</v>
      </c>
      <c r="BB392">
        <v>0</v>
      </c>
      <c r="BC392" t="s">
        <v>439</v>
      </c>
      <c r="BD392" t="s">
        <v>439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439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2.96</v>
      </c>
      <c r="DL392">
        <v>0.5</v>
      </c>
      <c r="DM392" t="s">
        <v>440</v>
      </c>
      <c r="DN392">
        <v>2</v>
      </c>
      <c r="DO392" t="b">
        <v>1</v>
      </c>
      <c r="DP392">
        <v>1758825956</v>
      </c>
      <c r="DQ392">
        <v>1350.461111111111</v>
      </c>
      <c r="DR392">
        <v>1394.834074074074</v>
      </c>
      <c r="DS392">
        <v>22.15661481481481</v>
      </c>
      <c r="DT392">
        <v>19.85713333333334</v>
      </c>
      <c r="DU392">
        <v>1351.195925925926</v>
      </c>
      <c r="DV392">
        <v>21.8718962962963</v>
      </c>
      <c r="DW392">
        <v>499.9667037037037</v>
      </c>
      <c r="DX392">
        <v>90.89771111111112</v>
      </c>
      <c r="DY392">
        <v>0.06701515555555557</v>
      </c>
      <c r="DZ392">
        <v>29.1318962962963</v>
      </c>
      <c r="EA392">
        <v>30.04448518518519</v>
      </c>
      <c r="EB392">
        <v>999.9000000000001</v>
      </c>
      <c r="EC392">
        <v>0</v>
      </c>
      <c r="ED392">
        <v>0</v>
      </c>
      <c r="EE392">
        <v>10001.65888888889</v>
      </c>
      <c r="EF392">
        <v>0</v>
      </c>
      <c r="EG392">
        <v>11.2321</v>
      </c>
      <c r="EH392">
        <v>-44.37348148148148</v>
      </c>
      <c r="EI392">
        <v>1381.06074074074</v>
      </c>
      <c r="EJ392">
        <v>1423.092592592593</v>
      </c>
      <c r="EK392">
        <v>2.299468888888889</v>
      </c>
      <c r="EL392">
        <v>1394.834074074074</v>
      </c>
      <c r="EM392">
        <v>19.85713333333334</v>
      </c>
      <c r="EN392">
        <v>2.013985555555555</v>
      </c>
      <c r="EO392">
        <v>1.804968518518518</v>
      </c>
      <c r="EP392">
        <v>17.5546962962963</v>
      </c>
      <c r="EQ392">
        <v>15.82985555555556</v>
      </c>
      <c r="ER392">
        <v>2000.001111111111</v>
      </c>
      <c r="ES392">
        <v>0.9800001481481482</v>
      </c>
      <c r="ET392">
        <v>0.01999976296296296</v>
      </c>
      <c r="EU392">
        <v>0</v>
      </c>
      <c r="EV392">
        <v>626.1194444444444</v>
      </c>
      <c r="EW392">
        <v>5.00078</v>
      </c>
      <c r="EX392">
        <v>12300.38888888889</v>
      </c>
      <c r="EY392">
        <v>16379.64444444445</v>
      </c>
      <c r="EZ392">
        <v>39.78222222222222</v>
      </c>
      <c r="FA392">
        <v>40.65485185185185</v>
      </c>
      <c r="FB392">
        <v>40.06685185185184</v>
      </c>
      <c r="FC392">
        <v>40.33081481481481</v>
      </c>
      <c r="FD392">
        <v>40.87007407407406</v>
      </c>
      <c r="FE392">
        <v>1955.10037037037</v>
      </c>
      <c r="FF392">
        <v>39.90037037037037</v>
      </c>
      <c r="FG392">
        <v>0</v>
      </c>
      <c r="FH392">
        <v>1758825958.9</v>
      </c>
      <c r="FI392">
        <v>0</v>
      </c>
      <c r="FJ392">
        <v>626.0990769230768</v>
      </c>
      <c r="FK392">
        <v>-5.970529909465042</v>
      </c>
      <c r="FL392">
        <v>-87.2239315892736</v>
      </c>
      <c r="FM392">
        <v>12299.91153846154</v>
      </c>
      <c r="FN392">
        <v>15</v>
      </c>
      <c r="FO392">
        <v>0</v>
      </c>
      <c r="FP392" t="s">
        <v>441</v>
      </c>
      <c r="FQ392">
        <v>1746989605.5</v>
      </c>
      <c r="FR392">
        <v>1746989593.5</v>
      </c>
      <c r="FS392">
        <v>0</v>
      </c>
      <c r="FT392">
        <v>-0.274</v>
      </c>
      <c r="FU392">
        <v>-0.002</v>
      </c>
      <c r="FV392">
        <v>2.549</v>
      </c>
      <c r="FW392">
        <v>0.129</v>
      </c>
      <c r="FX392">
        <v>420</v>
      </c>
      <c r="FY392">
        <v>17</v>
      </c>
      <c r="FZ392">
        <v>0.02</v>
      </c>
      <c r="GA392">
        <v>0.04</v>
      </c>
      <c r="GB392">
        <v>-44.43629268292683</v>
      </c>
      <c r="GC392">
        <v>1.480271080139492</v>
      </c>
      <c r="GD392">
        <v>0.1905404232001432</v>
      </c>
      <c r="GE392">
        <v>0</v>
      </c>
      <c r="GF392">
        <v>626.3703235294117</v>
      </c>
      <c r="GG392">
        <v>-5.594423224290727</v>
      </c>
      <c r="GH392">
        <v>0.5845026402893243</v>
      </c>
      <c r="GI392">
        <v>0</v>
      </c>
      <c r="GJ392">
        <v>2.348421219512195</v>
      </c>
      <c r="GK392">
        <v>-0.9760797909407649</v>
      </c>
      <c r="GL392">
        <v>0.09781449546413369</v>
      </c>
      <c r="GM392">
        <v>0</v>
      </c>
      <c r="GN392">
        <v>0</v>
      </c>
      <c r="GO392">
        <v>3</v>
      </c>
      <c r="GP392" t="s">
        <v>459</v>
      </c>
      <c r="GQ392">
        <v>3.10201</v>
      </c>
      <c r="GR392">
        <v>2.72481</v>
      </c>
      <c r="GS392">
        <v>0.196598</v>
      </c>
      <c r="GT392">
        <v>0.200389</v>
      </c>
      <c r="GU392">
        <v>0.102064</v>
      </c>
      <c r="GV392">
        <v>0.0961789</v>
      </c>
      <c r="GW392">
        <v>20971.1</v>
      </c>
      <c r="GX392">
        <v>18974.3</v>
      </c>
      <c r="GY392">
        <v>26667.3</v>
      </c>
      <c r="GZ392">
        <v>23952.8</v>
      </c>
      <c r="HA392">
        <v>38330.8</v>
      </c>
      <c r="HB392">
        <v>32021.9</v>
      </c>
      <c r="HC392">
        <v>46568.1</v>
      </c>
      <c r="HD392">
        <v>37902.6</v>
      </c>
      <c r="HE392">
        <v>1.86518</v>
      </c>
      <c r="HF392">
        <v>1.86135</v>
      </c>
      <c r="HG392">
        <v>0.0876412</v>
      </c>
      <c r="HH392">
        <v>0</v>
      </c>
      <c r="HI392">
        <v>28.5917</v>
      </c>
      <c r="HJ392">
        <v>999.9</v>
      </c>
      <c r="HK392">
        <v>44.1</v>
      </c>
      <c r="HL392">
        <v>31.8</v>
      </c>
      <c r="HM392">
        <v>22.9076</v>
      </c>
      <c r="HN392">
        <v>61.4959</v>
      </c>
      <c r="HO392">
        <v>20.0962</v>
      </c>
      <c r="HP392">
        <v>1</v>
      </c>
      <c r="HQ392">
        <v>0.16516</v>
      </c>
      <c r="HR392">
        <v>1.313</v>
      </c>
      <c r="HS392">
        <v>20.2734</v>
      </c>
      <c r="HT392">
        <v>5.20531</v>
      </c>
      <c r="HU392">
        <v>11.98</v>
      </c>
      <c r="HV392">
        <v>4.9619</v>
      </c>
      <c r="HW392">
        <v>3.27373</v>
      </c>
      <c r="HX392">
        <v>9999</v>
      </c>
      <c r="HY392">
        <v>9999</v>
      </c>
      <c r="HZ392">
        <v>9999</v>
      </c>
      <c r="IA392">
        <v>5.1</v>
      </c>
      <c r="IB392">
        <v>1.86398</v>
      </c>
      <c r="IC392">
        <v>1.86006</v>
      </c>
      <c r="ID392">
        <v>1.85839</v>
      </c>
      <c r="IE392">
        <v>1.85974</v>
      </c>
      <c r="IF392">
        <v>1.85989</v>
      </c>
      <c r="IG392">
        <v>1.85838</v>
      </c>
      <c r="IH392">
        <v>1.85745</v>
      </c>
      <c r="II392">
        <v>1.85241</v>
      </c>
      <c r="IJ392">
        <v>0</v>
      </c>
      <c r="IK392">
        <v>0</v>
      </c>
      <c r="IL392">
        <v>0</v>
      </c>
      <c r="IM392">
        <v>0</v>
      </c>
      <c r="IN392" t="s">
        <v>443</v>
      </c>
      <c r="IO392" t="s">
        <v>444</v>
      </c>
      <c r="IP392" t="s">
        <v>445</v>
      </c>
      <c r="IQ392" t="s">
        <v>445</v>
      </c>
      <c r="IR392" t="s">
        <v>445</v>
      </c>
      <c r="IS392" t="s">
        <v>445</v>
      </c>
      <c r="IT392">
        <v>0</v>
      </c>
      <c r="IU392">
        <v>100</v>
      </c>
      <c r="IV392">
        <v>100</v>
      </c>
      <c r="IW392">
        <v>-0.71</v>
      </c>
      <c r="IX392">
        <v>0.2834</v>
      </c>
      <c r="IY392">
        <v>-1.085747647868322</v>
      </c>
      <c r="IZ392">
        <v>-0.001141660950335919</v>
      </c>
      <c r="JA392">
        <v>1.556549255047457E-06</v>
      </c>
      <c r="JB392">
        <v>-3.845636065895205E-10</v>
      </c>
      <c r="JC392">
        <v>0.01562767363184709</v>
      </c>
      <c r="JD392">
        <v>0.001629169780553792</v>
      </c>
      <c r="JE392">
        <v>0.0005448488767950686</v>
      </c>
      <c r="JF392">
        <v>-2.599574200195059E-06</v>
      </c>
      <c r="JG392">
        <v>2</v>
      </c>
      <c r="JH392">
        <v>2011</v>
      </c>
      <c r="JI392">
        <v>1</v>
      </c>
      <c r="JJ392">
        <v>26</v>
      </c>
      <c r="JK392">
        <v>197272.6</v>
      </c>
      <c r="JL392">
        <v>197272.8</v>
      </c>
      <c r="JM392">
        <v>3.07007</v>
      </c>
      <c r="JN392">
        <v>2.61475</v>
      </c>
      <c r="JO392">
        <v>1.49658</v>
      </c>
      <c r="JP392">
        <v>2.34619</v>
      </c>
      <c r="JQ392">
        <v>1.54907</v>
      </c>
      <c r="JR392">
        <v>2.38403</v>
      </c>
      <c r="JS392">
        <v>36.7417</v>
      </c>
      <c r="JT392">
        <v>24.1751</v>
      </c>
      <c r="JU392">
        <v>18</v>
      </c>
      <c r="JV392">
        <v>482.796</v>
      </c>
      <c r="JW392">
        <v>494.935</v>
      </c>
      <c r="JX392">
        <v>26.6001</v>
      </c>
      <c r="JY392">
        <v>29.3614</v>
      </c>
      <c r="JZ392">
        <v>30.0003</v>
      </c>
      <c r="KA392">
        <v>29.487</v>
      </c>
      <c r="KB392">
        <v>29.4627</v>
      </c>
      <c r="KC392">
        <v>61.588</v>
      </c>
      <c r="KD392">
        <v>15.3598</v>
      </c>
      <c r="KE392">
        <v>58.1664</v>
      </c>
      <c r="KF392">
        <v>26.5757</v>
      </c>
      <c r="KG392">
        <v>1436.34</v>
      </c>
      <c r="KH392">
        <v>19.9499</v>
      </c>
      <c r="KI392">
        <v>101.816</v>
      </c>
      <c r="KJ392">
        <v>91.4006</v>
      </c>
    </row>
    <row r="393" spans="1:296">
      <c r="A393">
        <v>375</v>
      </c>
      <c r="B393">
        <v>1758825968.5</v>
      </c>
      <c r="C393">
        <v>11944.90000009537</v>
      </c>
      <c r="D393" t="s">
        <v>1198</v>
      </c>
      <c r="E393" t="s">
        <v>1199</v>
      </c>
      <c r="F393">
        <v>5</v>
      </c>
      <c r="G393" t="s">
        <v>1027</v>
      </c>
      <c r="H393">
        <v>1758825960.714286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1455.570782986139</v>
      </c>
      <c r="AJ393">
        <v>1422.362848484848</v>
      </c>
      <c r="AK393">
        <v>3.453240462765848</v>
      </c>
      <c r="AL393">
        <v>65.12809007379995</v>
      </c>
      <c r="AM393">
        <f>(AO393 - AN393 + DX393*1E3/(8.314*(DZ393+273.15)) * AQ393/DW393 * AP393) * DW393/(100*DK393) * 1000/(1000 - AO393)</f>
        <v>0</v>
      </c>
      <c r="AN393">
        <v>19.95677563684021</v>
      </c>
      <c r="AO393">
        <v>22.05328848484848</v>
      </c>
      <c r="AP393">
        <v>-0.0082340887528467</v>
      </c>
      <c r="AQ393">
        <v>105.8169540572962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439</v>
      </c>
      <c r="AX393" t="s">
        <v>439</v>
      </c>
      <c r="AY393">
        <v>0</v>
      </c>
      <c r="AZ393">
        <v>0</v>
      </c>
      <c r="BA393">
        <f>1-AY393/AZ393</f>
        <v>0</v>
      </c>
      <c r="BB393">
        <v>0</v>
      </c>
      <c r="BC393" t="s">
        <v>439</v>
      </c>
      <c r="BD393" t="s">
        <v>439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439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2.96</v>
      </c>
      <c r="DL393">
        <v>0.5</v>
      </c>
      <c r="DM393" t="s">
        <v>440</v>
      </c>
      <c r="DN393">
        <v>2</v>
      </c>
      <c r="DO393" t="b">
        <v>1</v>
      </c>
      <c r="DP393">
        <v>1758825960.714286</v>
      </c>
      <c r="DQ393">
        <v>1366.376071428571</v>
      </c>
      <c r="DR393">
        <v>1410.634642857143</v>
      </c>
      <c r="DS393">
        <v>22.11777857142857</v>
      </c>
      <c r="DT393">
        <v>19.89648214285715</v>
      </c>
      <c r="DU393">
        <v>1367.096785714286</v>
      </c>
      <c r="DV393">
        <v>21.83387857142857</v>
      </c>
      <c r="DW393">
        <v>499.9842499999999</v>
      </c>
      <c r="DX393">
        <v>90.89749999999999</v>
      </c>
      <c r="DY393">
        <v>0.06693607142857143</v>
      </c>
      <c r="DZ393">
        <v>29.10292857142857</v>
      </c>
      <c r="EA393">
        <v>30.03517500000001</v>
      </c>
      <c r="EB393">
        <v>999.9000000000002</v>
      </c>
      <c r="EC393">
        <v>0</v>
      </c>
      <c r="ED393">
        <v>0</v>
      </c>
      <c r="EE393">
        <v>10005.3575</v>
      </c>
      <c r="EF393">
        <v>0</v>
      </c>
      <c r="EG393">
        <v>11.2321</v>
      </c>
      <c r="EH393">
        <v>-44.25853928571428</v>
      </c>
      <c r="EI393">
        <v>1397.281071428572</v>
      </c>
      <c r="EJ393">
        <v>1439.271785714286</v>
      </c>
      <c r="EK393">
        <v>2.221278928571429</v>
      </c>
      <c r="EL393">
        <v>1410.634642857143</v>
      </c>
      <c r="EM393">
        <v>19.89648214285715</v>
      </c>
      <c r="EN393">
        <v>2.010450357142857</v>
      </c>
      <c r="EO393">
        <v>1.808541428571429</v>
      </c>
      <c r="EP393">
        <v>17.52685</v>
      </c>
      <c r="EQ393">
        <v>15.86077142857143</v>
      </c>
      <c r="ER393">
        <v>2000.006428571429</v>
      </c>
      <c r="ES393">
        <v>0.9799977499999999</v>
      </c>
      <c r="ET393">
        <v>0.02000223571428571</v>
      </c>
      <c r="EU393">
        <v>0</v>
      </c>
      <c r="EV393">
        <v>625.6978214285715</v>
      </c>
      <c r="EW393">
        <v>5.00078</v>
      </c>
      <c r="EX393">
        <v>12293.625</v>
      </c>
      <c r="EY393">
        <v>16379.68214285714</v>
      </c>
      <c r="EZ393">
        <v>39.78332142857143</v>
      </c>
      <c r="FA393">
        <v>40.65599999999999</v>
      </c>
      <c r="FB393">
        <v>40.03982142857142</v>
      </c>
      <c r="FC393">
        <v>40.30782142857142</v>
      </c>
      <c r="FD393">
        <v>40.88585714285715</v>
      </c>
      <c r="FE393">
        <v>1955.099285714286</v>
      </c>
      <c r="FF393">
        <v>39.90535714285715</v>
      </c>
      <c r="FG393">
        <v>0</v>
      </c>
      <c r="FH393">
        <v>1758825963.7</v>
      </c>
      <c r="FI393">
        <v>0</v>
      </c>
      <c r="FJ393">
        <v>625.7060384615385</v>
      </c>
      <c r="FK393">
        <v>-4.142119663162285</v>
      </c>
      <c r="FL393">
        <v>-88.77264955663915</v>
      </c>
      <c r="FM393">
        <v>12292.86153846154</v>
      </c>
      <c r="FN393">
        <v>15</v>
      </c>
      <c r="FO393">
        <v>0</v>
      </c>
      <c r="FP393" t="s">
        <v>441</v>
      </c>
      <c r="FQ393">
        <v>1746989605.5</v>
      </c>
      <c r="FR393">
        <v>1746989593.5</v>
      </c>
      <c r="FS393">
        <v>0</v>
      </c>
      <c r="FT393">
        <v>-0.274</v>
      </c>
      <c r="FU393">
        <v>-0.002</v>
      </c>
      <c r="FV393">
        <v>2.549</v>
      </c>
      <c r="FW393">
        <v>0.129</v>
      </c>
      <c r="FX393">
        <v>420</v>
      </c>
      <c r="FY393">
        <v>17</v>
      </c>
      <c r="FZ393">
        <v>0.02</v>
      </c>
      <c r="GA393">
        <v>0.04</v>
      </c>
      <c r="GB393">
        <v>-44.32261219512196</v>
      </c>
      <c r="GC393">
        <v>1.271004878048723</v>
      </c>
      <c r="GD393">
        <v>0.1562082087645379</v>
      </c>
      <c r="GE393">
        <v>0</v>
      </c>
      <c r="GF393">
        <v>626.0781176470588</v>
      </c>
      <c r="GG393">
        <v>-5.409595107518463</v>
      </c>
      <c r="GH393">
        <v>0.5693041038230445</v>
      </c>
      <c r="GI393">
        <v>0</v>
      </c>
      <c r="GJ393">
        <v>2.277506829268293</v>
      </c>
      <c r="GK393">
        <v>-0.9479632055749109</v>
      </c>
      <c r="GL393">
        <v>0.09444592355052875</v>
      </c>
      <c r="GM393">
        <v>0</v>
      </c>
      <c r="GN393">
        <v>0</v>
      </c>
      <c r="GO393">
        <v>3</v>
      </c>
      <c r="GP393" t="s">
        <v>459</v>
      </c>
      <c r="GQ393">
        <v>3.10226</v>
      </c>
      <c r="GR393">
        <v>2.72528</v>
      </c>
      <c r="GS393">
        <v>0.198041</v>
      </c>
      <c r="GT393">
        <v>0.201799</v>
      </c>
      <c r="GU393">
        <v>0.101918</v>
      </c>
      <c r="GV393">
        <v>0.0963218</v>
      </c>
      <c r="GW393">
        <v>20933.4</v>
      </c>
      <c r="GX393">
        <v>18940.9</v>
      </c>
      <c r="GY393">
        <v>26667.3</v>
      </c>
      <c r="GZ393">
        <v>23952.9</v>
      </c>
      <c r="HA393">
        <v>38337.5</v>
      </c>
      <c r="HB393">
        <v>32016.7</v>
      </c>
      <c r="HC393">
        <v>46568.4</v>
      </c>
      <c r="HD393">
        <v>37902.3</v>
      </c>
      <c r="HE393">
        <v>1.86505</v>
      </c>
      <c r="HF393">
        <v>1.86122</v>
      </c>
      <c r="HG393">
        <v>0.0884123</v>
      </c>
      <c r="HH393">
        <v>0</v>
      </c>
      <c r="HI393">
        <v>28.5795</v>
      </c>
      <c r="HJ393">
        <v>999.9</v>
      </c>
      <c r="HK393">
        <v>44.2</v>
      </c>
      <c r="HL393">
        <v>31.8</v>
      </c>
      <c r="HM393">
        <v>22.9587</v>
      </c>
      <c r="HN393">
        <v>61.0259</v>
      </c>
      <c r="HO393">
        <v>19.9519</v>
      </c>
      <c r="HP393">
        <v>1</v>
      </c>
      <c r="HQ393">
        <v>0.165574</v>
      </c>
      <c r="HR393">
        <v>1.27811</v>
      </c>
      <c r="HS393">
        <v>20.2745</v>
      </c>
      <c r="HT393">
        <v>5.20935</v>
      </c>
      <c r="HU393">
        <v>11.98</v>
      </c>
      <c r="HV393">
        <v>4.9629</v>
      </c>
      <c r="HW393">
        <v>3.27428</v>
      </c>
      <c r="HX393">
        <v>9999</v>
      </c>
      <c r="HY393">
        <v>9999</v>
      </c>
      <c r="HZ393">
        <v>9999</v>
      </c>
      <c r="IA393">
        <v>5.1</v>
      </c>
      <c r="IB393">
        <v>1.86398</v>
      </c>
      <c r="IC393">
        <v>1.86006</v>
      </c>
      <c r="ID393">
        <v>1.85838</v>
      </c>
      <c r="IE393">
        <v>1.85974</v>
      </c>
      <c r="IF393">
        <v>1.85989</v>
      </c>
      <c r="IG393">
        <v>1.85837</v>
      </c>
      <c r="IH393">
        <v>1.85745</v>
      </c>
      <c r="II393">
        <v>1.85241</v>
      </c>
      <c r="IJ393">
        <v>0</v>
      </c>
      <c r="IK393">
        <v>0</v>
      </c>
      <c r="IL393">
        <v>0</v>
      </c>
      <c r="IM393">
        <v>0</v>
      </c>
      <c r="IN393" t="s">
        <v>443</v>
      </c>
      <c r="IO393" t="s">
        <v>444</v>
      </c>
      <c r="IP393" t="s">
        <v>445</v>
      </c>
      <c r="IQ393" t="s">
        <v>445</v>
      </c>
      <c r="IR393" t="s">
        <v>445</v>
      </c>
      <c r="IS393" t="s">
        <v>445</v>
      </c>
      <c r="IT393">
        <v>0</v>
      </c>
      <c r="IU393">
        <v>100</v>
      </c>
      <c r="IV393">
        <v>100</v>
      </c>
      <c r="IW393">
        <v>-0.6899999999999999</v>
      </c>
      <c r="IX393">
        <v>0.2824</v>
      </c>
      <c r="IY393">
        <v>-1.085747647868322</v>
      </c>
      <c r="IZ393">
        <v>-0.001141660950335919</v>
      </c>
      <c r="JA393">
        <v>1.556549255047457E-06</v>
      </c>
      <c r="JB393">
        <v>-3.845636065895205E-10</v>
      </c>
      <c r="JC393">
        <v>0.01562767363184709</v>
      </c>
      <c r="JD393">
        <v>0.001629169780553792</v>
      </c>
      <c r="JE393">
        <v>0.0005448488767950686</v>
      </c>
      <c r="JF393">
        <v>-2.599574200195059E-06</v>
      </c>
      <c r="JG393">
        <v>2</v>
      </c>
      <c r="JH393">
        <v>2011</v>
      </c>
      <c r="JI393">
        <v>1</v>
      </c>
      <c r="JJ393">
        <v>26</v>
      </c>
      <c r="JK393">
        <v>197272.7</v>
      </c>
      <c r="JL393">
        <v>197272.9</v>
      </c>
      <c r="JM393">
        <v>3.10059</v>
      </c>
      <c r="JN393">
        <v>2.61841</v>
      </c>
      <c r="JO393">
        <v>1.49658</v>
      </c>
      <c r="JP393">
        <v>2.34619</v>
      </c>
      <c r="JQ393">
        <v>1.54907</v>
      </c>
      <c r="JR393">
        <v>2.38403</v>
      </c>
      <c r="JS393">
        <v>36.7417</v>
      </c>
      <c r="JT393">
        <v>24.1751</v>
      </c>
      <c r="JU393">
        <v>18</v>
      </c>
      <c r="JV393">
        <v>482.752</v>
      </c>
      <c r="JW393">
        <v>494.889</v>
      </c>
      <c r="JX393">
        <v>26.5609</v>
      </c>
      <c r="JY393">
        <v>29.3651</v>
      </c>
      <c r="JZ393">
        <v>30.0003</v>
      </c>
      <c r="KA393">
        <v>29.4908</v>
      </c>
      <c r="KB393">
        <v>29.467</v>
      </c>
      <c r="KC393">
        <v>62.2015</v>
      </c>
      <c r="KD393">
        <v>15.3598</v>
      </c>
      <c r="KE393">
        <v>58.1664</v>
      </c>
      <c r="KF393">
        <v>26.5542</v>
      </c>
      <c r="KG393">
        <v>1456.38</v>
      </c>
      <c r="KH393">
        <v>20.0302</v>
      </c>
      <c r="KI393">
        <v>101.817</v>
      </c>
      <c r="KJ393">
        <v>91.4003</v>
      </c>
    </row>
    <row r="394" spans="1:296">
      <c r="A394">
        <v>376</v>
      </c>
      <c r="B394">
        <v>1758825973.5</v>
      </c>
      <c r="C394">
        <v>11949.90000009537</v>
      </c>
      <c r="D394" t="s">
        <v>1200</v>
      </c>
      <c r="E394" t="s">
        <v>1201</v>
      </c>
      <c r="F394">
        <v>5</v>
      </c>
      <c r="G394" t="s">
        <v>1027</v>
      </c>
      <c r="H394">
        <v>1758825966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1472.919882656032</v>
      </c>
      <c r="AJ394">
        <v>1439.566303030303</v>
      </c>
      <c r="AK394">
        <v>3.438747040888798</v>
      </c>
      <c r="AL394">
        <v>65.12809007379995</v>
      </c>
      <c r="AM394">
        <f>(AO394 - AN394 + DX394*1E3/(8.314*(DZ394+273.15)) * AQ394/DW394 * AP394) * DW394/(100*DK394) * 1000/(1000 - AO394)</f>
        <v>0</v>
      </c>
      <c r="AN394">
        <v>19.97086870975233</v>
      </c>
      <c r="AO394">
        <v>21.99820606060605</v>
      </c>
      <c r="AP394">
        <v>-0.01186303459523667</v>
      </c>
      <c r="AQ394">
        <v>105.8169540572962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439</v>
      </c>
      <c r="AX394" t="s">
        <v>439</v>
      </c>
      <c r="AY394">
        <v>0</v>
      </c>
      <c r="AZ394">
        <v>0</v>
      </c>
      <c r="BA394">
        <f>1-AY394/AZ394</f>
        <v>0</v>
      </c>
      <c r="BB394">
        <v>0</v>
      </c>
      <c r="BC394" t="s">
        <v>439</v>
      </c>
      <c r="BD394" t="s">
        <v>439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439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2.96</v>
      </c>
      <c r="DL394">
        <v>0.5</v>
      </c>
      <c r="DM394" t="s">
        <v>440</v>
      </c>
      <c r="DN394">
        <v>2</v>
      </c>
      <c r="DO394" t="b">
        <v>1</v>
      </c>
      <c r="DP394">
        <v>1758825966</v>
      </c>
      <c r="DQ394">
        <v>1384.228148148148</v>
      </c>
      <c r="DR394">
        <v>1428.375925925926</v>
      </c>
      <c r="DS394">
        <v>22.06928518518518</v>
      </c>
      <c r="DT394">
        <v>19.93867037037037</v>
      </c>
      <c r="DU394">
        <v>1384.930740740741</v>
      </c>
      <c r="DV394">
        <v>21.78641851851851</v>
      </c>
      <c r="DW394">
        <v>499.9961111111111</v>
      </c>
      <c r="DX394">
        <v>90.89662962962963</v>
      </c>
      <c r="DY394">
        <v>0.0669461925925926</v>
      </c>
      <c r="DZ394">
        <v>29.0730962962963</v>
      </c>
      <c r="EA394">
        <v>30.02633333333333</v>
      </c>
      <c r="EB394">
        <v>999.9000000000001</v>
      </c>
      <c r="EC394">
        <v>0</v>
      </c>
      <c r="ED394">
        <v>0</v>
      </c>
      <c r="EE394">
        <v>9997.198518518519</v>
      </c>
      <c r="EF394">
        <v>0</v>
      </c>
      <c r="EG394">
        <v>11.2321</v>
      </c>
      <c r="EH394">
        <v>-44.14874444444445</v>
      </c>
      <c r="EI394">
        <v>1415.465555555555</v>
      </c>
      <c r="EJ394">
        <v>1457.436296296296</v>
      </c>
      <c r="EK394">
        <v>2.130608518518518</v>
      </c>
      <c r="EL394">
        <v>1428.375925925926</v>
      </c>
      <c r="EM394">
        <v>19.93867037037037</v>
      </c>
      <c r="EN394">
        <v>2.006023333333333</v>
      </c>
      <c r="EO394">
        <v>1.812358148148148</v>
      </c>
      <c r="EP394">
        <v>17.49193703703704</v>
      </c>
      <c r="EQ394">
        <v>15.89377407407408</v>
      </c>
      <c r="ER394">
        <v>1999.988518518519</v>
      </c>
      <c r="ES394">
        <v>0.9799972962962964</v>
      </c>
      <c r="ET394">
        <v>0.02000271111111111</v>
      </c>
      <c r="EU394">
        <v>0</v>
      </c>
      <c r="EV394">
        <v>625.3374814814815</v>
      </c>
      <c r="EW394">
        <v>5.00078</v>
      </c>
      <c r="EX394">
        <v>12285.51481481482</v>
      </c>
      <c r="EY394">
        <v>16379.53703703704</v>
      </c>
      <c r="EZ394">
        <v>39.78451851851852</v>
      </c>
      <c r="FA394">
        <v>40.64107407407408</v>
      </c>
      <c r="FB394">
        <v>40.07596296296296</v>
      </c>
      <c r="FC394">
        <v>40.3007037037037</v>
      </c>
      <c r="FD394">
        <v>40.90711111111111</v>
      </c>
      <c r="FE394">
        <v>1955.08037037037</v>
      </c>
      <c r="FF394">
        <v>39.90407407407407</v>
      </c>
      <c r="FG394">
        <v>0</v>
      </c>
      <c r="FH394">
        <v>1758825968.5</v>
      </c>
      <c r="FI394">
        <v>0</v>
      </c>
      <c r="FJ394">
        <v>625.3397307692309</v>
      </c>
      <c r="FK394">
        <v>-4.264444439049882</v>
      </c>
      <c r="FL394">
        <v>-92.52649552453829</v>
      </c>
      <c r="FM394">
        <v>12285.59230769231</v>
      </c>
      <c r="FN394">
        <v>15</v>
      </c>
      <c r="FO394">
        <v>0</v>
      </c>
      <c r="FP394" t="s">
        <v>441</v>
      </c>
      <c r="FQ394">
        <v>1746989605.5</v>
      </c>
      <c r="FR394">
        <v>1746989593.5</v>
      </c>
      <c r="FS394">
        <v>0</v>
      </c>
      <c r="FT394">
        <v>-0.274</v>
      </c>
      <c r="FU394">
        <v>-0.002</v>
      </c>
      <c r="FV394">
        <v>2.549</v>
      </c>
      <c r="FW394">
        <v>0.129</v>
      </c>
      <c r="FX394">
        <v>420</v>
      </c>
      <c r="FY394">
        <v>17</v>
      </c>
      <c r="FZ394">
        <v>0.02</v>
      </c>
      <c r="GA394">
        <v>0.04</v>
      </c>
      <c r="GB394">
        <v>-44.23314634146342</v>
      </c>
      <c r="GC394">
        <v>1.198463414634127</v>
      </c>
      <c r="GD394">
        <v>0.1475150146926945</v>
      </c>
      <c r="GE394">
        <v>0</v>
      </c>
      <c r="GF394">
        <v>625.5749999999999</v>
      </c>
      <c r="GG394">
        <v>-4.027838043053777</v>
      </c>
      <c r="GH394">
        <v>0.4321784762041296</v>
      </c>
      <c r="GI394">
        <v>0</v>
      </c>
      <c r="GJ394">
        <v>2.18363487804878</v>
      </c>
      <c r="GK394">
        <v>-1.039454425087105</v>
      </c>
      <c r="GL394">
        <v>0.102755257135037</v>
      </c>
      <c r="GM394">
        <v>0</v>
      </c>
      <c r="GN394">
        <v>0</v>
      </c>
      <c r="GO394">
        <v>3</v>
      </c>
      <c r="GP394" t="s">
        <v>459</v>
      </c>
      <c r="GQ394">
        <v>3.10202</v>
      </c>
      <c r="GR394">
        <v>2.72515</v>
      </c>
      <c r="GS394">
        <v>0.199471</v>
      </c>
      <c r="GT394">
        <v>0.203205</v>
      </c>
      <c r="GU394">
        <v>0.101737</v>
      </c>
      <c r="GV394">
        <v>0.0964177</v>
      </c>
      <c r="GW394">
        <v>20896.1</v>
      </c>
      <c r="GX394">
        <v>18907.4</v>
      </c>
      <c r="GY394">
        <v>26667.3</v>
      </c>
      <c r="GZ394">
        <v>23952.6</v>
      </c>
      <c r="HA394">
        <v>38345.1</v>
      </c>
      <c r="HB394">
        <v>32013.3</v>
      </c>
      <c r="HC394">
        <v>46567.9</v>
      </c>
      <c r="HD394">
        <v>37902.2</v>
      </c>
      <c r="HE394">
        <v>1.8648</v>
      </c>
      <c r="HF394">
        <v>1.8617</v>
      </c>
      <c r="HG394">
        <v>0.0893176</v>
      </c>
      <c r="HH394">
        <v>0</v>
      </c>
      <c r="HI394">
        <v>28.5656</v>
      </c>
      <c r="HJ394">
        <v>999.9</v>
      </c>
      <c r="HK394">
        <v>44.2</v>
      </c>
      <c r="HL394">
        <v>31.8</v>
      </c>
      <c r="HM394">
        <v>22.9586</v>
      </c>
      <c r="HN394">
        <v>61.4559</v>
      </c>
      <c r="HO394">
        <v>19.996</v>
      </c>
      <c r="HP394">
        <v>1</v>
      </c>
      <c r="HQ394">
        <v>0.165785</v>
      </c>
      <c r="HR394">
        <v>1.24178</v>
      </c>
      <c r="HS394">
        <v>20.2748</v>
      </c>
      <c r="HT394">
        <v>5.2092</v>
      </c>
      <c r="HU394">
        <v>11.9797</v>
      </c>
      <c r="HV394">
        <v>4.96285</v>
      </c>
      <c r="HW394">
        <v>3.27423</v>
      </c>
      <c r="HX394">
        <v>9999</v>
      </c>
      <c r="HY394">
        <v>9999</v>
      </c>
      <c r="HZ394">
        <v>9999</v>
      </c>
      <c r="IA394">
        <v>5.1</v>
      </c>
      <c r="IB394">
        <v>1.864</v>
      </c>
      <c r="IC394">
        <v>1.86007</v>
      </c>
      <c r="ID394">
        <v>1.85837</v>
      </c>
      <c r="IE394">
        <v>1.85974</v>
      </c>
      <c r="IF394">
        <v>1.85988</v>
      </c>
      <c r="IG394">
        <v>1.85837</v>
      </c>
      <c r="IH394">
        <v>1.85745</v>
      </c>
      <c r="II394">
        <v>1.85241</v>
      </c>
      <c r="IJ394">
        <v>0</v>
      </c>
      <c r="IK394">
        <v>0</v>
      </c>
      <c r="IL394">
        <v>0</v>
      </c>
      <c r="IM394">
        <v>0</v>
      </c>
      <c r="IN394" t="s">
        <v>443</v>
      </c>
      <c r="IO394" t="s">
        <v>444</v>
      </c>
      <c r="IP394" t="s">
        <v>445</v>
      </c>
      <c r="IQ394" t="s">
        <v>445</v>
      </c>
      <c r="IR394" t="s">
        <v>445</v>
      </c>
      <c r="IS394" t="s">
        <v>445</v>
      </c>
      <c r="IT394">
        <v>0</v>
      </c>
      <c r="IU394">
        <v>100</v>
      </c>
      <c r="IV394">
        <v>100</v>
      </c>
      <c r="IW394">
        <v>-0.68</v>
      </c>
      <c r="IX394">
        <v>0.2812</v>
      </c>
      <c r="IY394">
        <v>-1.085747647868322</v>
      </c>
      <c r="IZ394">
        <v>-0.001141660950335919</v>
      </c>
      <c r="JA394">
        <v>1.556549255047457E-06</v>
      </c>
      <c r="JB394">
        <v>-3.845636065895205E-10</v>
      </c>
      <c r="JC394">
        <v>0.01562767363184709</v>
      </c>
      <c r="JD394">
        <v>0.001629169780553792</v>
      </c>
      <c r="JE394">
        <v>0.0005448488767950686</v>
      </c>
      <c r="JF394">
        <v>-2.599574200195059E-06</v>
      </c>
      <c r="JG394">
        <v>2</v>
      </c>
      <c r="JH394">
        <v>2011</v>
      </c>
      <c r="JI394">
        <v>1</v>
      </c>
      <c r="JJ394">
        <v>26</v>
      </c>
      <c r="JK394">
        <v>197272.8</v>
      </c>
      <c r="JL394">
        <v>197273</v>
      </c>
      <c r="JM394">
        <v>3.12622</v>
      </c>
      <c r="JN394">
        <v>2.61597</v>
      </c>
      <c r="JO394">
        <v>1.49658</v>
      </c>
      <c r="JP394">
        <v>2.34619</v>
      </c>
      <c r="JQ394">
        <v>1.54907</v>
      </c>
      <c r="JR394">
        <v>2.43896</v>
      </c>
      <c r="JS394">
        <v>36.7654</v>
      </c>
      <c r="JT394">
        <v>24.1751</v>
      </c>
      <c r="JU394">
        <v>18</v>
      </c>
      <c r="JV394">
        <v>482.634</v>
      </c>
      <c r="JW394">
        <v>495.23</v>
      </c>
      <c r="JX394">
        <v>26.5388</v>
      </c>
      <c r="JY394">
        <v>29.3689</v>
      </c>
      <c r="JZ394">
        <v>30.0003</v>
      </c>
      <c r="KA394">
        <v>29.4946</v>
      </c>
      <c r="KB394">
        <v>29.4702</v>
      </c>
      <c r="KC394">
        <v>62.7271</v>
      </c>
      <c r="KD394">
        <v>15.0487</v>
      </c>
      <c r="KE394">
        <v>58.5421</v>
      </c>
      <c r="KF394">
        <v>26.5325</v>
      </c>
      <c r="KG394">
        <v>1469.74</v>
      </c>
      <c r="KH394">
        <v>20.14</v>
      </c>
      <c r="KI394">
        <v>101.816</v>
      </c>
      <c r="KJ394">
        <v>91.3998</v>
      </c>
    </row>
    <row r="395" spans="1:296">
      <c r="A395">
        <v>377</v>
      </c>
      <c r="B395">
        <v>1758825978.5</v>
      </c>
      <c r="C395">
        <v>11954.90000009537</v>
      </c>
      <c r="D395" t="s">
        <v>1202</v>
      </c>
      <c r="E395" t="s">
        <v>1203</v>
      </c>
      <c r="F395">
        <v>5</v>
      </c>
      <c r="G395" t="s">
        <v>1027</v>
      </c>
      <c r="H395">
        <v>1758825970.714286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1489.809447516297</v>
      </c>
      <c r="AJ395">
        <v>1456.684303030303</v>
      </c>
      <c r="AK395">
        <v>3.429966119533888</v>
      </c>
      <c r="AL395">
        <v>65.12809007379995</v>
      </c>
      <c r="AM395">
        <f>(AO395 - AN395 + DX395*1E3/(8.314*(DZ395+273.15)) * AQ395/DW395 * AP395) * DW395/(100*DK395) * 1000/(1000 - AO395)</f>
        <v>0</v>
      </c>
      <c r="AN395">
        <v>20.07385121672289</v>
      </c>
      <c r="AO395">
        <v>21.9590909090909</v>
      </c>
      <c r="AP395">
        <v>-0.00600199731837589</v>
      </c>
      <c r="AQ395">
        <v>105.8169540572962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439</v>
      </c>
      <c r="AX395" t="s">
        <v>439</v>
      </c>
      <c r="AY395">
        <v>0</v>
      </c>
      <c r="AZ395">
        <v>0</v>
      </c>
      <c r="BA395">
        <f>1-AY395/AZ395</f>
        <v>0</v>
      </c>
      <c r="BB395">
        <v>0</v>
      </c>
      <c r="BC395" t="s">
        <v>439</v>
      </c>
      <c r="BD395" t="s">
        <v>439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439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2.96</v>
      </c>
      <c r="DL395">
        <v>0.5</v>
      </c>
      <c r="DM395" t="s">
        <v>440</v>
      </c>
      <c r="DN395">
        <v>2</v>
      </c>
      <c r="DO395" t="b">
        <v>1</v>
      </c>
      <c r="DP395">
        <v>1758825970.714286</v>
      </c>
      <c r="DQ395">
        <v>1400.158214285714</v>
      </c>
      <c r="DR395">
        <v>1444.163214285714</v>
      </c>
      <c r="DS395">
        <v>22.02364642857142</v>
      </c>
      <c r="DT395">
        <v>19.98842142857143</v>
      </c>
      <c r="DU395">
        <v>1400.845714285714</v>
      </c>
      <c r="DV395">
        <v>21.74175714285715</v>
      </c>
      <c r="DW395">
        <v>500.0021428571428</v>
      </c>
      <c r="DX395">
        <v>90.89634999999998</v>
      </c>
      <c r="DY395">
        <v>0.06700674285714288</v>
      </c>
      <c r="DZ395">
        <v>29.04720357142858</v>
      </c>
      <c r="EA395">
        <v>30.01929999999999</v>
      </c>
      <c r="EB395">
        <v>999.9000000000002</v>
      </c>
      <c r="EC395">
        <v>0</v>
      </c>
      <c r="ED395">
        <v>0</v>
      </c>
      <c r="EE395">
        <v>10004.59678571428</v>
      </c>
      <c r="EF395">
        <v>0</v>
      </c>
      <c r="EG395">
        <v>11.2321</v>
      </c>
      <c r="EH395">
        <v>-44.0059142857143</v>
      </c>
      <c r="EI395">
        <v>1431.688214285714</v>
      </c>
      <c r="EJ395">
        <v>1473.62</v>
      </c>
      <c r="EK395">
        <v>2.035230714285714</v>
      </c>
      <c r="EL395">
        <v>1444.163214285714</v>
      </c>
      <c r="EM395">
        <v>19.98842142857143</v>
      </c>
      <c r="EN395">
        <v>2.001869642857142</v>
      </c>
      <c r="EO395">
        <v>1.816874285714286</v>
      </c>
      <c r="EP395">
        <v>17.45910357142857</v>
      </c>
      <c r="EQ395">
        <v>15.93268214285714</v>
      </c>
      <c r="ER395">
        <v>1999.984285714285</v>
      </c>
      <c r="ES395">
        <v>0.979994892857143</v>
      </c>
      <c r="ET395">
        <v>0.02000521428571428</v>
      </c>
      <c r="EU395">
        <v>0</v>
      </c>
      <c r="EV395">
        <v>625.0348214285715</v>
      </c>
      <c r="EW395">
        <v>5.00078</v>
      </c>
      <c r="EX395">
        <v>12278.08571428571</v>
      </c>
      <c r="EY395">
        <v>16379.48571428572</v>
      </c>
      <c r="EZ395">
        <v>39.77878571428572</v>
      </c>
      <c r="FA395">
        <v>40.64049999999999</v>
      </c>
      <c r="FB395">
        <v>40.09114285714285</v>
      </c>
      <c r="FC395">
        <v>40.29214285714285</v>
      </c>
      <c r="FD395">
        <v>40.89039285714285</v>
      </c>
      <c r="FE395">
        <v>1955.071785714286</v>
      </c>
      <c r="FF395">
        <v>39.90750000000001</v>
      </c>
      <c r="FG395">
        <v>0</v>
      </c>
      <c r="FH395">
        <v>1758825973.3</v>
      </c>
      <c r="FI395">
        <v>0</v>
      </c>
      <c r="FJ395">
        <v>625.0271538461539</v>
      </c>
      <c r="FK395">
        <v>-4.382427354770558</v>
      </c>
      <c r="FL395">
        <v>-96.29059833419146</v>
      </c>
      <c r="FM395">
        <v>12278.05769230769</v>
      </c>
      <c r="FN395">
        <v>15</v>
      </c>
      <c r="FO395">
        <v>0</v>
      </c>
      <c r="FP395" t="s">
        <v>441</v>
      </c>
      <c r="FQ395">
        <v>1746989605.5</v>
      </c>
      <c r="FR395">
        <v>1746989593.5</v>
      </c>
      <c r="FS395">
        <v>0</v>
      </c>
      <c r="FT395">
        <v>-0.274</v>
      </c>
      <c r="FU395">
        <v>-0.002</v>
      </c>
      <c r="FV395">
        <v>2.549</v>
      </c>
      <c r="FW395">
        <v>0.129</v>
      </c>
      <c r="FX395">
        <v>420</v>
      </c>
      <c r="FY395">
        <v>17</v>
      </c>
      <c r="FZ395">
        <v>0.02</v>
      </c>
      <c r="GA395">
        <v>0.04</v>
      </c>
      <c r="GB395">
        <v>-44.06808780487805</v>
      </c>
      <c r="GC395">
        <v>1.524066898954654</v>
      </c>
      <c r="GD395">
        <v>0.1955627429666627</v>
      </c>
      <c r="GE395">
        <v>0</v>
      </c>
      <c r="GF395">
        <v>625.1804411764706</v>
      </c>
      <c r="GG395">
        <v>-4.101191747389623</v>
      </c>
      <c r="GH395">
        <v>0.4453119323890043</v>
      </c>
      <c r="GI395">
        <v>0</v>
      </c>
      <c r="GJ395">
        <v>2.086632926829268</v>
      </c>
      <c r="GK395">
        <v>-1.154933519163768</v>
      </c>
      <c r="GL395">
        <v>0.1151947433642297</v>
      </c>
      <c r="GM395">
        <v>0</v>
      </c>
      <c r="GN395">
        <v>0</v>
      </c>
      <c r="GO395">
        <v>3</v>
      </c>
      <c r="GP395" t="s">
        <v>459</v>
      </c>
      <c r="GQ395">
        <v>3.10213</v>
      </c>
      <c r="GR395">
        <v>2.7256</v>
      </c>
      <c r="GS395">
        <v>0.200895</v>
      </c>
      <c r="GT395">
        <v>0.204565</v>
      </c>
      <c r="GU395">
        <v>0.101622</v>
      </c>
      <c r="GV395">
        <v>0.0968328</v>
      </c>
      <c r="GW395">
        <v>20858.7</v>
      </c>
      <c r="GX395">
        <v>18874.9</v>
      </c>
      <c r="GY395">
        <v>26667.1</v>
      </c>
      <c r="GZ395">
        <v>23952.4</v>
      </c>
      <c r="HA395">
        <v>38350.1</v>
      </c>
      <c r="HB395">
        <v>31998.3</v>
      </c>
      <c r="HC395">
        <v>46567.7</v>
      </c>
      <c r="HD395">
        <v>37901.7</v>
      </c>
      <c r="HE395">
        <v>1.86493</v>
      </c>
      <c r="HF395">
        <v>1.8616</v>
      </c>
      <c r="HG395">
        <v>0.08896370000000001</v>
      </c>
      <c r="HH395">
        <v>0</v>
      </c>
      <c r="HI395">
        <v>28.5522</v>
      </c>
      <c r="HJ395">
        <v>999.9</v>
      </c>
      <c r="HK395">
        <v>44.3</v>
      </c>
      <c r="HL395">
        <v>31.8</v>
      </c>
      <c r="HM395">
        <v>23.01</v>
      </c>
      <c r="HN395">
        <v>61.4659</v>
      </c>
      <c r="HO395">
        <v>20.1362</v>
      </c>
      <c r="HP395">
        <v>1</v>
      </c>
      <c r="HQ395">
        <v>0.166169</v>
      </c>
      <c r="HR395">
        <v>1.22262</v>
      </c>
      <c r="HS395">
        <v>20.2754</v>
      </c>
      <c r="HT395">
        <v>5.2089</v>
      </c>
      <c r="HU395">
        <v>11.98</v>
      </c>
      <c r="HV395">
        <v>4.9629</v>
      </c>
      <c r="HW395">
        <v>3.27445</v>
      </c>
      <c r="HX395">
        <v>9999</v>
      </c>
      <c r="HY395">
        <v>9999</v>
      </c>
      <c r="HZ395">
        <v>9999</v>
      </c>
      <c r="IA395">
        <v>5.1</v>
      </c>
      <c r="IB395">
        <v>1.864</v>
      </c>
      <c r="IC395">
        <v>1.86007</v>
      </c>
      <c r="ID395">
        <v>1.85837</v>
      </c>
      <c r="IE395">
        <v>1.85974</v>
      </c>
      <c r="IF395">
        <v>1.85988</v>
      </c>
      <c r="IG395">
        <v>1.85837</v>
      </c>
      <c r="IH395">
        <v>1.85745</v>
      </c>
      <c r="II395">
        <v>1.85242</v>
      </c>
      <c r="IJ395">
        <v>0</v>
      </c>
      <c r="IK395">
        <v>0</v>
      </c>
      <c r="IL395">
        <v>0</v>
      </c>
      <c r="IM395">
        <v>0</v>
      </c>
      <c r="IN395" t="s">
        <v>443</v>
      </c>
      <c r="IO395" t="s">
        <v>444</v>
      </c>
      <c r="IP395" t="s">
        <v>445</v>
      </c>
      <c r="IQ395" t="s">
        <v>445</v>
      </c>
      <c r="IR395" t="s">
        <v>445</v>
      </c>
      <c r="IS395" t="s">
        <v>445</v>
      </c>
      <c r="IT395">
        <v>0</v>
      </c>
      <c r="IU395">
        <v>100</v>
      </c>
      <c r="IV395">
        <v>100</v>
      </c>
      <c r="IW395">
        <v>-0.66</v>
      </c>
      <c r="IX395">
        <v>0.2805</v>
      </c>
      <c r="IY395">
        <v>-1.085747647868322</v>
      </c>
      <c r="IZ395">
        <v>-0.001141660950335919</v>
      </c>
      <c r="JA395">
        <v>1.556549255047457E-06</v>
      </c>
      <c r="JB395">
        <v>-3.845636065895205E-10</v>
      </c>
      <c r="JC395">
        <v>0.01562767363184709</v>
      </c>
      <c r="JD395">
        <v>0.001629169780553792</v>
      </c>
      <c r="JE395">
        <v>0.0005448488767950686</v>
      </c>
      <c r="JF395">
        <v>-2.599574200195059E-06</v>
      </c>
      <c r="JG395">
        <v>2</v>
      </c>
      <c r="JH395">
        <v>2011</v>
      </c>
      <c r="JI395">
        <v>1</v>
      </c>
      <c r="JJ395">
        <v>26</v>
      </c>
      <c r="JK395">
        <v>197272.9</v>
      </c>
      <c r="JL395">
        <v>197273.1</v>
      </c>
      <c r="JM395">
        <v>3.15552</v>
      </c>
      <c r="JN395">
        <v>2.60986</v>
      </c>
      <c r="JO395">
        <v>1.49658</v>
      </c>
      <c r="JP395">
        <v>2.34619</v>
      </c>
      <c r="JQ395">
        <v>1.54907</v>
      </c>
      <c r="JR395">
        <v>2.48901</v>
      </c>
      <c r="JS395">
        <v>36.7417</v>
      </c>
      <c r="JT395">
        <v>24.1751</v>
      </c>
      <c r="JU395">
        <v>18</v>
      </c>
      <c r="JV395">
        <v>482.731</v>
      </c>
      <c r="JW395">
        <v>495.201</v>
      </c>
      <c r="JX395">
        <v>26.5201</v>
      </c>
      <c r="JY395">
        <v>29.3734</v>
      </c>
      <c r="JZ395">
        <v>30.0003</v>
      </c>
      <c r="KA395">
        <v>29.4977</v>
      </c>
      <c r="KB395">
        <v>29.4746</v>
      </c>
      <c r="KC395">
        <v>63.297</v>
      </c>
      <c r="KD395">
        <v>14.775</v>
      </c>
      <c r="KE395">
        <v>58.9408</v>
      </c>
      <c r="KF395">
        <v>26.5142</v>
      </c>
      <c r="KG395">
        <v>1489.93</v>
      </c>
      <c r="KH395">
        <v>20.2391</v>
      </c>
      <c r="KI395">
        <v>101.816</v>
      </c>
      <c r="KJ395">
        <v>91.39879999999999</v>
      </c>
    </row>
    <row r="396" spans="1:296">
      <c r="A396">
        <v>378</v>
      </c>
      <c r="B396">
        <v>1758825983.5</v>
      </c>
      <c r="C396">
        <v>11959.90000009537</v>
      </c>
      <c r="D396" t="s">
        <v>1204</v>
      </c>
      <c r="E396" t="s">
        <v>1205</v>
      </c>
      <c r="F396">
        <v>5</v>
      </c>
      <c r="G396" t="s">
        <v>1027</v>
      </c>
      <c r="H396">
        <v>1758825976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1506.28094812733</v>
      </c>
      <c r="AJ396">
        <v>1473.550909090909</v>
      </c>
      <c r="AK396">
        <v>3.334745838032707</v>
      </c>
      <c r="AL396">
        <v>65.12809007379995</v>
      </c>
      <c r="AM396">
        <f>(AO396 - AN396 + DX396*1E3/(8.314*(DZ396+273.15)) * AQ396/DW396 * AP396) * DW396/(100*DK396) * 1000/(1000 - AO396)</f>
        <v>0</v>
      </c>
      <c r="AN396">
        <v>20.17114936996935</v>
      </c>
      <c r="AO396">
        <v>21.94947030303031</v>
      </c>
      <c r="AP396">
        <v>-0.0004598817111666037</v>
      </c>
      <c r="AQ396">
        <v>105.8169540572962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439</v>
      </c>
      <c r="AX396" t="s">
        <v>439</v>
      </c>
      <c r="AY396">
        <v>0</v>
      </c>
      <c r="AZ396">
        <v>0</v>
      </c>
      <c r="BA396">
        <f>1-AY396/AZ396</f>
        <v>0</v>
      </c>
      <c r="BB396">
        <v>0</v>
      </c>
      <c r="BC396" t="s">
        <v>439</v>
      </c>
      <c r="BD396" t="s">
        <v>439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439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2.96</v>
      </c>
      <c r="DL396">
        <v>0.5</v>
      </c>
      <c r="DM396" t="s">
        <v>440</v>
      </c>
      <c r="DN396">
        <v>2</v>
      </c>
      <c r="DO396" t="b">
        <v>1</v>
      </c>
      <c r="DP396">
        <v>1758825976</v>
      </c>
      <c r="DQ396">
        <v>1417.955925925926</v>
      </c>
      <c r="DR396">
        <v>1461.554074074074</v>
      </c>
      <c r="DS396">
        <v>21.9819037037037</v>
      </c>
      <c r="DT396">
        <v>20.06111851851852</v>
      </c>
      <c r="DU396">
        <v>1418.625925925926</v>
      </c>
      <c r="DV396">
        <v>21.7009037037037</v>
      </c>
      <c r="DW396">
        <v>499.9965925925925</v>
      </c>
      <c r="DX396">
        <v>90.89621481481481</v>
      </c>
      <c r="DY396">
        <v>0.06717989259259259</v>
      </c>
      <c r="DZ396">
        <v>29.01855925925926</v>
      </c>
      <c r="EA396">
        <v>30.01295925925926</v>
      </c>
      <c r="EB396">
        <v>999.9000000000001</v>
      </c>
      <c r="EC396">
        <v>0</v>
      </c>
      <c r="ED396">
        <v>0</v>
      </c>
      <c r="EE396">
        <v>9998.146666666667</v>
      </c>
      <c r="EF396">
        <v>0</v>
      </c>
      <c r="EG396">
        <v>11.2321</v>
      </c>
      <c r="EH396">
        <v>-43.59834814814814</v>
      </c>
      <c r="EI396">
        <v>1449.824814814815</v>
      </c>
      <c r="EJ396">
        <v>1491.475185185185</v>
      </c>
      <c r="EK396">
        <v>1.920802962962963</v>
      </c>
      <c r="EL396">
        <v>1461.554074074074</v>
      </c>
      <c r="EM396">
        <v>20.06111851851852</v>
      </c>
      <c r="EN396">
        <v>1.998072592592592</v>
      </c>
      <c r="EO396">
        <v>1.823478148148148</v>
      </c>
      <c r="EP396">
        <v>17.42906296296296</v>
      </c>
      <c r="EQ396">
        <v>15.98940740740741</v>
      </c>
      <c r="ER396">
        <v>2000.01037037037</v>
      </c>
      <c r="ES396">
        <v>0.9799941851851851</v>
      </c>
      <c r="ET396">
        <v>0.02000597037037037</v>
      </c>
      <c r="EU396">
        <v>0</v>
      </c>
      <c r="EV396">
        <v>624.5897037037038</v>
      </c>
      <c r="EW396">
        <v>5.00078</v>
      </c>
      <c r="EX396">
        <v>12269.67777777778</v>
      </c>
      <c r="EY396">
        <v>16379.68518518518</v>
      </c>
      <c r="EZ396">
        <v>39.77288888888889</v>
      </c>
      <c r="FA396">
        <v>40.64107407407408</v>
      </c>
      <c r="FB396">
        <v>40.10844444444444</v>
      </c>
      <c r="FC396">
        <v>40.28211111111111</v>
      </c>
      <c r="FD396">
        <v>40.86781481481481</v>
      </c>
      <c r="FE396">
        <v>1955.098518518519</v>
      </c>
      <c r="FF396">
        <v>39.90814814814815</v>
      </c>
      <c r="FG396">
        <v>0</v>
      </c>
      <c r="FH396">
        <v>1758825978.7</v>
      </c>
      <c r="FI396">
        <v>0</v>
      </c>
      <c r="FJ396">
        <v>624.5395199999999</v>
      </c>
      <c r="FK396">
        <v>-5.055692311158595</v>
      </c>
      <c r="FL396">
        <v>-96.37692307201138</v>
      </c>
      <c r="FM396">
        <v>12268.968</v>
      </c>
      <c r="FN396">
        <v>15</v>
      </c>
      <c r="FO396">
        <v>0</v>
      </c>
      <c r="FP396" t="s">
        <v>441</v>
      </c>
      <c r="FQ396">
        <v>1746989605.5</v>
      </c>
      <c r="FR396">
        <v>1746989593.5</v>
      </c>
      <c r="FS396">
        <v>0</v>
      </c>
      <c r="FT396">
        <v>-0.274</v>
      </c>
      <c r="FU396">
        <v>-0.002</v>
      </c>
      <c r="FV396">
        <v>2.549</v>
      </c>
      <c r="FW396">
        <v>0.129</v>
      </c>
      <c r="FX396">
        <v>420</v>
      </c>
      <c r="FY396">
        <v>17</v>
      </c>
      <c r="FZ396">
        <v>0.02</v>
      </c>
      <c r="GA396">
        <v>0.04</v>
      </c>
      <c r="GB396">
        <v>-43.83809268292683</v>
      </c>
      <c r="GC396">
        <v>3.982733101045269</v>
      </c>
      <c r="GD396">
        <v>0.4657722485372394</v>
      </c>
      <c r="GE396">
        <v>0</v>
      </c>
      <c r="GF396">
        <v>624.8887941176471</v>
      </c>
      <c r="GG396">
        <v>-4.804935060025721</v>
      </c>
      <c r="GH396">
        <v>0.5134589037573911</v>
      </c>
      <c r="GI396">
        <v>0</v>
      </c>
      <c r="GJ396">
        <v>2.003200243902439</v>
      </c>
      <c r="GK396">
        <v>-1.303488919860629</v>
      </c>
      <c r="GL396">
        <v>0.12989678015664</v>
      </c>
      <c r="GM396">
        <v>0</v>
      </c>
      <c r="GN396">
        <v>0</v>
      </c>
      <c r="GO396">
        <v>3</v>
      </c>
      <c r="GP396" t="s">
        <v>459</v>
      </c>
      <c r="GQ396">
        <v>3.10228</v>
      </c>
      <c r="GR396">
        <v>2.72549</v>
      </c>
      <c r="GS396">
        <v>0.202264</v>
      </c>
      <c r="GT396">
        <v>0.205873</v>
      </c>
      <c r="GU396">
        <v>0.101593</v>
      </c>
      <c r="GV396">
        <v>0.0971336</v>
      </c>
      <c r="GW396">
        <v>20822.9</v>
      </c>
      <c r="GX396">
        <v>18843.5</v>
      </c>
      <c r="GY396">
        <v>26667</v>
      </c>
      <c r="GZ396">
        <v>23951.9</v>
      </c>
      <c r="HA396">
        <v>38351.4</v>
      </c>
      <c r="HB396">
        <v>31987</v>
      </c>
      <c r="HC396">
        <v>46567.6</v>
      </c>
      <c r="HD396">
        <v>37900.8</v>
      </c>
      <c r="HE396">
        <v>1.86502</v>
      </c>
      <c r="HF396">
        <v>1.8613</v>
      </c>
      <c r="HG396">
        <v>0.0898205</v>
      </c>
      <c r="HH396">
        <v>0</v>
      </c>
      <c r="HI396">
        <v>28.5363</v>
      </c>
      <c r="HJ396">
        <v>999.9</v>
      </c>
      <c r="HK396">
        <v>44.3</v>
      </c>
      <c r="HL396">
        <v>31.8</v>
      </c>
      <c r="HM396">
        <v>23.0125</v>
      </c>
      <c r="HN396">
        <v>61.4459</v>
      </c>
      <c r="HO396">
        <v>20.1723</v>
      </c>
      <c r="HP396">
        <v>1</v>
      </c>
      <c r="HQ396">
        <v>0.166194</v>
      </c>
      <c r="HR396">
        <v>1.19358</v>
      </c>
      <c r="HS396">
        <v>20.2754</v>
      </c>
      <c r="HT396">
        <v>5.20935</v>
      </c>
      <c r="HU396">
        <v>11.98</v>
      </c>
      <c r="HV396">
        <v>4.9628</v>
      </c>
      <c r="HW396">
        <v>3.27425</v>
      </c>
      <c r="HX396">
        <v>9999</v>
      </c>
      <c r="HY396">
        <v>9999</v>
      </c>
      <c r="HZ396">
        <v>9999</v>
      </c>
      <c r="IA396">
        <v>5.1</v>
      </c>
      <c r="IB396">
        <v>1.864</v>
      </c>
      <c r="IC396">
        <v>1.8601</v>
      </c>
      <c r="ID396">
        <v>1.85838</v>
      </c>
      <c r="IE396">
        <v>1.85975</v>
      </c>
      <c r="IF396">
        <v>1.85989</v>
      </c>
      <c r="IG396">
        <v>1.85838</v>
      </c>
      <c r="IH396">
        <v>1.85745</v>
      </c>
      <c r="II396">
        <v>1.85242</v>
      </c>
      <c r="IJ396">
        <v>0</v>
      </c>
      <c r="IK396">
        <v>0</v>
      </c>
      <c r="IL396">
        <v>0</v>
      </c>
      <c r="IM396">
        <v>0</v>
      </c>
      <c r="IN396" t="s">
        <v>443</v>
      </c>
      <c r="IO396" t="s">
        <v>444</v>
      </c>
      <c r="IP396" t="s">
        <v>445</v>
      </c>
      <c r="IQ396" t="s">
        <v>445</v>
      </c>
      <c r="IR396" t="s">
        <v>445</v>
      </c>
      <c r="IS396" t="s">
        <v>445</v>
      </c>
      <c r="IT396">
        <v>0</v>
      </c>
      <c r="IU396">
        <v>100</v>
      </c>
      <c r="IV396">
        <v>100</v>
      </c>
      <c r="IW396">
        <v>-0.65</v>
      </c>
      <c r="IX396">
        <v>0.2803</v>
      </c>
      <c r="IY396">
        <v>-1.085747647868322</v>
      </c>
      <c r="IZ396">
        <v>-0.001141660950335919</v>
      </c>
      <c r="JA396">
        <v>1.556549255047457E-06</v>
      </c>
      <c r="JB396">
        <v>-3.845636065895205E-10</v>
      </c>
      <c r="JC396">
        <v>0.01562767363184709</v>
      </c>
      <c r="JD396">
        <v>0.001629169780553792</v>
      </c>
      <c r="JE396">
        <v>0.0005448488767950686</v>
      </c>
      <c r="JF396">
        <v>-2.599574200195059E-06</v>
      </c>
      <c r="JG396">
        <v>2</v>
      </c>
      <c r="JH396">
        <v>2011</v>
      </c>
      <c r="JI396">
        <v>1</v>
      </c>
      <c r="JJ396">
        <v>26</v>
      </c>
      <c r="JK396">
        <v>197273</v>
      </c>
      <c r="JL396">
        <v>197273.2</v>
      </c>
      <c r="JM396">
        <v>3.18115</v>
      </c>
      <c r="JN396">
        <v>2.60498</v>
      </c>
      <c r="JO396">
        <v>1.49658</v>
      </c>
      <c r="JP396">
        <v>2.34619</v>
      </c>
      <c r="JQ396">
        <v>1.54907</v>
      </c>
      <c r="JR396">
        <v>2.50732</v>
      </c>
      <c r="JS396">
        <v>36.7654</v>
      </c>
      <c r="JT396">
        <v>24.1751</v>
      </c>
      <c r="JU396">
        <v>18</v>
      </c>
      <c r="JV396">
        <v>482.818</v>
      </c>
      <c r="JW396">
        <v>495.028</v>
      </c>
      <c r="JX396">
        <v>26.5053</v>
      </c>
      <c r="JY396">
        <v>29.3777</v>
      </c>
      <c r="JZ396">
        <v>30.0002</v>
      </c>
      <c r="KA396">
        <v>29.5015</v>
      </c>
      <c r="KB396">
        <v>29.4777</v>
      </c>
      <c r="KC396">
        <v>63.833</v>
      </c>
      <c r="KD396">
        <v>14.775</v>
      </c>
      <c r="KE396">
        <v>58.9408</v>
      </c>
      <c r="KF396">
        <v>26.5108</v>
      </c>
      <c r="KG396">
        <v>1503.54</v>
      </c>
      <c r="KH396">
        <v>20.204</v>
      </c>
      <c r="KI396">
        <v>101.815</v>
      </c>
      <c r="KJ396">
        <v>91.39660000000001</v>
      </c>
    </row>
    <row r="397" spans="1:296">
      <c r="A397">
        <v>379</v>
      </c>
      <c r="B397">
        <v>1758825988.5</v>
      </c>
      <c r="C397">
        <v>11964.90000009537</v>
      </c>
      <c r="D397" t="s">
        <v>1206</v>
      </c>
      <c r="E397" t="s">
        <v>1207</v>
      </c>
      <c r="F397">
        <v>5</v>
      </c>
      <c r="G397" t="s">
        <v>1027</v>
      </c>
      <c r="H397">
        <v>1758825980.714286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1523.40646541955</v>
      </c>
      <c r="AJ397">
        <v>1490.342424242424</v>
      </c>
      <c r="AK397">
        <v>3.378882562752786</v>
      </c>
      <c r="AL397">
        <v>65.12809007379995</v>
      </c>
      <c r="AM397">
        <f>(AO397 - AN397 + DX397*1E3/(8.314*(DZ397+273.15)) * AQ397/DW397 * AP397) * DW397/(100*DK397) * 1000/(1000 - AO397)</f>
        <v>0</v>
      </c>
      <c r="AN397">
        <v>20.21674374417396</v>
      </c>
      <c r="AO397">
        <v>21.93860121212121</v>
      </c>
      <c r="AP397">
        <v>-0.0004903891123585511</v>
      </c>
      <c r="AQ397">
        <v>105.8169540572962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439</v>
      </c>
      <c r="AX397" t="s">
        <v>439</v>
      </c>
      <c r="AY397">
        <v>0</v>
      </c>
      <c r="AZ397">
        <v>0</v>
      </c>
      <c r="BA397">
        <f>1-AY397/AZ397</f>
        <v>0</v>
      </c>
      <c r="BB397">
        <v>0</v>
      </c>
      <c r="BC397" t="s">
        <v>439</v>
      </c>
      <c r="BD397" t="s">
        <v>439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439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2.96</v>
      </c>
      <c r="DL397">
        <v>0.5</v>
      </c>
      <c r="DM397" t="s">
        <v>440</v>
      </c>
      <c r="DN397">
        <v>2</v>
      </c>
      <c r="DO397" t="b">
        <v>1</v>
      </c>
      <c r="DP397">
        <v>1758825980.714286</v>
      </c>
      <c r="DQ397">
        <v>1433.616428571428</v>
      </c>
      <c r="DR397">
        <v>1476.949285714285</v>
      </c>
      <c r="DS397">
        <v>21.95759642857143</v>
      </c>
      <c r="DT397">
        <v>20.13671428571428</v>
      </c>
      <c r="DU397">
        <v>1434.272142857143</v>
      </c>
      <c r="DV397">
        <v>21.67710714285714</v>
      </c>
      <c r="DW397">
        <v>499.9861071428571</v>
      </c>
      <c r="DX397">
        <v>90.89654642857143</v>
      </c>
      <c r="DY397">
        <v>0.06724875</v>
      </c>
      <c r="DZ397">
        <v>28.99189999999999</v>
      </c>
      <c r="EA397">
        <v>30.00198571428572</v>
      </c>
      <c r="EB397">
        <v>999.9000000000002</v>
      </c>
      <c r="EC397">
        <v>0</v>
      </c>
      <c r="ED397">
        <v>0</v>
      </c>
      <c r="EE397">
        <v>10003.66357142857</v>
      </c>
      <c r="EF397">
        <v>0</v>
      </c>
      <c r="EG397">
        <v>11.2321</v>
      </c>
      <c r="EH397">
        <v>-43.33195714285714</v>
      </c>
      <c r="EI397">
        <v>1465.801785714286</v>
      </c>
      <c r="EJ397">
        <v>1507.301071428572</v>
      </c>
      <c r="EK397">
        <v>1.820896428571428</v>
      </c>
      <c r="EL397">
        <v>1476.949285714285</v>
      </c>
      <c r="EM397">
        <v>20.13671428571428</v>
      </c>
      <c r="EN397">
        <v>1.995870714285714</v>
      </c>
      <c r="EO397">
        <v>1.830356428571429</v>
      </c>
      <c r="EP397">
        <v>17.41160714285715</v>
      </c>
      <c r="EQ397">
        <v>16.048375</v>
      </c>
      <c r="ER397">
        <v>2000.006428571428</v>
      </c>
      <c r="ES397">
        <v>0.9799931428571431</v>
      </c>
      <c r="ET397">
        <v>0.02000705714285714</v>
      </c>
      <c r="EU397">
        <v>0</v>
      </c>
      <c r="EV397">
        <v>624.1711785714285</v>
      </c>
      <c r="EW397">
        <v>5.00078</v>
      </c>
      <c r="EX397">
        <v>12262.01071428572</v>
      </c>
      <c r="EY397">
        <v>16379.64285714286</v>
      </c>
      <c r="EZ397">
        <v>39.78325</v>
      </c>
      <c r="FA397">
        <v>40.65378571428571</v>
      </c>
      <c r="FB397">
        <v>40.0845</v>
      </c>
      <c r="FC397">
        <v>40.28978571428571</v>
      </c>
      <c r="FD397">
        <v>40.85246428571428</v>
      </c>
      <c r="FE397">
        <v>1955.094642857143</v>
      </c>
      <c r="FF397">
        <v>39.91035714285714</v>
      </c>
      <c r="FG397">
        <v>0</v>
      </c>
      <c r="FH397">
        <v>1758825983.5</v>
      </c>
      <c r="FI397">
        <v>0</v>
      </c>
      <c r="FJ397">
        <v>624.1216000000001</v>
      </c>
      <c r="FK397">
        <v>-5.90053845353501</v>
      </c>
      <c r="FL397">
        <v>-98.78461521355328</v>
      </c>
      <c r="FM397">
        <v>12261.092</v>
      </c>
      <c r="FN397">
        <v>15</v>
      </c>
      <c r="FO397">
        <v>0</v>
      </c>
      <c r="FP397" t="s">
        <v>441</v>
      </c>
      <c r="FQ397">
        <v>1746989605.5</v>
      </c>
      <c r="FR397">
        <v>1746989593.5</v>
      </c>
      <c r="FS397">
        <v>0</v>
      </c>
      <c r="FT397">
        <v>-0.274</v>
      </c>
      <c r="FU397">
        <v>-0.002</v>
      </c>
      <c r="FV397">
        <v>2.549</v>
      </c>
      <c r="FW397">
        <v>0.129</v>
      </c>
      <c r="FX397">
        <v>420</v>
      </c>
      <c r="FY397">
        <v>17</v>
      </c>
      <c r="FZ397">
        <v>0.02</v>
      </c>
      <c r="GA397">
        <v>0.04</v>
      </c>
      <c r="GB397">
        <v>-43.54222682926829</v>
      </c>
      <c r="GC397">
        <v>4.222396515679414</v>
      </c>
      <c r="GD397">
        <v>0.5013044890519186</v>
      </c>
      <c r="GE397">
        <v>0</v>
      </c>
      <c r="GF397">
        <v>624.4037058823529</v>
      </c>
      <c r="GG397">
        <v>-5.356669210799881</v>
      </c>
      <c r="GH397">
        <v>0.5710711055660588</v>
      </c>
      <c r="GI397">
        <v>0</v>
      </c>
      <c r="GJ397">
        <v>1.883249512195122</v>
      </c>
      <c r="GK397">
        <v>-1.298250940766546</v>
      </c>
      <c r="GL397">
        <v>0.1299510404795331</v>
      </c>
      <c r="GM397">
        <v>0</v>
      </c>
      <c r="GN397">
        <v>0</v>
      </c>
      <c r="GO397">
        <v>3</v>
      </c>
      <c r="GP397" t="s">
        <v>459</v>
      </c>
      <c r="GQ397">
        <v>3.10203</v>
      </c>
      <c r="GR397">
        <v>2.72557</v>
      </c>
      <c r="GS397">
        <v>0.203641</v>
      </c>
      <c r="GT397">
        <v>0.207231</v>
      </c>
      <c r="GU397">
        <v>0.101549</v>
      </c>
      <c r="GV397">
        <v>0.0972063</v>
      </c>
      <c r="GW397">
        <v>20786.7</v>
      </c>
      <c r="GX397">
        <v>18811.1</v>
      </c>
      <c r="GY397">
        <v>26666.7</v>
      </c>
      <c r="GZ397">
        <v>23951.7</v>
      </c>
      <c r="HA397">
        <v>38353.3</v>
      </c>
      <c r="HB397">
        <v>31984.5</v>
      </c>
      <c r="HC397">
        <v>46567.4</v>
      </c>
      <c r="HD397">
        <v>37900.8</v>
      </c>
      <c r="HE397">
        <v>1.8647</v>
      </c>
      <c r="HF397">
        <v>1.8619</v>
      </c>
      <c r="HG397">
        <v>0.08935849999999999</v>
      </c>
      <c r="HH397">
        <v>0</v>
      </c>
      <c r="HI397">
        <v>28.5198</v>
      </c>
      <c r="HJ397">
        <v>999.9</v>
      </c>
      <c r="HK397">
        <v>44.3</v>
      </c>
      <c r="HL397">
        <v>31.9</v>
      </c>
      <c r="HM397">
        <v>23.1403</v>
      </c>
      <c r="HN397">
        <v>61.8159</v>
      </c>
      <c r="HO397">
        <v>20.2484</v>
      </c>
      <c r="HP397">
        <v>1</v>
      </c>
      <c r="HQ397">
        <v>0.166575</v>
      </c>
      <c r="HR397">
        <v>-0.481678</v>
      </c>
      <c r="HS397">
        <v>20.262</v>
      </c>
      <c r="HT397">
        <v>5.20935</v>
      </c>
      <c r="HU397">
        <v>11.98</v>
      </c>
      <c r="HV397">
        <v>4.96285</v>
      </c>
      <c r="HW397">
        <v>3.2743</v>
      </c>
      <c r="HX397">
        <v>9999</v>
      </c>
      <c r="HY397">
        <v>9999</v>
      </c>
      <c r="HZ397">
        <v>9999</v>
      </c>
      <c r="IA397">
        <v>5.1</v>
      </c>
      <c r="IB397">
        <v>1.86401</v>
      </c>
      <c r="IC397">
        <v>1.86009</v>
      </c>
      <c r="ID397">
        <v>1.85839</v>
      </c>
      <c r="IE397">
        <v>1.85974</v>
      </c>
      <c r="IF397">
        <v>1.85989</v>
      </c>
      <c r="IG397">
        <v>1.85838</v>
      </c>
      <c r="IH397">
        <v>1.85745</v>
      </c>
      <c r="II397">
        <v>1.85242</v>
      </c>
      <c r="IJ397">
        <v>0</v>
      </c>
      <c r="IK397">
        <v>0</v>
      </c>
      <c r="IL397">
        <v>0</v>
      </c>
      <c r="IM397">
        <v>0</v>
      </c>
      <c r="IN397" t="s">
        <v>443</v>
      </c>
      <c r="IO397" t="s">
        <v>444</v>
      </c>
      <c r="IP397" t="s">
        <v>445</v>
      </c>
      <c r="IQ397" t="s">
        <v>445</v>
      </c>
      <c r="IR397" t="s">
        <v>445</v>
      </c>
      <c r="IS397" t="s">
        <v>445</v>
      </c>
      <c r="IT397">
        <v>0</v>
      </c>
      <c r="IU397">
        <v>100</v>
      </c>
      <c r="IV397">
        <v>100</v>
      </c>
      <c r="IW397">
        <v>-0.63</v>
      </c>
      <c r="IX397">
        <v>0.2801</v>
      </c>
      <c r="IY397">
        <v>-1.085747647868322</v>
      </c>
      <c r="IZ397">
        <v>-0.001141660950335919</v>
      </c>
      <c r="JA397">
        <v>1.556549255047457E-06</v>
      </c>
      <c r="JB397">
        <v>-3.845636065895205E-10</v>
      </c>
      <c r="JC397">
        <v>0.01562767363184709</v>
      </c>
      <c r="JD397">
        <v>0.001629169780553792</v>
      </c>
      <c r="JE397">
        <v>0.0005448488767950686</v>
      </c>
      <c r="JF397">
        <v>-2.599574200195059E-06</v>
      </c>
      <c r="JG397">
        <v>2</v>
      </c>
      <c r="JH397">
        <v>2011</v>
      </c>
      <c r="JI397">
        <v>1</v>
      </c>
      <c r="JJ397">
        <v>26</v>
      </c>
      <c r="JK397">
        <v>197273</v>
      </c>
      <c r="JL397">
        <v>197273.2</v>
      </c>
      <c r="JM397">
        <v>3.21045</v>
      </c>
      <c r="JN397">
        <v>2.60132</v>
      </c>
      <c r="JO397">
        <v>1.49658</v>
      </c>
      <c r="JP397">
        <v>2.34619</v>
      </c>
      <c r="JQ397">
        <v>1.54907</v>
      </c>
      <c r="JR397">
        <v>2.47559</v>
      </c>
      <c r="JS397">
        <v>36.7654</v>
      </c>
      <c r="JT397">
        <v>24.1663</v>
      </c>
      <c r="JU397">
        <v>18</v>
      </c>
      <c r="JV397">
        <v>482.656</v>
      </c>
      <c r="JW397">
        <v>495.455</v>
      </c>
      <c r="JX397">
        <v>26.5323</v>
      </c>
      <c r="JY397">
        <v>29.381</v>
      </c>
      <c r="JZ397">
        <v>30.0005</v>
      </c>
      <c r="KA397">
        <v>29.5053</v>
      </c>
      <c r="KB397">
        <v>29.4813</v>
      </c>
      <c r="KC397">
        <v>64.4278</v>
      </c>
      <c r="KD397">
        <v>14.775</v>
      </c>
      <c r="KE397">
        <v>59.32</v>
      </c>
      <c r="KF397">
        <v>27.4112</v>
      </c>
      <c r="KG397">
        <v>1523.62</v>
      </c>
      <c r="KH397">
        <v>20.2629</v>
      </c>
      <c r="KI397">
        <v>101.815</v>
      </c>
      <c r="KJ397">
        <v>91.3963</v>
      </c>
    </row>
    <row r="398" spans="1:296">
      <c r="A398">
        <v>380</v>
      </c>
      <c r="B398">
        <v>1758825993.5</v>
      </c>
      <c r="C398">
        <v>11969.90000009537</v>
      </c>
      <c r="D398" t="s">
        <v>1208</v>
      </c>
      <c r="E398" t="s">
        <v>1209</v>
      </c>
      <c r="F398">
        <v>5</v>
      </c>
      <c r="G398" t="s">
        <v>1027</v>
      </c>
      <c r="H398">
        <v>1758825986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1540.146598765444</v>
      </c>
      <c r="AJ398">
        <v>1507.489636363636</v>
      </c>
      <c r="AK398">
        <v>3.42110422252857</v>
      </c>
      <c r="AL398">
        <v>65.12809007379995</v>
      </c>
      <c r="AM398">
        <f>(AO398 - AN398 + DX398*1E3/(8.314*(DZ398+273.15)) * AQ398/DW398 * AP398) * DW398/(100*DK398) * 1000/(1000 - AO398)</f>
        <v>0</v>
      </c>
      <c r="AN398">
        <v>20.25494261969425</v>
      </c>
      <c r="AO398">
        <v>21.91458787878787</v>
      </c>
      <c r="AP398">
        <v>-0.002553606430455498</v>
      </c>
      <c r="AQ398">
        <v>105.8169540572962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439</v>
      </c>
      <c r="AX398" t="s">
        <v>439</v>
      </c>
      <c r="AY398">
        <v>0</v>
      </c>
      <c r="AZ398">
        <v>0</v>
      </c>
      <c r="BA398">
        <f>1-AY398/AZ398</f>
        <v>0</v>
      </c>
      <c r="BB398">
        <v>0</v>
      </c>
      <c r="BC398" t="s">
        <v>439</v>
      </c>
      <c r="BD398" t="s">
        <v>439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439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2.96</v>
      </c>
      <c r="DL398">
        <v>0.5</v>
      </c>
      <c r="DM398" t="s">
        <v>440</v>
      </c>
      <c r="DN398">
        <v>2</v>
      </c>
      <c r="DO398" t="b">
        <v>1</v>
      </c>
      <c r="DP398">
        <v>1758825986</v>
      </c>
      <c r="DQ398">
        <v>1451.161851851851</v>
      </c>
      <c r="DR398">
        <v>1494.214814814815</v>
      </c>
      <c r="DS398">
        <v>21.93980740740741</v>
      </c>
      <c r="DT398">
        <v>20.20650740740741</v>
      </c>
      <c r="DU398">
        <v>1451.8</v>
      </c>
      <c r="DV398">
        <v>21.6596925925926</v>
      </c>
      <c r="DW398">
        <v>500.0010740740742</v>
      </c>
      <c r="DX398">
        <v>90.89653333333332</v>
      </c>
      <c r="DY398">
        <v>0.06739762592592592</v>
      </c>
      <c r="DZ398">
        <v>28.9637</v>
      </c>
      <c r="EA398">
        <v>29.98754074074074</v>
      </c>
      <c r="EB398">
        <v>999.9000000000001</v>
      </c>
      <c r="EC398">
        <v>0</v>
      </c>
      <c r="ED398">
        <v>0</v>
      </c>
      <c r="EE398">
        <v>10002.80481481481</v>
      </c>
      <c r="EF398">
        <v>0</v>
      </c>
      <c r="EG398">
        <v>11.23429259259259</v>
      </c>
      <c r="EH398">
        <v>-43.05202222222221</v>
      </c>
      <c r="EI398">
        <v>1483.714444444444</v>
      </c>
      <c r="EJ398">
        <v>1525.02962962963</v>
      </c>
      <c r="EK398">
        <v>1.73331</v>
      </c>
      <c r="EL398">
        <v>1494.214814814815</v>
      </c>
      <c r="EM398">
        <v>20.20650740740741</v>
      </c>
      <c r="EN398">
        <v>1.994252592592592</v>
      </c>
      <c r="EO398">
        <v>1.83670037037037</v>
      </c>
      <c r="EP398">
        <v>17.39877407407408</v>
      </c>
      <c r="EQ398">
        <v>16.10264814814815</v>
      </c>
      <c r="ER398">
        <v>1999.991851851852</v>
      </c>
      <c r="ES398">
        <v>0.9799932222222224</v>
      </c>
      <c r="ET398">
        <v>0.02000697777777777</v>
      </c>
      <c r="EU398">
        <v>0</v>
      </c>
      <c r="EV398">
        <v>623.6092222222222</v>
      </c>
      <c r="EW398">
        <v>5.00078</v>
      </c>
      <c r="EX398">
        <v>12252.67037037037</v>
      </c>
      <c r="EY398">
        <v>16379.52222222222</v>
      </c>
      <c r="EZ398">
        <v>39.79829629629629</v>
      </c>
      <c r="FA398">
        <v>40.66633333333333</v>
      </c>
      <c r="FB398">
        <v>40.06688888888889</v>
      </c>
      <c r="FC398">
        <v>40.296</v>
      </c>
      <c r="FD398">
        <v>40.82851851851851</v>
      </c>
      <c r="FE398">
        <v>1955.081851851852</v>
      </c>
      <c r="FF398">
        <v>39.91</v>
      </c>
      <c r="FG398">
        <v>0</v>
      </c>
      <c r="FH398">
        <v>1758825988.3</v>
      </c>
      <c r="FI398">
        <v>0</v>
      </c>
      <c r="FJ398">
        <v>623.60544</v>
      </c>
      <c r="FK398">
        <v>-6.143384633299972</v>
      </c>
      <c r="FL398">
        <v>-110.5153847544904</v>
      </c>
      <c r="FM398">
        <v>12252.688</v>
      </c>
      <c r="FN398">
        <v>15</v>
      </c>
      <c r="FO398">
        <v>0</v>
      </c>
      <c r="FP398" t="s">
        <v>441</v>
      </c>
      <c r="FQ398">
        <v>1746989605.5</v>
      </c>
      <c r="FR398">
        <v>1746989593.5</v>
      </c>
      <c r="FS398">
        <v>0</v>
      </c>
      <c r="FT398">
        <v>-0.274</v>
      </c>
      <c r="FU398">
        <v>-0.002</v>
      </c>
      <c r="FV398">
        <v>2.549</v>
      </c>
      <c r="FW398">
        <v>0.129</v>
      </c>
      <c r="FX398">
        <v>420</v>
      </c>
      <c r="FY398">
        <v>17</v>
      </c>
      <c r="FZ398">
        <v>0.02</v>
      </c>
      <c r="GA398">
        <v>0.04</v>
      </c>
      <c r="GB398">
        <v>-43.32002195121951</v>
      </c>
      <c r="GC398">
        <v>3.375213240418164</v>
      </c>
      <c r="GD398">
        <v>0.4432366463189782</v>
      </c>
      <c r="GE398">
        <v>0</v>
      </c>
      <c r="GF398">
        <v>624.0168529411765</v>
      </c>
      <c r="GG398">
        <v>-5.653338430244867</v>
      </c>
      <c r="GH398">
        <v>0.6018517079594486</v>
      </c>
      <c r="GI398">
        <v>0</v>
      </c>
      <c r="GJ398">
        <v>1.808432926829268</v>
      </c>
      <c r="GK398">
        <v>-1.073818536585363</v>
      </c>
      <c r="GL398">
        <v>0.1094618231531845</v>
      </c>
      <c r="GM398">
        <v>0</v>
      </c>
      <c r="GN398">
        <v>0</v>
      </c>
      <c r="GO398">
        <v>3</v>
      </c>
      <c r="GP398" t="s">
        <v>459</v>
      </c>
      <c r="GQ398">
        <v>3.10224</v>
      </c>
      <c r="GR398">
        <v>2.72566</v>
      </c>
      <c r="GS398">
        <v>0.205025</v>
      </c>
      <c r="GT398">
        <v>0.208602</v>
      </c>
      <c r="GU398">
        <v>0.101473</v>
      </c>
      <c r="GV398">
        <v>0.0973928</v>
      </c>
      <c r="GW398">
        <v>20750.6</v>
      </c>
      <c r="GX398">
        <v>18778.5</v>
      </c>
      <c r="GY398">
        <v>26666.7</v>
      </c>
      <c r="GZ398">
        <v>23951.7</v>
      </c>
      <c r="HA398">
        <v>38356.4</v>
      </c>
      <c r="HB398">
        <v>31977.9</v>
      </c>
      <c r="HC398">
        <v>46566.9</v>
      </c>
      <c r="HD398">
        <v>37900.7</v>
      </c>
      <c r="HE398">
        <v>1.86535</v>
      </c>
      <c r="HF398">
        <v>1.86157</v>
      </c>
      <c r="HG398">
        <v>0.0909828</v>
      </c>
      <c r="HH398">
        <v>0</v>
      </c>
      <c r="HI398">
        <v>28.5027</v>
      </c>
      <c r="HJ398">
        <v>999.9</v>
      </c>
      <c r="HK398">
        <v>44.4</v>
      </c>
      <c r="HL398">
        <v>31.8</v>
      </c>
      <c r="HM398">
        <v>23.0631</v>
      </c>
      <c r="HN398">
        <v>61.3459</v>
      </c>
      <c r="HO398">
        <v>20.1923</v>
      </c>
      <c r="HP398">
        <v>1</v>
      </c>
      <c r="HQ398">
        <v>0.166697</v>
      </c>
      <c r="HR398">
        <v>-1.11924</v>
      </c>
      <c r="HS398">
        <v>20.2741</v>
      </c>
      <c r="HT398">
        <v>5.2092</v>
      </c>
      <c r="HU398">
        <v>11.98</v>
      </c>
      <c r="HV398">
        <v>4.9629</v>
      </c>
      <c r="HW398">
        <v>3.2744</v>
      </c>
      <c r="HX398">
        <v>9999</v>
      </c>
      <c r="HY398">
        <v>9999</v>
      </c>
      <c r="HZ398">
        <v>9999</v>
      </c>
      <c r="IA398">
        <v>5.1</v>
      </c>
      <c r="IB398">
        <v>1.864</v>
      </c>
      <c r="IC398">
        <v>1.86009</v>
      </c>
      <c r="ID398">
        <v>1.8584</v>
      </c>
      <c r="IE398">
        <v>1.85974</v>
      </c>
      <c r="IF398">
        <v>1.85988</v>
      </c>
      <c r="IG398">
        <v>1.85837</v>
      </c>
      <c r="IH398">
        <v>1.85745</v>
      </c>
      <c r="II398">
        <v>1.85242</v>
      </c>
      <c r="IJ398">
        <v>0</v>
      </c>
      <c r="IK398">
        <v>0</v>
      </c>
      <c r="IL398">
        <v>0</v>
      </c>
      <c r="IM398">
        <v>0</v>
      </c>
      <c r="IN398" t="s">
        <v>443</v>
      </c>
      <c r="IO398" t="s">
        <v>444</v>
      </c>
      <c r="IP398" t="s">
        <v>445</v>
      </c>
      <c r="IQ398" t="s">
        <v>445</v>
      </c>
      <c r="IR398" t="s">
        <v>445</v>
      </c>
      <c r="IS398" t="s">
        <v>445</v>
      </c>
      <c r="IT398">
        <v>0</v>
      </c>
      <c r="IU398">
        <v>100</v>
      </c>
      <c r="IV398">
        <v>100</v>
      </c>
      <c r="IW398">
        <v>-0.61</v>
      </c>
      <c r="IX398">
        <v>0.2795</v>
      </c>
      <c r="IY398">
        <v>-1.085747647868322</v>
      </c>
      <c r="IZ398">
        <v>-0.001141660950335919</v>
      </c>
      <c r="JA398">
        <v>1.556549255047457E-06</v>
      </c>
      <c r="JB398">
        <v>-3.845636065895205E-10</v>
      </c>
      <c r="JC398">
        <v>0.01562767363184709</v>
      </c>
      <c r="JD398">
        <v>0.001629169780553792</v>
      </c>
      <c r="JE398">
        <v>0.0005448488767950686</v>
      </c>
      <c r="JF398">
        <v>-2.599574200195059E-06</v>
      </c>
      <c r="JG398">
        <v>2</v>
      </c>
      <c r="JH398">
        <v>2011</v>
      </c>
      <c r="JI398">
        <v>1</v>
      </c>
      <c r="JJ398">
        <v>26</v>
      </c>
      <c r="JK398">
        <v>197273.1</v>
      </c>
      <c r="JL398">
        <v>197273.3</v>
      </c>
      <c r="JM398">
        <v>3.2373</v>
      </c>
      <c r="JN398">
        <v>2.60498</v>
      </c>
      <c r="JO398">
        <v>1.49658</v>
      </c>
      <c r="JP398">
        <v>2.34619</v>
      </c>
      <c r="JQ398">
        <v>1.54907</v>
      </c>
      <c r="JR398">
        <v>2.42554</v>
      </c>
      <c r="JS398">
        <v>36.7654</v>
      </c>
      <c r="JT398">
        <v>24.1751</v>
      </c>
      <c r="JU398">
        <v>18</v>
      </c>
      <c r="JV398">
        <v>483.064</v>
      </c>
      <c r="JW398">
        <v>495.273</v>
      </c>
      <c r="JX398">
        <v>27.319</v>
      </c>
      <c r="JY398">
        <v>29.3854</v>
      </c>
      <c r="JZ398">
        <v>30.0001</v>
      </c>
      <c r="KA398">
        <v>29.5091</v>
      </c>
      <c r="KB398">
        <v>29.4852</v>
      </c>
      <c r="KC398">
        <v>64.9585</v>
      </c>
      <c r="KD398">
        <v>14.775</v>
      </c>
      <c r="KE398">
        <v>59.32</v>
      </c>
      <c r="KF398">
        <v>27.4292</v>
      </c>
      <c r="KG398">
        <v>1536.97</v>
      </c>
      <c r="KH398">
        <v>20.3299</v>
      </c>
      <c r="KI398">
        <v>101.814</v>
      </c>
      <c r="KJ398">
        <v>91.3961</v>
      </c>
    </row>
    <row r="399" spans="1:296">
      <c r="A399">
        <v>381</v>
      </c>
      <c r="B399">
        <v>1758825998.5</v>
      </c>
      <c r="C399">
        <v>11974.90000009537</v>
      </c>
      <c r="D399" t="s">
        <v>1210</v>
      </c>
      <c r="E399" t="s">
        <v>1211</v>
      </c>
      <c r="F399">
        <v>5</v>
      </c>
      <c r="G399" t="s">
        <v>1027</v>
      </c>
      <c r="H399">
        <v>1758825990.714286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1557.6116858697</v>
      </c>
      <c r="AJ399">
        <v>1524.788909090909</v>
      </c>
      <c r="AK399">
        <v>3.47688448398245</v>
      </c>
      <c r="AL399">
        <v>65.12809007379995</v>
      </c>
      <c r="AM399">
        <f>(AO399 - AN399 + DX399*1E3/(8.314*(DZ399+273.15)) * AQ399/DW399 * AP399) * DW399/(100*DK399) * 1000/(1000 - AO399)</f>
        <v>0</v>
      </c>
      <c r="AN399">
        <v>20.29199476237165</v>
      </c>
      <c r="AO399">
        <v>21.90326545454545</v>
      </c>
      <c r="AP399">
        <v>-0.0005861417035347848</v>
      </c>
      <c r="AQ399">
        <v>105.8169540572962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439</v>
      </c>
      <c r="AX399" t="s">
        <v>439</v>
      </c>
      <c r="AY399">
        <v>0</v>
      </c>
      <c r="AZ399">
        <v>0</v>
      </c>
      <c r="BA399">
        <f>1-AY399/AZ399</f>
        <v>0</v>
      </c>
      <c r="BB399">
        <v>0</v>
      </c>
      <c r="BC399" t="s">
        <v>439</v>
      </c>
      <c r="BD399" t="s">
        <v>439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439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2.96</v>
      </c>
      <c r="DL399">
        <v>0.5</v>
      </c>
      <c r="DM399" t="s">
        <v>440</v>
      </c>
      <c r="DN399">
        <v>2</v>
      </c>
      <c r="DO399" t="b">
        <v>1</v>
      </c>
      <c r="DP399">
        <v>1758825990.714286</v>
      </c>
      <c r="DQ399">
        <v>1466.827142857142</v>
      </c>
      <c r="DR399">
        <v>1509.940357142857</v>
      </c>
      <c r="DS399">
        <v>21.925775</v>
      </c>
      <c r="DT399">
        <v>20.24865357142858</v>
      </c>
      <c r="DU399">
        <v>1467.451428571429</v>
      </c>
      <c r="DV399">
        <v>21.64595714285714</v>
      </c>
      <c r="DW399">
        <v>500.0403928571428</v>
      </c>
      <c r="DX399">
        <v>90.89652857142858</v>
      </c>
      <c r="DY399">
        <v>0.06730554285714284</v>
      </c>
      <c r="DZ399">
        <v>28.95018214285714</v>
      </c>
      <c r="EA399">
        <v>29.98841071428572</v>
      </c>
      <c r="EB399">
        <v>999.9000000000002</v>
      </c>
      <c r="EC399">
        <v>0</v>
      </c>
      <c r="ED399">
        <v>0</v>
      </c>
      <c r="EE399">
        <v>10013.33142857143</v>
      </c>
      <c r="EF399">
        <v>0</v>
      </c>
      <c r="EG399">
        <v>11.23589642857143</v>
      </c>
      <c r="EH399">
        <v>-43.11272142857143</v>
      </c>
      <c r="EI399">
        <v>1499.71</v>
      </c>
      <c r="EJ399">
        <v>1541.147142857143</v>
      </c>
      <c r="EK399">
        <v>1.677118214285714</v>
      </c>
      <c r="EL399">
        <v>1509.940357142857</v>
      </c>
      <c r="EM399">
        <v>20.24865357142858</v>
      </c>
      <c r="EN399">
        <v>1.992976785714285</v>
      </c>
      <c r="EO399">
        <v>1.8405325</v>
      </c>
      <c r="EP399">
        <v>17.38864285714286</v>
      </c>
      <c r="EQ399">
        <v>16.13532142857143</v>
      </c>
      <c r="ER399">
        <v>1999.978928571429</v>
      </c>
      <c r="ES399">
        <v>0.9799932500000003</v>
      </c>
      <c r="ET399">
        <v>0.02000694642857142</v>
      </c>
      <c r="EU399">
        <v>0</v>
      </c>
      <c r="EV399">
        <v>623.1343214285715</v>
      </c>
      <c r="EW399">
        <v>5.00078</v>
      </c>
      <c r="EX399">
        <v>12243.01428571428</v>
      </c>
      <c r="EY399">
        <v>16379.41428571429</v>
      </c>
      <c r="EZ399">
        <v>39.81214285714285</v>
      </c>
      <c r="FA399">
        <v>40.67592857142856</v>
      </c>
      <c r="FB399">
        <v>40.06678571428571</v>
      </c>
      <c r="FC399">
        <v>40.30996428571428</v>
      </c>
      <c r="FD399">
        <v>40.81003571428571</v>
      </c>
      <c r="FE399">
        <v>1955.068928571428</v>
      </c>
      <c r="FF399">
        <v>39.91</v>
      </c>
      <c r="FG399">
        <v>0</v>
      </c>
      <c r="FH399">
        <v>1758825993.7</v>
      </c>
      <c r="FI399">
        <v>0</v>
      </c>
      <c r="FJ399">
        <v>623.0523461538462</v>
      </c>
      <c r="FK399">
        <v>-6.789299158731207</v>
      </c>
      <c r="FL399">
        <v>-133.1521368340408</v>
      </c>
      <c r="FM399">
        <v>12242.18076923077</v>
      </c>
      <c r="FN399">
        <v>15</v>
      </c>
      <c r="FO399">
        <v>0</v>
      </c>
      <c r="FP399" t="s">
        <v>441</v>
      </c>
      <c r="FQ399">
        <v>1746989605.5</v>
      </c>
      <c r="FR399">
        <v>1746989593.5</v>
      </c>
      <c r="FS399">
        <v>0</v>
      </c>
      <c r="FT399">
        <v>-0.274</v>
      </c>
      <c r="FU399">
        <v>-0.002</v>
      </c>
      <c r="FV399">
        <v>2.549</v>
      </c>
      <c r="FW399">
        <v>0.129</v>
      </c>
      <c r="FX399">
        <v>420</v>
      </c>
      <c r="FY399">
        <v>17</v>
      </c>
      <c r="FZ399">
        <v>0.02</v>
      </c>
      <c r="GA399">
        <v>0.04</v>
      </c>
      <c r="GB399">
        <v>-43.0967825</v>
      </c>
      <c r="GC399">
        <v>0.1191906191370145</v>
      </c>
      <c r="GD399">
        <v>0.225819620369333</v>
      </c>
      <c r="GE399">
        <v>1</v>
      </c>
      <c r="GF399">
        <v>623.4455</v>
      </c>
      <c r="GG399">
        <v>-6.564048896782307</v>
      </c>
      <c r="GH399">
        <v>0.6821673613003963</v>
      </c>
      <c r="GI399">
        <v>0</v>
      </c>
      <c r="GJ399">
        <v>1.71419625</v>
      </c>
      <c r="GK399">
        <v>-0.7304412382739245</v>
      </c>
      <c r="GL399">
        <v>0.07100495375984342</v>
      </c>
      <c r="GM399">
        <v>0</v>
      </c>
      <c r="GN399">
        <v>1</v>
      </c>
      <c r="GO399">
        <v>3</v>
      </c>
      <c r="GP399" t="s">
        <v>448</v>
      </c>
      <c r="GQ399">
        <v>3.10235</v>
      </c>
      <c r="GR399">
        <v>2.72518</v>
      </c>
      <c r="GS399">
        <v>0.206415</v>
      </c>
      <c r="GT399">
        <v>0.209949</v>
      </c>
      <c r="GU399">
        <v>0.101437</v>
      </c>
      <c r="GV399">
        <v>0.0975553</v>
      </c>
      <c r="GW399">
        <v>20714.1</v>
      </c>
      <c r="GX399">
        <v>18746.5</v>
      </c>
      <c r="GY399">
        <v>26666.5</v>
      </c>
      <c r="GZ399">
        <v>23951.6</v>
      </c>
      <c r="HA399">
        <v>38357.9</v>
      </c>
      <c r="HB399">
        <v>31971.7</v>
      </c>
      <c r="HC399">
        <v>46566.7</v>
      </c>
      <c r="HD399">
        <v>37900</v>
      </c>
      <c r="HE399">
        <v>1.86505</v>
      </c>
      <c r="HF399">
        <v>1.86178</v>
      </c>
      <c r="HG399">
        <v>0.0946447</v>
      </c>
      <c r="HH399">
        <v>0</v>
      </c>
      <c r="HI399">
        <v>28.4857</v>
      </c>
      <c r="HJ399">
        <v>999.9</v>
      </c>
      <c r="HK399">
        <v>44.4</v>
      </c>
      <c r="HL399">
        <v>31.9</v>
      </c>
      <c r="HM399">
        <v>23.1952</v>
      </c>
      <c r="HN399">
        <v>61.7159</v>
      </c>
      <c r="HO399">
        <v>20.016</v>
      </c>
      <c r="HP399">
        <v>1</v>
      </c>
      <c r="HQ399">
        <v>0.16562</v>
      </c>
      <c r="HR399">
        <v>-0.26848</v>
      </c>
      <c r="HS399">
        <v>20.2796</v>
      </c>
      <c r="HT399">
        <v>5.20905</v>
      </c>
      <c r="HU399">
        <v>11.98</v>
      </c>
      <c r="HV399">
        <v>4.96285</v>
      </c>
      <c r="HW399">
        <v>3.2742</v>
      </c>
      <c r="HX399">
        <v>9999</v>
      </c>
      <c r="HY399">
        <v>9999</v>
      </c>
      <c r="HZ399">
        <v>9999</v>
      </c>
      <c r="IA399">
        <v>5.1</v>
      </c>
      <c r="IB399">
        <v>1.86399</v>
      </c>
      <c r="IC399">
        <v>1.86006</v>
      </c>
      <c r="ID399">
        <v>1.85838</v>
      </c>
      <c r="IE399">
        <v>1.85974</v>
      </c>
      <c r="IF399">
        <v>1.85989</v>
      </c>
      <c r="IG399">
        <v>1.85837</v>
      </c>
      <c r="IH399">
        <v>1.85745</v>
      </c>
      <c r="II399">
        <v>1.85242</v>
      </c>
      <c r="IJ399">
        <v>0</v>
      </c>
      <c r="IK399">
        <v>0</v>
      </c>
      <c r="IL399">
        <v>0</v>
      </c>
      <c r="IM399">
        <v>0</v>
      </c>
      <c r="IN399" t="s">
        <v>443</v>
      </c>
      <c r="IO399" t="s">
        <v>444</v>
      </c>
      <c r="IP399" t="s">
        <v>445</v>
      </c>
      <c r="IQ399" t="s">
        <v>445</v>
      </c>
      <c r="IR399" t="s">
        <v>445</v>
      </c>
      <c r="IS399" t="s">
        <v>445</v>
      </c>
      <c r="IT399">
        <v>0</v>
      </c>
      <c r="IU399">
        <v>100</v>
      </c>
      <c r="IV399">
        <v>100</v>
      </c>
      <c r="IW399">
        <v>-0.6</v>
      </c>
      <c r="IX399">
        <v>0.2793</v>
      </c>
      <c r="IY399">
        <v>-1.085747647868322</v>
      </c>
      <c r="IZ399">
        <v>-0.001141660950335919</v>
      </c>
      <c r="JA399">
        <v>1.556549255047457E-06</v>
      </c>
      <c r="JB399">
        <v>-3.845636065895205E-10</v>
      </c>
      <c r="JC399">
        <v>0.01562767363184709</v>
      </c>
      <c r="JD399">
        <v>0.001629169780553792</v>
      </c>
      <c r="JE399">
        <v>0.0005448488767950686</v>
      </c>
      <c r="JF399">
        <v>-2.599574200195059E-06</v>
      </c>
      <c r="JG399">
        <v>2</v>
      </c>
      <c r="JH399">
        <v>2011</v>
      </c>
      <c r="JI399">
        <v>1</v>
      </c>
      <c r="JJ399">
        <v>26</v>
      </c>
      <c r="JK399">
        <v>197273.2</v>
      </c>
      <c r="JL399">
        <v>197273.4</v>
      </c>
      <c r="JM399">
        <v>3.2666</v>
      </c>
      <c r="JN399">
        <v>2.60986</v>
      </c>
      <c r="JO399">
        <v>1.49658</v>
      </c>
      <c r="JP399">
        <v>2.34619</v>
      </c>
      <c r="JQ399">
        <v>1.54907</v>
      </c>
      <c r="JR399">
        <v>2.40479</v>
      </c>
      <c r="JS399">
        <v>36.7654</v>
      </c>
      <c r="JT399">
        <v>24.1751</v>
      </c>
      <c r="JU399">
        <v>18</v>
      </c>
      <c r="JV399">
        <v>482.912</v>
      </c>
      <c r="JW399">
        <v>495.435</v>
      </c>
      <c r="JX399">
        <v>27.5056</v>
      </c>
      <c r="JY399">
        <v>29.3891</v>
      </c>
      <c r="JZ399">
        <v>29.9994</v>
      </c>
      <c r="KA399">
        <v>29.5122</v>
      </c>
      <c r="KB399">
        <v>29.4888</v>
      </c>
      <c r="KC399">
        <v>65.55670000000001</v>
      </c>
      <c r="KD399">
        <v>14.775</v>
      </c>
      <c r="KE399">
        <v>59.733</v>
      </c>
      <c r="KF399">
        <v>27.4342</v>
      </c>
      <c r="KG399">
        <v>1557.03</v>
      </c>
      <c r="KH399">
        <v>20.3978</v>
      </c>
      <c r="KI399">
        <v>101.813</v>
      </c>
      <c r="KJ399">
        <v>91.395</v>
      </c>
    </row>
    <row r="400" spans="1:296">
      <c r="A400">
        <v>382</v>
      </c>
      <c r="B400">
        <v>1758826003.5</v>
      </c>
      <c r="C400">
        <v>11979.90000009537</v>
      </c>
      <c r="D400" t="s">
        <v>1212</v>
      </c>
      <c r="E400" t="s">
        <v>1213</v>
      </c>
      <c r="F400">
        <v>5</v>
      </c>
      <c r="G400" t="s">
        <v>1027</v>
      </c>
      <c r="H400">
        <v>1758825996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1574.500411099981</v>
      </c>
      <c r="AJ400">
        <v>1541.924606060606</v>
      </c>
      <c r="AK400">
        <v>3.42542752370219</v>
      </c>
      <c r="AL400">
        <v>65.12809007379995</v>
      </c>
      <c r="AM400">
        <f>(AO400 - AN400 + DX400*1E3/(8.314*(DZ400+273.15)) * AQ400/DW400 * AP400) * DW400/(100*DK400) * 1000/(1000 - AO400)</f>
        <v>0</v>
      </c>
      <c r="AN400">
        <v>20.37687598508132</v>
      </c>
      <c r="AO400">
        <v>21.89775696969696</v>
      </c>
      <c r="AP400">
        <v>-9.146393031704615E-05</v>
      </c>
      <c r="AQ400">
        <v>105.8169540572962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439</v>
      </c>
      <c r="AX400" t="s">
        <v>439</v>
      </c>
      <c r="AY400">
        <v>0</v>
      </c>
      <c r="AZ400">
        <v>0</v>
      </c>
      <c r="BA400">
        <f>1-AY400/AZ400</f>
        <v>0</v>
      </c>
      <c r="BB400">
        <v>0</v>
      </c>
      <c r="BC400" t="s">
        <v>439</v>
      </c>
      <c r="BD400" t="s">
        <v>439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439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2.96</v>
      </c>
      <c r="DL400">
        <v>0.5</v>
      </c>
      <c r="DM400" t="s">
        <v>440</v>
      </c>
      <c r="DN400">
        <v>2</v>
      </c>
      <c r="DO400" t="b">
        <v>1</v>
      </c>
      <c r="DP400">
        <v>1758825996</v>
      </c>
      <c r="DQ400">
        <v>1484.604074074074</v>
      </c>
      <c r="DR400">
        <v>1527.568518518519</v>
      </c>
      <c r="DS400">
        <v>21.90971481481481</v>
      </c>
      <c r="DT400">
        <v>20.3014925925926</v>
      </c>
      <c r="DU400">
        <v>1485.211851851852</v>
      </c>
      <c r="DV400">
        <v>21.63024074074074</v>
      </c>
      <c r="DW400">
        <v>500.0522592592592</v>
      </c>
      <c r="DX400">
        <v>90.89597037037036</v>
      </c>
      <c r="DY400">
        <v>0.06714575185185186</v>
      </c>
      <c r="DZ400">
        <v>28.95092592592593</v>
      </c>
      <c r="EA400">
        <v>30.00709629629629</v>
      </c>
      <c r="EB400">
        <v>999.9000000000001</v>
      </c>
      <c r="EC400">
        <v>0</v>
      </c>
      <c r="ED400">
        <v>0</v>
      </c>
      <c r="EE400">
        <v>10018.14888888889</v>
      </c>
      <c r="EF400">
        <v>0</v>
      </c>
      <c r="EG400">
        <v>11.23603703703704</v>
      </c>
      <c r="EH400">
        <v>-42.96397407407407</v>
      </c>
      <c r="EI400">
        <v>1517.86</v>
      </c>
      <c r="EJ400">
        <v>1559.223333333334</v>
      </c>
      <c r="EK400">
        <v>1.608211481481481</v>
      </c>
      <c r="EL400">
        <v>1527.568518518519</v>
      </c>
      <c r="EM400">
        <v>20.3014925925926</v>
      </c>
      <c r="EN400">
        <v>1.991505185185185</v>
      </c>
      <c r="EO400">
        <v>1.845324444444445</v>
      </c>
      <c r="EP400">
        <v>17.37695185185185</v>
      </c>
      <c r="EQ400">
        <v>16.17605925925926</v>
      </c>
      <c r="ER400">
        <v>1999.973333333333</v>
      </c>
      <c r="ES400">
        <v>0.9799933333333335</v>
      </c>
      <c r="ET400">
        <v>0.02000686296296296</v>
      </c>
      <c r="EU400">
        <v>0</v>
      </c>
      <c r="EV400">
        <v>622.5066666666667</v>
      </c>
      <c r="EW400">
        <v>5.00078</v>
      </c>
      <c r="EX400">
        <v>12230.77777777778</v>
      </c>
      <c r="EY400">
        <v>16379.36666666666</v>
      </c>
      <c r="EZ400">
        <v>39.78674074074074</v>
      </c>
      <c r="FA400">
        <v>40.67781481481481</v>
      </c>
      <c r="FB400">
        <v>40.05074074074074</v>
      </c>
      <c r="FC400">
        <v>40.30537037037037</v>
      </c>
      <c r="FD400">
        <v>40.80303703703704</v>
      </c>
      <c r="FE400">
        <v>1955.063333333334</v>
      </c>
      <c r="FF400">
        <v>39.91</v>
      </c>
      <c r="FG400">
        <v>0</v>
      </c>
      <c r="FH400">
        <v>1758825998.5</v>
      </c>
      <c r="FI400">
        <v>0</v>
      </c>
      <c r="FJ400">
        <v>622.5160769230769</v>
      </c>
      <c r="FK400">
        <v>-6.788376066450413</v>
      </c>
      <c r="FL400">
        <v>-149.5555553284831</v>
      </c>
      <c r="FM400">
        <v>12231.05769230769</v>
      </c>
      <c r="FN400">
        <v>15</v>
      </c>
      <c r="FO400">
        <v>0</v>
      </c>
      <c r="FP400" t="s">
        <v>441</v>
      </c>
      <c r="FQ400">
        <v>1746989605.5</v>
      </c>
      <c r="FR400">
        <v>1746989593.5</v>
      </c>
      <c r="FS400">
        <v>0</v>
      </c>
      <c r="FT400">
        <v>-0.274</v>
      </c>
      <c r="FU400">
        <v>-0.002</v>
      </c>
      <c r="FV400">
        <v>2.549</v>
      </c>
      <c r="FW400">
        <v>0.129</v>
      </c>
      <c r="FX400">
        <v>420</v>
      </c>
      <c r="FY400">
        <v>17</v>
      </c>
      <c r="FZ400">
        <v>0.02</v>
      </c>
      <c r="GA400">
        <v>0.04</v>
      </c>
      <c r="GB400">
        <v>-43.02220487804878</v>
      </c>
      <c r="GC400">
        <v>1.221016724738788</v>
      </c>
      <c r="GD400">
        <v>0.195271781772719</v>
      </c>
      <c r="GE400">
        <v>0</v>
      </c>
      <c r="GF400">
        <v>622.8656470588236</v>
      </c>
      <c r="GG400">
        <v>-6.986585180343769</v>
      </c>
      <c r="GH400">
        <v>0.7181260696445398</v>
      </c>
      <c r="GI400">
        <v>0</v>
      </c>
      <c r="GJ400">
        <v>1.644589024390244</v>
      </c>
      <c r="GK400">
        <v>-0.7620156794425045</v>
      </c>
      <c r="GL400">
        <v>0.07586870879788282</v>
      </c>
      <c r="GM400">
        <v>0</v>
      </c>
      <c r="GN400">
        <v>0</v>
      </c>
      <c r="GO400">
        <v>3</v>
      </c>
      <c r="GP400" t="s">
        <v>459</v>
      </c>
      <c r="GQ400">
        <v>3.10232</v>
      </c>
      <c r="GR400">
        <v>2.72477</v>
      </c>
      <c r="GS400">
        <v>0.207777</v>
      </c>
      <c r="GT400">
        <v>0.211308</v>
      </c>
      <c r="GU400">
        <v>0.101415</v>
      </c>
      <c r="GV400">
        <v>0.0977677</v>
      </c>
      <c r="GW400">
        <v>20678.4</v>
      </c>
      <c r="GX400">
        <v>18714.2</v>
      </c>
      <c r="GY400">
        <v>26666.3</v>
      </c>
      <c r="GZ400">
        <v>23951.5</v>
      </c>
      <c r="HA400">
        <v>38358.8</v>
      </c>
      <c r="HB400">
        <v>31964.3</v>
      </c>
      <c r="HC400">
        <v>46566.4</v>
      </c>
      <c r="HD400">
        <v>37900</v>
      </c>
      <c r="HE400">
        <v>1.86488</v>
      </c>
      <c r="HF400">
        <v>1.86175</v>
      </c>
      <c r="HG400">
        <v>0.0973716</v>
      </c>
      <c r="HH400">
        <v>0</v>
      </c>
      <c r="HI400">
        <v>28.4721</v>
      </c>
      <c r="HJ400">
        <v>999.9</v>
      </c>
      <c r="HK400">
        <v>44.5</v>
      </c>
      <c r="HL400">
        <v>31.8</v>
      </c>
      <c r="HM400">
        <v>23.1138</v>
      </c>
      <c r="HN400">
        <v>61.1559</v>
      </c>
      <c r="HO400">
        <v>19.9239</v>
      </c>
      <c r="HP400">
        <v>1</v>
      </c>
      <c r="HQ400">
        <v>0.165353</v>
      </c>
      <c r="HR400">
        <v>0.143755</v>
      </c>
      <c r="HS400">
        <v>20.2805</v>
      </c>
      <c r="HT400">
        <v>5.20905</v>
      </c>
      <c r="HU400">
        <v>11.9798</v>
      </c>
      <c r="HV400">
        <v>4.9626</v>
      </c>
      <c r="HW400">
        <v>3.27423</v>
      </c>
      <c r="HX400">
        <v>9999</v>
      </c>
      <c r="HY400">
        <v>9999</v>
      </c>
      <c r="HZ400">
        <v>9999</v>
      </c>
      <c r="IA400">
        <v>5.1</v>
      </c>
      <c r="IB400">
        <v>1.864</v>
      </c>
      <c r="IC400">
        <v>1.8601</v>
      </c>
      <c r="ID400">
        <v>1.85838</v>
      </c>
      <c r="IE400">
        <v>1.85974</v>
      </c>
      <c r="IF400">
        <v>1.85989</v>
      </c>
      <c r="IG400">
        <v>1.85837</v>
      </c>
      <c r="IH400">
        <v>1.85746</v>
      </c>
      <c r="II400">
        <v>1.85241</v>
      </c>
      <c r="IJ400">
        <v>0</v>
      </c>
      <c r="IK400">
        <v>0</v>
      </c>
      <c r="IL400">
        <v>0</v>
      </c>
      <c r="IM400">
        <v>0</v>
      </c>
      <c r="IN400" t="s">
        <v>443</v>
      </c>
      <c r="IO400" t="s">
        <v>444</v>
      </c>
      <c r="IP400" t="s">
        <v>445</v>
      </c>
      <c r="IQ400" t="s">
        <v>445</v>
      </c>
      <c r="IR400" t="s">
        <v>445</v>
      </c>
      <c r="IS400" t="s">
        <v>445</v>
      </c>
      <c r="IT400">
        <v>0</v>
      </c>
      <c r="IU400">
        <v>100</v>
      </c>
      <c r="IV400">
        <v>100</v>
      </c>
      <c r="IW400">
        <v>-0.59</v>
      </c>
      <c r="IX400">
        <v>0.2792</v>
      </c>
      <c r="IY400">
        <v>-1.085747647868322</v>
      </c>
      <c r="IZ400">
        <v>-0.001141660950335919</v>
      </c>
      <c r="JA400">
        <v>1.556549255047457E-06</v>
      </c>
      <c r="JB400">
        <v>-3.845636065895205E-10</v>
      </c>
      <c r="JC400">
        <v>0.01562767363184709</v>
      </c>
      <c r="JD400">
        <v>0.001629169780553792</v>
      </c>
      <c r="JE400">
        <v>0.0005448488767950686</v>
      </c>
      <c r="JF400">
        <v>-2.599574200195059E-06</v>
      </c>
      <c r="JG400">
        <v>2</v>
      </c>
      <c r="JH400">
        <v>2011</v>
      </c>
      <c r="JI400">
        <v>1</v>
      </c>
      <c r="JJ400">
        <v>26</v>
      </c>
      <c r="JK400">
        <v>197273.3</v>
      </c>
      <c r="JL400">
        <v>197273.5</v>
      </c>
      <c r="JM400">
        <v>3.29346</v>
      </c>
      <c r="JN400">
        <v>2.61475</v>
      </c>
      <c r="JO400">
        <v>1.49658</v>
      </c>
      <c r="JP400">
        <v>2.34619</v>
      </c>
      <c r="JQ400">
        <v>1.54907</v>
      </c>
      <c r="JR400">
        <v>2.37793</v>
      </c>
      <c r="JS400">
        <v>36.7654</v>
      </c>
      <c r="JT400">
        <v>24.1751</v>
      </c>
      <c r="JU400">
        <v>18</v>
      </c>
      <c r="JV400">
        <v>482.843</v>
      </c>
      <c r="JW400">
        <v>495.446</v>
      </c>
      <c r="JX400">
        <v>27.5241</v>
      </c>
      <c r="JY400">
        <v>29.3936</v>
      </c>
      <c r="JZ400">
        <v>29.9998</v>
      </c>
      <c r="KA400">
        <v>29.5166</v>
      </c>
      <c r="KB400">
        <v>29.4922</v>
      </c>
      <c r="KC400">
        <v>66.0808</v>
      </c>
      <c r="KD400">
        <v>14.775</v>
      </c>
      <c r="KE400">
        <v>60.1882</v>
      </c>
      <c r="KF400">
        <v>27.4689</v>
      </c>
      <c r="KG400">
        <v>1570.4</v>
      </c>
      <c r="KH400">
        <v>20.4626</v>
      </c>
      <c r="KI400">
        <v>101.813</v>
      </c>
      <c r="KJ400">
        <v>91.39490000000001</v>
      </c>
    </row>
    <row r="401" spans="1:296">
      <c r="A401">
        <v>383</v>
      </c>
      <c r="B401">
        <v>1758826008</v>
      </c>
      <c r="C401">
        <v>11984.40000009537</v>
      </c>
      <c r="D401" t="s">
        <v>1214</v>
      </c>
      <c r="E401" t="s">
        <v>1215</v>
      </c>
      <c r="F401">
        <v>5</v>
      </c>
      <c r="G401" t="s">
        <v>1027</v>
      </c>
      <c r="H401">
        <v>1758826000.444444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1590.257175357283</v>
      </c>
      <c r="AJ401">
        <v>1557.669090909091</v>
      </c>
      <c r="AK401">
        <v>3.505825435408529</v>
      </c>
      <c r="AL401">
        <v>65.12809007379995</v>
      </c>
      <c r="AM401">
        <f>(AO401 - AN401 + DX401*1E3/(8.314*(DZ401+273.15)) * AQ401/DW401 * AP401) * DW401/(100*DK401) * 1000/(1000 - AO401)</f>
        <v>0</v>
      </c>
      <c r="AN401">
        <v>20.42279641988359</v>
      </c>
      <c r="AO401">
        <v>21.89163272727272</v>
      </c>
      <c r="AP401">
        <v>-0.0001010791987847072</v>
      </c>
      <c r="AQ401">
        <v>105.8169540572962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439</v>
      </c>
      <c r="AX401" t="s">
        <v>439</v>
      </c>
      <c r="AY401">
        <v>0</v>
      </c>
      <c r="AZ401">
        <v>0</v>
      </c>
      <c r="BA401">
        <f>1-AY401/AZ401</f>
        <v>0</v>
      </c>
      <c r="BB401">
        <v>0</v>
      </c>
      <c r="BC401" t="s">
        <v>439</v>
      </c>
      <c r="BD401" t="s">
        <v>439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439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2.96</v>
      </c>
      <c r="DL401">
        <v>0.5</v>
      </c>
      <c r="DM401" t="s">
        <v>440</v>
      </c>
      <c r="DN401">
        <v>2</v>
      </c>
      <c r="DO401" t="b">
        <v>1</v>
      </c>
      <c r="DP401">
        <v>1758826000.444444</v>
      </c>
      <c r="DQ401">
        <v>1499.597037037037</v>
      </c>
      <c r="DR401">
        <v>1542.515185185185</v>
      </c>
      <c r="DS401">
        <v>21.90078148148148</v>
      </c>
      <c r="DT401">
        <v>20.35274444444445</v>
      </c>
      <c r="DU401">
        <v>1500.191851851852</v>
      </c>
      <c r="DV401">
        <v>21.6214962962963</v>
      </c>
      <c r="DW401">
        <v>500.0737777777778</v>
      </c>
      <c r="DX401">
        <v>90.89520740740743</v>
      </c>
      <c r="DY401">
        <v>0.06690743703703704</v>
      </c>
      <c r="DZ401">
        <v>28.96327037037037</v>
      </c>
      <c r="EA401">
        <v>30.03552962962963</v>
      </c>
      <c r="EB401">
        <v>999.9000000000001</v>
      </c>
      <c r="EC401">
        <v>0</v>
      </c>
      <c r="ED401">
        <v>0</v>
      </c>
      <c r="EE401">
        <v>10014.27851851852</v>
      </c>
      <c r="EF401">
        <v>0</v>
      </c>
      <c r="EG401">
        <v>11.23063703703704</v>
      </c>
      <c r="EH401">
        <v>-42.91731481481482</v>
      </c>
      <c r="EI401">
        <v>1533.175185185185</v>
      </c>
      <c r="EJ401">
        <v>1574.561851851852</v>
      </c>
      <c r="EK401">
        <v>1.548030370370371</v>
      </c>
      <c r="EL401">
        <v>1542.515185185185</v>
      </c>
      <c r="EM401">
        <v>20.35274444444445</v>
      </c>
      <c r="EN401">
        <v>1.990676296296296</v>
      </c>
      <c r="EO401">
        <v>1.849967777777778</v>
      </c>
      <c r="EP401">
        <v>17.37037037037037</v>
      </c>
      <c r="EQ401">
        <v>16.21545555555555</v>
      </c>
      <c r="ER401">
        <v>1999.991481481481</v>
      </c>
      <c r="ES401">
        <v>0.9799936666666668</v>
      </c>
      <c r="ET401">
        <v>0.02000652962962962</v>
      </c>
      <c r="EU401">
        <v>0</v>
      </c>
      <c r="EV401">
        <v>621.9121111111111</v>
      </c>
      <c r="EW401">
        <v>5.00078</v>
      </c>
      <c r="EX401">
        <v>12219.35555555556</v>
      </c>
      <c r="EY401">
        <v>16379.52592592592</v>
      </c>
      <c r="EZ401">
        <v>39.81914814814814</v>
      </c>
      <c r="FA401">
        <v>40.67322222222222</v>
      </c>
      <c r="FB401">
        <v>40.02296296296296</v>
      </c>
      <c r="FC401">
        <v>40.32159259259259</v>
      </c>
      <c r="FD401">
        <v>40.8122962962963</v>
      </c>
      <c r="FE401">
        <v>1955.081481481481</v>
      </c>
      <c r="FF401">
        <v>39.91</v>
      </c>
      <c r="FG401">
        <v>0</v>
      </c>
      <c r="FH401">
        <v>1758826003.3</v>
      </c>
      <c r="FI401">
        <v>0</v>
      </c>
      <c r="FJ401">
        <v>621.8671923076922</v>
      </c>
      <c r="FK401">
        <v>-8.43572650675112</v>
      </c>
      <c r="FL401">
        <v>-158.3589744286974</v>
      </c>
      <c r="FM401">
        <v>12218.66923076923</v>
      </c>
      <c r="FN401">
        <v>15</v>
      </c>
      <c r="FO401">
        <v>0</v>
      </c>
      <c r="FP401" t="s">
        <v>441</v>
      </c>
      <c r="FQ401">
        <v>1746989605.5</v>
      </c>
      <c r="FR401">
        <v>1746989593.5</v>
      </c>
      <c r="FS401">
        <v>0</v>
      </c>
      <c r="FT401">
        <v>-0.274</v>
      </c>
      <c r="FU401">
        <v>-0.002</v>
      </c>
      <c r="FV401">
        <v>2.549</v>
      </c>
      <c r="FW401">
        <v>0.129</v>
      </c>
      <c r="FX401">
        <v>420</v>
      </c>
      <c r="FY401">
        <v>17</v>
      </c>
      <c r="FZ401">
        <v>0.02</v>
      </c>
      <c r="GA401">
        <v>0.04</v>
      </c>
      <c r="GB401">
        <v>-42.95791463414634</v>
      </c>
      <c r="GC401">
        <v>0.9829003484320202</v>
      </c>
      <c r="GD401">
        <v>0.1649528277890314</v>
      </c>
      <c r="GE401">
        <v>0</v>
      </c>
      <c r="GF401">
        <v>622.3311764705883</v>
      </c>
      <c r="GG401">
        <v>-7.662490459046865</v>
      </c>
      <c r="GH401">
        <v>0.783907087478669</v>
      </c>
      <c r="GI401">
        <v>0</v>
      </c>
      <c r="GJ401">
        <v>1.594483902439024</v>
      </c>
      <c r="GK401">
        <v>-0.8249027874564462</v>
      </c>
      <c r="GL401">
        <v>0.08166642892914604</v>
      </c>
      <c r="GM401">
        <v>0</v>
      </c>
      <c r="GN401">
        <v>0</v>
      </c>
      <c r="GO401">
        <v>3</v>
      </c>
      <c r="GP401" t="s">
        <v>459</v>
      </c>
      <c r="GQ401">
        <v>3.10211</v>
      </c>
      <c r="GR401">
        <v>2.72494</v>
      </c>
      <c r="GS401">
        <v>0.209024</v>
      </c>
      <c r="GT401">
        <v>0.212511</v>
      </c>
      <c r="GU401">
        <v>0.101399</v>
      </c>
      <c r="GV401">
        <v>0.09794219999999999</v>
      </c>
      <c r="GW401">
        <v>20646</v>
      </c>
      <c r="GX401">
        <v>18685.4</v>
      </c>
      <c r="GY401">
        <v>26666.5</v>
      </c>
      <c r="GZ401">
        <v>23951.2</v>
      </c>
      <c r="HA401">
        <v>38360</v>
      </c>
      <c r="HB401">
        <v>31957.8</v>
      </c>
      <c r="HC401">
        <v>46566.9</v>
      </c>
      <c r="HD401">
        <v>37899.5</v>
      </c>
      <c r="HE401">
        <v>1.86465</v>
      </c>
      <c r="HF401">
        <v>1.86175</v>
      </c>
      <c r="HG401">
        <v>0.0992566</v>
      </c>
      <c r="HH401">
        <v>0</v>
      </c>
      <c r="HI401">
        <v>28.4616</v>
      </c>
      <c r="HJ401">
        <v>999.9</v>
      </c>
      <c r="HK401">
        <v>44.5</v>
      </c>
      <c r="HL401">
        <v>31.8</v>
      </c>
      <c r="HM401">
        <v>23.114</v>
      </c>
      <c r="HN401">
        <v>61.4959</v>
      </c>
      <c r="HO401">
        <v>20.1122</v>
      </c>
      <c r="HP401">
        <v>1</v>
      </c>
      <c r="HQ401">
        <v>0.165844</v>
      </c>
      <c r="HR401">
        <v>0.33966</v>
      </c>
      <c r="HS401">
        <v>20.2802</v>
      </c>
      <c r="HT401">
        <v>5.20935</v>
      </c>
      <c r="HU401">
        <v>11.98</v>
      </c>
      <c r="HV401">
        <v>4.96285</v>
      </c>
      <c r="HW401">
        <v>3.27433</v>
      </c>
      <c r="HX401">
        <v>9999</v>
      </c>
      <c r="HY401">
        <v>9999</v>
      </c>
      <c r="HZ401">
        <v>9999</v>
      </c>
      <c r="IA401">
        <v>5.1</v>
      </c>
      <c r="IB401">
        <v>1.86399</v>
      </c>
      <c r="IC401">
        <v>1.86013</v>
      </c>
      <c r="ID401">
        <v>1.85839</v>
      </c>
      <c r="IE401">
        <v>1.85974</v>
      </c>
      <c r="IF401">
        <v>1.85989</v>
      </c>
      <c r="IG401">
        <v>1.85837</v>
      </c>
      <c r="IH401">
        <v>1.85746</v>
      </c>
      <c r="II401">
        <v>1.85241</v>
      </c>
      <c r="IJ401">
        <v>0</v>
      </c>
      <c r="IK401">
        <v>0</v>
      </c>
      <c r="IL401">
        <v>0</v>
      </c>
      <c r="IM401">
        <v>0</v>
      </c>
      <c r="IN401" t="s">
        <v>443</v>
      </c>
      <c r="IO401" t="s">
        <v>444</v>
      </c>
      <c r="IP401" t="s">
        <v>445</v>
      </c>
      <c r="IQ401" t="s">
        <v>445</v>
      </c>
      <c r="IR401" t="s">
        <v>445</v>
      </c>
      <c r="IS401" t="s">
        <v>445</v>
      </c>
      <c r="IT401">
        <v>0</v>
      </c>
      <c r="IU401">
        <v>100</v>
      </c>
      <c r="IV401">
        <v>100</v>
      </c>
      <c r="IW401">
        <v>-0.57</v>
      </c>
      <c r="IX401">
        <v>0.2791</v>
      </c>
      <c r="IY401">
        <v>-1.085747647868322</v>
      </c>
      <c r="IZ401">
        <v>-0.001141660950335919</v>
      </c>
      <c r="JA401">
        <v>1.556549255047457E-06</v>
      </c>
      <c r="JB401">
        <v>-3.845636065895205E-10</v>
      </c>
      <c r="JC401">
        <v>0.01562767363184709</v>
      </c>
      <c r="JD401">
        <v>0.001629169780553792</v>
      </c>
      <c r="JE401">
        <v>0.0005448488767950686</v>
      </c>
      <c r="JF401">
        <v>-2.599574200195059E-06</v>
      </c>
      <c r="JG401">
        <v>2</v>
      </c>
      <c r="JH401">
        <v>2011</v>
      </c>
      <c r="JI401">
        <v>1</v>
      </c>
      <c r="JJ401">
        <v>26</v>
      </c>
      <c r="JK401">
        <v>197273.4</v>
      </c>
      <c r="JL401">
        <v>197273.6</v>
      </c>
      <c r="JM401">
        <v>3.31787</v>
      </c>
      <c r="JN401">
        <v>2.6062</v>
      </c>
      <c r="JO401">
        <v>1.49658</v>
      </c>
      <c r="JP401">
        <v>2.34619</v>
      </c>
      <c r="JQ401">
        <v>1.54907</v>
      </c>
      <c r="JR401">
        <v>2.46216</v>
      </c>
      <c r="JS401">
        <v>36.7654</v>
      </c>
      <c r="JT401">
        <v>24.1838</v>
      </c>
      <c r="JU401">
        <v>18</v>
      </c>
      <c r="JV401">
        <v>482.732</v>
      </c>
      <c r="JW401">
        <v>495.474</v>
      </c>
      <c r="JX401">
        <v>27.5237</v>
      </c>
      <c r="JY401">
        <v>29.3969</v>
      </c>
      <c r="JZ401">
        <v>30.0003</v>
      </c>
      <c r="KA401">
        <v>29.5194</v>
      </c>
      <c r="KB401">
        <v>29.4955</v>
      </c>
      <c r="KC401">
        <v>66.5604</v>
      </c>
      <c r="KD401">
        <v>14.775</v>
      </c>
      <c r="KE401">
        <v>60.6138</v>
      </c>
      <c r="KF401">
        <v>27.4044</v>
      </c>
      <c r="KG401">
        <v>1590.47</v>
      </c>
      <c r="KH401">
        <v>20.5225</v>
      </c>
      <c r="KI401">
        <v>101.814</v>
      </c>
      <c r="KJ401">
        <v>91.3938</v>
      </c>
    </row>
    <row r="402" spans="1:296">
      <c r="A402">
        <v>384</v>
      </c>
      <c r="B402">
        <v>1758826013.5</v>
      </c>
      <c r="C402">
        <v>11989.90000009537</v>
      </c>
      <c r="D402" t="s">
        <v>1216</v>
      </c>
      <c r="E402" t="s">
        <v>1217</v>
      </c>
      <c r="F402">
        <v>5</v>
      </c>
      <c r="G402" t="s">
        <v>1027</v>
      </c>
      <c r="H402">
        <v>1758826005.732143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1609.127404973673</v>
      </c>
      <c r="AJ402">
        <v>1576.824363636363</v>
      </c>
      <c r="AK402">
        <v>3.485776535939722</v>
      </c>
      <c r="AL402">
        <v>65.12809007379995</v>
      </c>
      <c r="AM402">
        <f>(AO402 - AN402 + DX402*1E3/(8.314*(DZ402+273.15)) * AQ402/DW402 * AP402) * DW402/(100*DK402) * 1000/(1000 - AO402)</f>
        <v>0</v>
      </c>
      <c r="AN402">
        <v>20.46058001135775</v>
      </c>
      <c r="AO402">
        <v>21.87735878787879</v>
      </c>
      <c r="AP402">
        <v>-0.0003051164453497144</v>
      </c>
      <c r="AQ402">
        <v>105.8169540572962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439</v>
      </c>
      <c r="AX402" t="s">
        <v>439</v>
      </c>
      <c r="AY402">
        <v>0</v>
      </c>
      <c r="AZ402">
        <v>0</v>
      </c>
      <c r="BA402">
        <f>1-AY402/AZ402</f>
        <v>0</v>
      </c>
      <c r="BB402">
        <v>0</v>
      </c>
      <c r="BC402" t="s">
        <v>439</v>
      </c>
      <c r="BD402" t="s">
        <v>439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439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2.96</v>
      </c>
      <c r="DL402">
        <v>0.5</v>
      </c>
      <c r="DM402" t="s">
        <v>440</v>
      </c>
      <c r="DN402">
        <v>2</v>
      </c>
      <c r="DO402" t="b">
        <v>1</v>
      </c>
      <c r="DP402">
        <v>1758826005.732143</v>
      </c>
      <c r="DQ402">
        <v>1517.549285714286</v>
      </c>
      <c r="DR402">
        <v>1560.237142857143</v>
      </c>
      <c r="DS402">
        <v>21.89245</v>
      </c>
      <c r="DT402">
        <v>20.411075</v>
      </c>
      <c r="DU402">
        <v>1518.126428571429</v>
      </c>
      <c r="DV402">
        <v>21.61333928571429</v>
      </c>
      <c r="DW402">
        <v>499.9973571428572</v>
      </c>
      <c r="DX402">
        <v>90.89436785714288</v>
      </c>
      <c r="DY402">
        <v>0.06693515714285714</v>
      </c>
      <c r="DZ402">
        <v>28.97851428571429</v>
      </c>
      <c r="EA402">
        <v>30.07051785714285</v>
      </c>
      <c r="EB402">
        <v>999.9000000000002</v>
      </c>
      <c r="EC402">
        <v>0</v>
      </c>
      <c r="ED402">
        <v>0</v>
      </c>
      <c r="EE402">
        <v>10001.87214285714</v>
      </c>
      <c r="EF402">
        <v>0</v>
      </c>
      <c r="EG402">
        <v>11.22830357142857</v>
      </c>
      <c r="EH402">
        <v>-42.68757857142858</v>
      </c>
      <c r="EI402">
        <v>1551.515357142857</v>
      </c>
      <c r="EJ402">
        <v>1592.746071428571</v>
      </c>
      <c r="EK402">
        <v>1.481372857142857</v>
      </c>
      <c r="EL402">
        <v>1560.237142857143</v>
      </c>
      <c r="EM402">
        <v>20.411075</v>
      </c>
      <c r="EN402">
        <v>1.989901071428572</v>
      </c>
      <c r="EO402">
        <v>1.855251785714286</v>
      </c>
      <c r="EP402">
        <v>17.3642</v>
      </c>
      <c r="EQ402">
        <v>16.26021785714286</v>
      </c>
      <c r="ER402">
        <v>1999.988571428572</v>
      </c>
      <c r="ES402">
        <v>0.979993892857143</v>
      </c>
      <c r="ET402">
        <v>0.02000630714285714</v>
      </c>
      <c r="EU402">
        <v>0</v>
      </c>
      <c r="EV402">
        <v>621.16925</v>
      </c>
      <c r="EW402">
        <v>5.00078</v>
      </c>
      <c r="EX402">
        <v>12205.31071428572</v>
      </c>
      <c r="EY402">
        <v>16379.51428571428</v>
      </c>
      <c r="EZ402">
        <v>39.81675</v>
      </c>
      <c r="FA402">
        <v>40.67378571428571</v>
      </c>
      <c r="FB402">
        <v>39.97746428571428</v>
      </c>
      <c r="FC402">
        <v>40.33689285714285</v>
      </c>
      <c r="FD402">
        <v>40.82346428571428</v>
      </c>
      <c r="FE402">
        <v>1955.078571428571</v>
      </c>
      <c r="FF402">
        <v>39.91</v>
      </c>
      <c r="FG402">
        <v>0</v>
      </c>
      <c r="FH402">
        <v>1758826008.7</v>
      </c>
      <c r="FI402">
        <v>0</v>
      </c>
      <c r="FJ402">
        <v>621.08204</v>
      </c>
      <c r="FK402">
        <v>-9.293923087059033</v>
      </c>
      <c r="FL402">
        <v>-162.853846125158</v>
      </c>
      <c r="FM402">
        <v>12203.528</v>
      </c>
      <c r="FN402">
        <v>15</v>
      </c>
      <c r="FO402">
        <v>0</v>
      </c>
      <c r="FP402" t="s">
        <v>441</v>
      </c>
      <c r="FQ402">
        <v>1746989605.5</v>
      </c>
      <c r="FR402">
        <v>1746989593.5</v>
      </c>
      <c r="FS402">
        <v>0</v>
      </c>
      <c r="FT402">
        <v>-0.274</v>
      </c>
      <c r="FU402">
        <v>-0.002</v>
      </c>
      <c r="FV402">
        <v>2.549</v>
      </c>
      <c r="FW402">
        <v>0.129</v>
      </c>
      <c r="FX402">
        <v>420</v>
      </c>
      <c r="FY402">
        <v>17</v>
      </c>
      <c r="FZ402">
        <v>0.02</v>
      </c>
      <c r="GA402">
        <v>0.04</v>
      </c>
      <c r="GB402">
        <v>-42.83824146341464</v>
      </c>
      <c r="GC402">
        <v>1.983255052264721</v>
      </c>
      <c r="GD402">
        <v>0.2334200850091167</v>
      </c>
      <c r="GE402">
        <v>0</v>
      </c>
      <c r="GF402">
        <v>621.6967352941176</v>
      </c>
      <c r="GG402">
        <v>-8.409060350952899</v>
      </c>
      <c r="GH402">
        <v>0.8510040889105958</v>
      </c>
      <c r="GI402">
        <v>0</v>
      </c>
      <c r="GJ402">
        <v>1.530978536585366</v>
      </c>
      <c r="GK402">
        <v>-0.7544147038327479</v>
      </c>
      <c r="GL402">
        <v>0.07507244571196205</v>
      </c>
      <c r="GM402">
        <v>0</v>
      </c>
      <c r="GN402">
        <v>0</v>
      </c>
      <c r="GO402">
        <v>3</v>
      </c>
      <c r="GP402" t="s">
        <v>459</v>
      </c>
      <c r="GQ402">
        <v>3.10233</v>
      </c>
      <c r="GR402">
        <v>2.7252</v>
      </c>
      <c r="GS402">
        <v>0.210531</v>
      </c>
      <c r="GT402">
        <v>0.213975</v>
      </c>
      <c r="GU402">
        <v>0.101348</v>
      </c>
      <c r="GV402">
        <v>0.098151</v>
      </c>
      <c r="GW402">
        <v>20606.5</v>
      </c>
      <c r="GX402">
        <v>18650.5</v>
      </c>
      <c r="GY402">
        <v>26666.4</v>
      </c>
      <c r="GZ402">
        <v>23951</v>
      </c>
      <c r="HA402">
        <v>38362.2</v>
      </c>
      <c r="HB402">
        <v>31950.2</v>
      </c>
      <c r="HC402">
        <v>46566.6</v>
      </c>
      <c r="HD402">
        <v>37899.1</v>
      </c>
      <c r="HE402">
        <v>1.86453</v>
      </c>
      <c r="HF402">
        <v>1.86185</v>
      </c>
      <c r="HG402">
        <v>0.102226</v>
      </c>
      <c r="HH402">
        <v>0</v>
      </c>
      <c r="HI402">
        <v>28.4488</v>
      </c>
      <c r="HJ402">
        <v>999.9</v>
      </c>
      <c r="HK402">
        <v>44.6</v>
      </c>
      <c r="HL402">
        <v>31.9</v>
      </c>
      <c r="HM402">
        <v>23.2977</v>
      </c>
      <c r="HN402">
        <v>61.2959</v>
      </c>
      <c r="HO402">
        <v>20.02</v>
      </c>
      <c r="HP402">
        <v>1</v>
      </c>
      <c r="HQ402">
        <v>0.166778</v>
      </c>
      <c r="HR402">
        <v>0.720302</v>
      </c>
      <c r="HS402">
        <v>20.2784</v>
      </c>
      <c r="HT402">
        <v>5.2092</v>
      </c>
      <c r="HU402">
        <v>11.98</v>
      </c>
      <c r="HV402">
        <v>4.96285</v>
      </c>
      <c r="HW402">
        <v>3.27425</v>
      </c>
      <c r="HX402">
        <v>9999</v>
      </c>
      <c r="HY402">
        <v>9999</v>
      </c>
      <c r="HZ402">
        <v>9999</v>
      </c>
      <c r="IA402">
        <v>5.1</v>
      </c>
      <c r="IB402">
        <v>1.86399</v>
      </c>
      <c r="IC402">
        <v>1.86011</v>
      </c>
      <c r="ID402">
        <v>1.85839</v>
      </c>
      <c r="IE402">
        <v>1.85974</v>
      </c>
      <c r="IF402">
        <v>1.85989</v>
      </c>
      <c r="IG402">
        <v>1.85838</v>
      </c>
      <c r="IH402">
        <v>1.85745</v>
      </c>
      <c r="II402">
        <v>1.85241</v>
      </c>
      <c r="IJ402">
        <v>0</v>
      </c>
      <c r="IK402">
        <v>0</v>
      </c>
      <c r="IL402">
        <v>0</v>
      </c>
      <c r="IM402">
        <v>0</v>
      </c>
      <c r="IN402" t="s">
        <v>443</v>
      </c>
      <c r="IO402" t="s">
        <v>444</v>
      </c>
      <c r="IP402" t="s">
        <v>445</v>
      </c>
      <c r="IQ402" t="s">
        <v>445</v>
      </c>
      <c r="IR402" t="s">
        <v>445</v>
      </c>
      <c r="IS402" t="s">
        <v>445</v>
      </c>
      <c r="IT402">
        <v>0</v>
      </c>
      <c r="IU402">
        <v>100</v>
      </c>
      <c r="IV402">
        <v>100</v>
      </c>
      <c r="IW402">
        <v>-0.5600000000000001</v>
      </c>
      <c r="IX402">
        <v>0.2788</v>
      </c>
      <c r="IY402">
        <v>-1.085747647868322</v>
      </c>
      <c r="IZ402">
        <v>-0.001141660950335919</v>
      </c>
      <c r="JA402">
        <v>1.556549255047457E-06</v>
      </c>
      <c r="JB402">
        <v>-3.845636065895205E-10</v>
      </c>
      <c r="JC402">
        <v>0.01562767363184709</v>
      </c>
      <c r="JD402">
        <v>0.001629169780553792</v>
      </c>
      <c r="JE402">
        <v>0.0005448488767950686</v>
      </c>
      <c r="JF402">
        <v>-2.599574200195059E-06</v>
      </c>
      <c r="JG402">
        <v>2</v>
      </c>
      <c r="JH402">
        <v>2011</v>
      </c>
      <c r="JI402">
        <v>1</v>
      </c>
      <c r="JJ402">
        <v>26</v>
      </c>
      <c r="JK402">
        <v>197273.5</v>
      </c>
      <c r="JL402">
        <v>197273.7</v>
      </c>
      <c r="JM402">
        <v>3.34961</v>
      </c>
      <c r="JN402">
        <v>2.60498</v>
      </c>
      <c r="JO402">
        <v>1.49658</v>
      </c>
      <c r="JP402">
        <v>2.34619</v>
      </c>
      <c r="JQ402">
        <v>1.54907</v>
      </c>
      <c r="JR402">
        <v>2.48047</v>
      </c>
      <c r="JS402">
        <v>36.7654</v>
      </c>
      <c r="JT402">
        <v>24.1751</v>
      </c>
      <c r="JU402">
        <v>18</v>
      </c>
      <c r="JV402">
        <v>482.69</v>
      </c>
      <c r="JW402">
        <v>495.57</v>
      </c>
      <c r="JX402">
        <v>27.4383</v>
      </c>
      <c r="JY402">
        <v>29.4012</v>
      </c>
      <c r="JZ402">
        <v>30.0006</v>
      </c>
      <c r="KA402">
        <v>29.5236</v>
      </c>
      <c r="KB402">
        <v>29.4991</v>
      </c>
      <c r="KC402">
        <v>67.196</v>
      </c>
      <c r="KD402">
        <v>14.495</v>
      </c>
      <c r="KE402">
        <v>60.6138</v>
      </c>
      <c r="KF402">
        <v>27.3109</v>
      </c>
      <c r="KG402">
        <v>1604.04</v>
      </c>
      <c r="KH402">
        <v>20.6077</v>
      </c>
      <c r="KI402">
        <v>101.813</v>
      </c>
      <c r="KJ402">
        <v>91.3929</v>
      </c>
    </row>
    <row r="403" spans="1:296">
      <c r="A403">
        <v>385</v>
      </c>
      <c r="B403">
        <v>1758828535.6</v>
      </c>
      <c r="C403">
        <v>14512</v>
      </c>
      <c r="D403" t="s">
        <v>1218</v>
      </c>
      <c r="E403" t="s">
        <v>1219</v>
      </c>
      <c r="F403">
        <v>5</v>
      </c>
      <c r="G403" t="s">
        <v>1220</v>
      </c>
      <c r="H403">
        <v>1758828527.849999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427.6272683720095</v>
      </c>
      <c r="AJ403">
        <v>412.0445939393937</v>
      </c>
      <c r="AK403">
        <v>-0.0005143609385748269</v>
      </c>
      <c r="AL403">
        <v>65.14464401882412</v>
      </c>
      <c r="AM403">
        <f>(AO403 - AN403 + DX403*1E3/(8.314*(DZ403+273.15)) * AQ403/DW403 * AP403) * DW403/(100*DK403) * 1000/(1000 - AO403)</f>
        <v>0</v>
      </c>
      <c r="AN403">
        <v>17.66855165857973</v>
      </c>
      <c r="AO403">
        <v>22.70042606060606</v>
      </c>
      <c r="AP403">
        <v>-0.001639752824580772</v>
      </c>
      <c r="AQ403">
        <v>105.4680842792125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439</v>
      </c>
      <c r="AX403" t="s">
        <v>439</v>
      </c>
      <c r="AY403">
        <v>0</v>
      </c>
      <c r="AZ403">
        <v>0</v>
      </c>
      <c r="BA403">
        <f>1-AY403/AZ403</f>
        <v>0</v>
      </c>
      <c r="BB403">
        <v>0</v>
      </c>
      <c r="BC403" t="s">
        <v>439</v>
      </c>
      <c r="BD403" t="s">
        <v>439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439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5.18</v>
      </c>
      <c r="DL403">
        <v>0.5</v>
      </c>
      <c r="DM403" t="s">
        <v>440</v>
      </c>
      <c r="DN403">
        <v>2</v>
      </c>
      <c r="DO403" t="b">
        <v>1</v>
      </c>
      <c r="DP403">
        <v>1758828527.849999</v>
      </c>
      <c r="DQ403">
        <v>402.7221666666667</v>
      </c>
      <c r="DR403">
        <v>420.0932333333334</v>
      </c>
      <c r="DS403">
        <v>22.73025666666667</v>
      </c>
      <c r="DT403">
        <v>17.69725666666666</v>
      </c>
      <c r="DU403">
        <v>404.0403666666667</v>
      </c>
      <c r="DV403">
        <v>22.43323666666667</v>
      </c>
      <c r="DW403">
        <v>499.9855333333333</v>
      </c>
      <c r="DX403">
        <v>90.81087999999998</v>
      </c>
      <c r="DY403">
        <v>0.06683548</v>
      </c>
      <c r="DZ403">
        <v>29.43249999999999</v>
      </c>
      <c r="EA403">
        <v>29.99682</v>
      </c>
      <c r="EB403">
        <v>999.9000000000002</v>
      </c>
      <c r="EC403">
        <v>0</v>
      </c>
      <c r="ED403">
        <v>0</v>
      </c>
      <c r="EE403">
        <v>9999.267333333331</v>
      </c>
      <c r="EF403">
        <v>0</v>
      </c>
      <c r="EG403">
        <v>11.2321</v>
      </c>
      <c r="EH403">
        <v>-17.37117</v>
      </c>
      <c r="EI403">
        <v>412.0891</v>
      </c>
      <c r="EJ403">
        <v>427.6618</v>
      </c>
      <c r="EK403">
        <v>5.032991999999999</v>
      </c>
      <c r="EL403">
        <v>420.0932333333334</v>
      </c>
      <c r="EM403">
        <v>17.69725666666666</v>
      </c>
      <c r="EN403">
        <v>2.064154</v>
      </c>
      <c r="EO403">
        <v>1.607103666666667</v>
      </c>
      <c r="EP403">
        <v>17.94522333333333</v>
      </c>
      <c r="EQ403">
        <v>14.02707</v>
      </c>
      <c r="ER403">
        <v>1999.998333333333</v>
      </c>
      <c r="ES403">
        <v>0.9799954</v>
      </c>
      <c r="ET403">
        <v>0.02000432333333333</v>
      </c>
      <c r="EU403">
        <v>0</v>
      </c>
      <c r="EV403">
        <v>1233.571</v>
      </c>
      <c r="EW403">
        <v>5.00078</v>
      </c>
      <c r="EX403">
        <v>23699.41</v>
      </c>
      <c r="EY403">
        <v>16379.59333333333</v>
      </c>
      <c r="EZ403">
        <v>39.13726666666666</v>
      </c>
      <c r="FA403">
        <v>39.90393333333332</v>
      </c>
      <c r="FB403">
        <v>39.18733333333333</v>
      </c>
      <c r="FC403">
        <v>39.66219999999999</v>
      </c>
      <c r="FD403">
        <v>40.22059999999999</v>
      </c>
      <c r="FE403">
        <v>1955.088333333333</v>
      </c>
      <c r="FF403">
        <v>39.91</v>
      </c>
      <c r="FG403">
        <v>0</v>
      </c>
      <c r="FH403">
        <v>1758828530.5</v>
      </c>
      <c r="FI403">
        <v>0</v>
      </c>
      <c r="FJ403">
        <v>1233.556923076923</v>
      </c>
      <c r="FK403">
        <v>-4.656410244028811</v>
      </c>
      <c r="FL403">
        <v>-55.55213666686058</v>
      </c>
      <c r="FM403">
        <v>23699.4423076923</v>
      </c>
      <c r="FN403">
        <v>15</v>
      </c>
      <c r="FO403">
        <v>0</v>
      </c>
      <c r="FP403" t="s">
        <v>441</v>
      </c>
      <c r="FQ403">
        <v>1746989605.5</v>
      </c>
      <c r="FR403">
        <v>1746989593.5</v>
      </c>
      <c r="FS403">
        <v>0</v>
      </c>
      <c r="FT403">
        <v>-0.274</v>
      </c>
      <c r="FU403">
        <v>-0.002</v>
      </c>
      <c r="FV403">
        <v>2.549</v>
      </c>
      <c r="FW403">
        <v>0.129</v>
      </c>
      <c r="FX403">
        <v>420</v>
      </c>
      <c r="FY403">
        <v>17</v>
      </c>
      <c r="FZ403">
        <v>0.02</v>
      </c>
      <c r="GA403">
        <v>0.04</v>
      </c>
      <c r="GB403">
        <v>-17.3627375</v>
      </c>
      <c r="GC403">
        <v>-0.09388930581609706</v>
      </c>
      <c r="GD403">
        <v>0.03075354197080382</v>
      </c>
      <c r="GE403">
        <v>1</v>
      </c>
      <c r="GF403">
        <v>1233.785294117647</v>
      </c>
      <c r="GG403">
        <v>-3.937662335500572</v>
      </c>
      <c r="GH403">
        <v>0.4500799621382305</v>
      </c>
      <c r="GI403">
        <v>0</v>
      </c>
      <c r="GJ403">
        <v>5.02763075</v>
      </c>
      <c r="GK403">
        <v>0.1217427016885479</v>
      </c>
      <c r="GL403">
        <v>0.01370685601943417</v>
      </c>
      <c r="GM403">
        <v>0</v>
      </c>
      <c r="GN403">
        <v>1</v>
      </c>
      <c r="GO403">
        <v>3</v>
      </c>
      <c r="GP403" t="s">
        <v>448</v>
      </c>
      <c r="GQ403">
        <v>3.10143</v>
      </c>
      <c r="GR403">
        <v>2.72434</v>
      </c>
      <c r="GS403">
        <v>0.08577899999999999</v>
      </c>
      <c r="GT403">
        <v>0.0883473</v>
      </c>
      <c r="GU403">
        <v>0.10408</v>
      </c>
      <c r="GV403">
        <v>0.0883312</v>
      </c>
      <c r="GW403">
        <v>23893.5</v>
      </c>
      <c r="GX403">
        <v>21664.9</v>
      </c>
      <c r="GY403">
        <v>26698.6</v>
      </c>
      <c r="GZ403">
        <v>23985.9</v>
      </c>
      <c r="HA403">
        <v>38272.7</v>
      </c>
      <c r="HB403">
        <v>32335.7</v>
      </c>
      <c r="HC403">
        <v>46622.6</v>
      </c>
      <c r="HD403">
        <v>37957.2</v>
      </c>
      <c r="HE403">
        <v>1.87435</v>
      </c>
      <c r="HF403">
        <v>1.8652</v>
      </c>
      <c r="HG403">
        <v>0.128649</v>
      </c>
      <c r="HH403">
        <v>0</v>
      </c>
      <c r="HI403">
        <v>27.8833</v>
      </c>
      <c r="HJ403">
        <v>999.9</v>
      </c>
      <c r="HK403">
        <v>39.4</v>
      </c>
      <c r="HL403">
        <v>32.1</v>
      </c>
      <c r="HM403">
        <v>20.8349</v>
      </c>
      <c r="HN403">
        <v>61.2405</v>
      </c>
      <c r="HO403">
        <v>20.5529</v>
      </c>
      <c r="HP403">
        <v>1</v>
      </c>
      <c r="HQ403">
        <v>0.103216</v>
      </c>
      <c r="HR403">
        <v>-0.357451</v>
      </c>
      <c r="HS403">
        <v>20.2812</v>
      </c>
      <c r="HT403">
        <v>5.21385</v>
      </c>
      <c r="HU403">
        <v>11.9798</v>
      </c>
      <c r="HV403">
        <v>4.96345</v>
      </c>
      <c r="HW403">
        <v>3.27493</v>
      </c>
      <c r="HX403">
        <v>9999</v>
      </c>
      <c r="HY403">
        <v>9999</v>
      </c>
      <c r="HZ403">
        <v>9999</v>
      </c>
      <c r="IA403">
        <v>5.8</v>
      </c>
      <c r="IB403">
        <v>1.86391</v>
      </c>
      <c r="IC403">
        <v>1.86006</v>
      </c>
      <c r="ID403">
        <v>1.85838</v>
      </c>
      <c r="IE403">
        <v>1.85974</v>
      </c>
      <c r="IF403">
        <v>1.85988</v>
      </c>
      <c r="IG403">
        <v>1.85837</v>
      </c>
      <c r="IH403">
        <v>1.85745</v>
      </c>
      <c r="II403">
        <v>1.85242</v>
      </c>
      <c r="IJ403">
        <v>0</v>
      </c>
      <c r="IK403">
        <v>0</v>
      </c>
      <c r="IL403">
        <v>0</v>
      </c>
      <c r="IM403">
        <v>0</v>
      </c>
      <c r="IN403" t="s">
        <v>443</v>
      </c>
      <c r="IO403" t="s">
        <v>444</v>
      </c>
      <c r="IP403" t="s">
        <v>445</v>
      </c>
      <c r="IQ403" t="s">
        <v>445</v>
      </c>
      <c r="IR403" t="s">
        <v>445</v>
      </c>
      <c r="IS403" t="s">
        <v>445</v>
      </c>
      <c r="IT403">
        <v>0</v>
      </c>
      <c r="IU403">
        <v>100</v>
      </c>
      <c r="IV403">
        <v>100</v>
      </c>
      <c r="IW403">
        <v>-1.318</v>
      </c>
      <c r="IX403">
        <v>0.2963</v>
      </c>
      <c r="IY403">
        <v>-1.085747647868322</v>
      </c>
      <c r="IZ403">
        <v>-0.001141660950335919</v>
      </c>
      <c r="JA403">
        <v>1.556549255047457E-06</v>
      </c>
      <c r="JB403">
        <v>-3.845636065895205E-10</v>
      </c>
      <c r="JC403">
        <v>0.01562767363184709</v>
      </c>
      <c r="JD403">
        <v>0.001629169780553792</v>
      </c>
      <c r="JE403">
        <v>0.0005448488767950686</v>
      </c>
      <c r="JF403">
        <v>-2.599574200195059E-06</v>
      </c>
      <c r="JG403">
        <v>2</v>
      </c>
      <c r="JH403">
        <v>2011</v>
      </c>
      <c r="JI403">
        <v>1</v>
      </c>
      <c r="JJ403">
        <v>26</v>
      </c>
      <c r="JK403">
        <v>197315.5</v>
      </c>
      <c r="JL403">
        <v>197315.7</v>
      </c>
      <c r="JM403">
        <v>1.14014</v>
      </c>
      <c r="JN403">
        <v>2.62939</v>
      </c>
      <c r="JO403">
        <v>1.49658</v>
      </c>
      <c r="JP403">
        <v>2.34497</v>
      </c>
      <c r="JQ403">
        <v>1.54907</v>
      </c>
      <c r="JR403">
        <v>2.45117</v>
      </c>
      <c r="JS403">
        <v>36.2459</v>
      </c>
      <c r="JT403">
        <v>24.1838</v>
      </c>
      <c r="JU403">
        <v>18</v>
      </c>
      <c r="JV403">
        <v>483.31</v>
      </c>
      <c r="JW403">
        <v>492.283</v>
      </c>
      <c r="JX403">
        <v>28.2045</v>
      </c>
      <c r="JY403">
        <v>28.6291</v>
      </c>
      <c r="JZ403">
        <v>30</v>
      </c>
      <c r="KA403">
        <v>28.8426</v>
      </c>
      <c r="KB403">
        <v>28.839</v>
      </c>
      <c r="KC403">
        <v>22.8523</v>
      </c>
      <c r="KD403">
        <v>14.6075</v>
      </c>
      <c r="KE403">
        <v>46.9068</v>
      </c>
      <c r="KF403">
        <v>28.2046</v>
      </c>
      <c r="KG403">
        <v>413.388</v>
      </c>
      <c r="KH403">
        <v>17.6658</v>
      </c>
      <c r="KI403">
        <v>101.936</v>
      </c>
      <c r="KJ403">
        <v>91.53019999999999</v>
      </c>
    </row>
    <row r="404" spans="1:296">
      <c r="A404">
        <v>386</v>
      </c>
      <c r="B404">
        <v>1758828540.6</v>
      </c>
      <c r="C404">
        <v>14517</v>
      </c>
      <c r="D404" t="s">
        <v>1221</v>
      </c>
      <c r="E404" t="s">
        <v>1222</v>
      </c>
      <c r="F404">
        <v>5</v>
      </c>
      <c r="G404" t="s">
        <v>1220</v>
      </c>
      <c r="H404">
        <v>1758828532.755172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427.5323494474248</v>
      </c>
      <c r="AJ404">
        <v>411.9786727272726</v>
      </c>
      <c r="AK404">
        <v>-0.001493097455473913</v>
      </c>
      <c r="AL404">
        <v>65.14464401882412</v>
      </c>
      <c r="AM404">
        <f>(AO404 - AN404 + DX404*1E3/(8.314*(DZ404+273.15)) * AQ404/DW404 * AP404) * DW404/(100*DK404) * 1000/(1000 - AO404)</f>
        <v>0</v>
      </c>
      <c r="AN404">
        <v>17.66817836897607</v>
      </c>
      <c r="AO404">
        <v>22.68495575757576</v>
      </c>
      <c r="AP404">
        <v>-0.0006131361075095884</v>
      </c>
      <c r="AQ404">
        <v>105.4680842792125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439</v>
      </c>
      <c r="AX404" t="s">
        <v>439</v>
      </c>
      <c r="AY404">
        <v>0</v>
      </c>
      <c r="AZ404">
        <v>0</v>
      </c>
      <c r="BA404">
        <f>1-AY404/AZ404</f>
        <v>0</v>
      </c>
      <c r="BB404">
        <v>0</v>
      </c>
      <c r="BC404" t="s">
        <v>439</v>
      </c>
      <c r="BD404" t="s">
        <v>439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439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5.18</v>
      </c>
      <c r="DL404">
        <v>0.5</v>
      </c>
      <c r="DM404" t="s">
        <v>440</v>
      </c>
      <c r="DN404">
        <v>2</v>
      </c>
      <c r="DO404" t="b">
        <v>1</v>
      </c>
      <c r="DP404">
        <v>1758828532.755172</v>
      </c>
      <c r="DQ404">
        <v>402.7102068965517</v>
      </c>
      <c r="DR404">
        <v>419.9050344827587</v>
      </c>
      <c r="DS404">
        <v>22.71192413793103</v>
      </c>
      <c r="DT404">
        <v>17.67774137931034</v>
      </c>
      <c r="DU404">
        <v>404.0284827586207</v>
      </c>
      <c r="DV404">
        <v>22.41530689655172</v>
      </c>
      <c r="DW404">
        <v>500.0112413793104</v>
      </c>
      <c r="DX404">
        <v>90.81088620689657</v>
      </c>
      <c r="DY404">
        <v>0.06664002758620689</v>
      </c>
      <c r="DZ404">
        <v>29.4308</v>
      </c>
      <c r="EA404">
        <v>29.98678965517242</v>
      </c>
      <c r="EB404">
        <v>999.9000000000002</v>
      </c>
      <c r="EC404">
        <v>0</v>
      </c>
      <c r="ED404">
        <v>0</v>
      </c>
      <c r="EE404">
        <v>10000.71034482758</v>
      </c>
      <c r="EF404">
        <v>0</v>
      </c>
      <c r="EG404">
        <v>11.2321</v>
      </c>
      <c r="EH404">
        <v>-17.19487241379311</v>
      </c>
      <c r="EI404">
        <v>412.0691379310345</v>
      </c>
      <c r="EJ404">
        <v>427.4616551724138</v>
      </c>
      <c r="EK404">
        <v>5.034182758620689</v>
      </c>
      <c r="EL404">
        <v>419.9050344827587</v>
      </c>
      <c r="EM404">
        <v>17.67774137931034</v>
      </c>
      <c r="EN404">
        <v>2.06249</v>
      </c>
      <c r="EO404">
        <v>1.605332068965517</v>
      </c>
      <c r="EP404">
        <v>17.93240344827586</v>
      </c>
      <c r="EQ404">
        <v>14.01006206896552</v>
      </c>
      <c r="ER404">
        <v>1999.999310344828</v>
      </c>
      <c r="ES404">
        <v>0.9799954827586206</v>
      </c>
      <c r="ET404">
        <v>0.02000424137931034</v>
      </c>
      <c r="EU404">
        <v>0</v>
      </c>
      <c r="EV404">
        <v>1233.326896551725</v>
      </c>
      <c r="EW404">
        <v>5.00078</v>
      </c>
      <c r="EX404">
        <v>23694.83448275863</v>
      </c>
      <c r="EY404">
        <v>16379.60689655173</v>
      </c>
      <c r="EZ404">
        <v>39.16789655172413</v>
      </c>
      <c r="FA404">
        <v>39.91348275862068</v>
      </c>
      <c r="FB404">
        <v>39.17220689655171</v>
      </c>
      <c r="FC404">
        <v>39.7001724137931</v>
      </c>
      <c r="FD404">
        <v>40.224</v>
      </c>
      <c r="FE404">
        <v>1955.089310344827</v>
      </c>
      <c r="FF404">
        <v>39.91</v>
      </c>
      <c r="FG404">
        <v>0</v>
      </c>
      <c r="FH404">
        <v>1758828535.9</v>
      </c>
      <c r="FI404">
        <v>0</v>
      </c>
      <c r="FJ404">
        <v>1233.256</v>
      </c>
      <c r="FK404">
        <v>-2.995384612769822</v>
      </c>
      <c r="FL404">
        <v>-57.15384602739458</v>
      </c>
      <c r="FM404">
        <v>23694.124</v>
      </c>
      <c r="FN404">
        <v>15</v>
      </c>
      <c r="FO404">
        <v>0</v>
      </c>
      <c r="FP404" t="s">
        <v>441</v>
      </c>
      <c r="FQ404">
        <v>1746989605.5</v>
      </c>
      <c r="FR404">
        <v>1746989593.5</v>
      </c>
      <c r="FS404">
        <v>0</v>
      </c>
      <c r="FT404">
        <v>-0.274</v>
      </c>
      <c r="FU404">
        <v>-0.002</v>
      </c>
      <c r="FV404">
        <v>2.549</v>
      </c>
      <c r="FW404">
        <v>0.129</v>
      </c>
      <c r="FX404">
        <v>420</v>
      </c>
      <c r="FY404">
        <v>17</v>
      </c>
      <c r="FZ404">
        <v>0.02</v>
      </c>
      <c r="GA404">
        <v>0.04</v>
      </c>
      <c r="GB404">
        <v>-17.29275853658537</v>
      </c>
      <c r="GC404">
        <v>1.241075958188137</v>
      </c>
      <c r="GD404">
        <v>0.2437780887886933</v>
      </c>
      <c r="GE404">
        <v>0</v>
      </c>
      <c r="GF404">
        <v>1233.493235294118</v>
      </c>
      <c r="GG404">
        <v>-3.590985485562299</v>
      </c>
      <c r="GH404">
        <v>0.427783071662964</v>
      </c>
      <c r="GI404">
        <v>0</v>
      </c>
      <c r="GJ404">
        <v>5.030433902439024</v>
      </c>
      <c r="GK404">
        <v>0.02141310104530175</v>
      </c>
      <c r="GL404">
        <v>0.01055431870409237</v>
      </c>
      <c r="GM404">
        <v>1</v>
      </c>
      <c r="GN404">
        <v>1</v>
      </c>
      <c r="GO404">
        <v>3</v>
      </c>
      <c r="GP404" t="s">
        <v>448</v>
      </c>
      <c r="GQ404">
        <v>3.10144</v>
      </c>
      <c r="GR404">
        <v>2.72427</v>
      </c>
      <c r="GS404">
        <v>0.0857555</v>
      </c>
      <c r="GT404">
        <v>0.0879234</v>
      </c>
      <c r="GU404">
        <v>0.104031</v>
      </c>
      <c r="GV404">
        <v>0.0883227</v>
      </c>
      <c r="GW404">
        <v>23894.1</v>
      </c>
      <c r="GX404">
        <v>21675.1</v>
      </c>
      <c r="GY404">
        <v>26698.6</v>
      </c>
      <c r="GZ404">
        <v>23986</v>
      </c>
      <c r="HA404">
        <v>38274.8</v>
      </c>
      <c r="HB404">
        <v>32336.2</v>
      </c>
      <c r="HC404">
        <v>46622.5</v>
      </c>
      <c r="HD404">
        <v>37957.4</v>
      </c>
      <c r="HE404">
        <v>1.87415</v>
      </c>
      <c r="HF404">
        <v>1.86543</v>
      </c>
      <c r="HG404">
        <v>0.12875</v>
      </c>
      <c r="HH404">
        <v>0</v>
      </c>
      <c r="HI404">
        <v>27.8833</v>
      </c>
      <c r="HJ404">
        <v>999.9</v>
      </c>
      <c r="HK404">
        <v>39.4</v>
      </c>
      <c r="HL404">
        <v>32</v>
      </c>
      <c r="HM404">
        <v>20.7186</v>
      </c>
      <c r="HN404">
        <v>61.4905</v>
      </c>
      <c r="HO404">
        <v>20.4928</v>
      </c>
      <c r="HP404">
        <v>1</v>
      </c>
      <c r="HQ404">
        <v>0.103227</v>
      </c>
      <c r="HR404">
        <v>-0.391016</v>
      </c>
      <c r="HS404">
        <v>20.2807</v>
      </c>
      <c r="HT404">
        <v>5.2113</v>
      </c>
      <c r="HU404">
        <v>11.9798</v>
      </c>
      <c r="HV404">
        <v>4.9627</v>
      </c>
      <c r="HW404">
        <v>3.27435</v>
      </c>
      <c r="HX404">
        <v>9999</v>
      </c>
      <c r="HY404">
        <v>9999</v>
      </c>
      <c r="HZ404">
        <v>9999</v>
      </c>
      <c r="IA404">
        <v>5.8</v>
      </c>
      <c r="IB404">
        <v>1.86396</v>
      </c>
      <c r="IC404">
        <v>1.86008</v>
      </c>
      <c r="ID404">
        <v>1.85838</v>
      </c>
      <c r="IE404">
        <v>1.85975</v>
      </c>
      <c r="IF404">
        <v>1.85988</v>
      </c>
      <c r="IG404">
        <v>1.85837</v>
      </c>
      <c r="IH404">
        <v>1.85745</v>
      </c>
      <c r="II404">
        <v>1.85242</v>
      </c>
      <c r="IJ404">
        <v>0</v>
      </c>
      <c r="IK404">
        <v>0</v>
      </c>
      <c r="IL404">
        <v>0</v>
      </c>
      <c r="IM404">
        <v>0</v>
      </c>
      <c r="IN404" t="s">
        <v>443</v>
      </c>
      <c r="IO404" t="s">
        <v>444</v>
      </c>
      <c r="IP404" t="s">
        <v>445</v>
      </c>
      <c r="IQ404" t="s">
        <v>445</v>
      </c>
      <c r="IR404" t="s">
        <v>445</v>
      </c>
      <c r="IS404" t="s">
        <v>445</v>
      </c>
      <c r="IT404">
        <v>0</v>
      </c>
      <c r="IU404">
        <v>100</v>
      </c>
      <c r="IV404">
        <v>100</v>
      </c>
      <c r="IW404">
        <v>-1.318</v>
      </c>
      <c r="IX404">
        <v>0.296</v>
      </c>
      <c r="IY404">
        <v>-1.085747647868322</v>
      </c>
      <c r="IZ404">
        <v>-0.001141660950335919</v>
      </c>
      <c r="JA404">
        <v>1.556549255047457E-06</v>
      </c>
      <c r="JB404">
        <v>-3.845636065895205E-10</v>
      </c>
      <c r="JC404">
        <v>0.01562767363184709</v>
      </c>
      <c r="JD404">
        <v>0.001629169780553792</v>
      </c>
      <c r="JE404">
        <v>0.0005448488767950686</v>
      </c>
      <c r="JF404">
        <v>-2.599574200195059E-06</v>
      </c>
      <c r="JG404">
        <v>2</v>
      </c>
      <c r="JH404">
        <v>2011</v>
      </c>
      <c r="JI404">
        <v>1</v>
      </c>
      <c r="JJ404">
        <v>26</v>
      </c>
      <c r="JK404">
        <v>197315.6</v>
      </c>
      <c r="JL404">
        <v>197315.8</v>
      </c>
      <c r="JM404">
        <v>1.11328</v>
      </c>
      <c r="JN404">
        <v>2.61475</v>
      </c>
      <c r="JO404">
        <v>1.49658</v>
      </c>
      <c r="JP404">
        <v>2.34497</v>
      </c>
      <c r="JQ404">
        <v>1.54907</v>
      </c>
      <c r="JR404">
        <v>2.47803</v>
      </c>
      <c r="JS404">
        <v>36.2224</v>
      </c>
      <c r="JT404">
        <v>24.1838</v>
      </c>
      <c r="JU404">
        <v>18</v>
      </c>
      <c r="JV404">
        <v>483.194</v>
      </c>
      <c r="JW404">
        <v>492.431</v>
      </c>
      <c r="JX404">
        <v>28.2086</v>
      </c>
      <c r="JY404">
        <v>28.6291</v>
      </c>
      <c r="JZ404">
        <v>30</v>
      </c>
      <c r="KA404">
        <v>28.8426</v>
      </c>
      <c r="KB404">
        <v>28.839</v>
      </c>
      <c r="KC404">
        <v>22.3446</v>
      </c>
      <c r="KD404">
        <v>14.6075</v>
      </c>
      <c r="KE404">
        <v>46.9068</v>
      </c>
      <c r="KF404">
        <v>28.2148</v>
      </c>
      <c r="KG404">
        <v>399.965</v>
      </c>
      <c r="KH404">
        <v>17.6658</v>
      </c>
      <c r="KI404">
        <v>101.936</v>
      </c>
      <c r="KJ404">
        <v>91.5307</v>
      </c>
    </row>
    <row r="405" spans="1:296">
      <c r="A405">
        <v>387</v>
      </c>
      <c r="B405">
        <v>1758828545.6</v>
      </c>
      <c r="C405">
        <v>14522</v>
      </c>
      <c r="D405" t="s">
        <v>1223</v>
      </c>
      <c r="E405" t="s">
        <v>1224</v>
      </c>
      <c r="F405">
        <v>5</v>
      </c>
      <c r="G405" t="s">
        <v>1220</v>
      </c>
      <c r="H405">
        <v>1758828537.832142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420.3657499172546</v>
      </c>
      <c r="AJ405">
        <v>408.7623454545453</v>
      </c>
      <c r="AK405">
        <v>-0.7946085224156428</v>
      </c>
      <c r="AL405">
        <v>65.14464401882412</v>
      </c>
      <c r="AM405">
        <f>(AO405 - AN405 + DX405*1E3/(8.314*(DZ405+273.15)) * AQ405/DW405 * AP405) * DW405/(100*DK405) * 1000/(1000 - AO405)</f>
        <v>0</v>
      </c>
      <c r="AN405">
        <v>17.66330666963837</v>
      </c>
      <c r="AO405">
        <v>22.67689515151514</v>
      </c>
      <c r="AP405">
        <v>-0.0002296033952685786</v>
      </c>
      <c r="AQ405">
        <v>105.4680842792125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439</v>
      </c>
      <c r="AX405" t="s">
        <v>439</v>
      </c>
      <c r="AY405">
        <v>0</v>
      </c>
      <c r="AZ405">
        <v>0</v>
      </c>
      <c r="BA405">
        <f>1-AY405/AZ405</f>
        <v>0</v>
      </c>
      <c r="BB405">
        <v>0</v>
      </c>
      <c r="BC405" t="s">
        <v>439</v>
      </c>
      <c r="BD405" t="s">
        <v>439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439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5.18</v>
      </c>
      <c r="DL405">
        <v>0.5</v>
      </c>
      <c r="DM405" t="s">
        <v>440</v>
      </c>
      <c r="DN405">
        <v>2</v>
      </c>
      <c r="DO405" t="b">
        <v>1</v>
      </c>
      <c r="DP405">
        <v>1758828537.832142</v>
      </c>
      <c r="DQ405">
        <v>402.2233214285715</v>
      </c>
      <c r="DR405">
        <v>417.19675</v>
      </c>
      <c r="DS405">
        <v>22.69401071428572</v>
      </c>
      <c r="DT405">
        <v>17.66765</v>
      </c>
      <c r="DU405">
        <v>403.5414642857144</v>
      </c>
      <c r="DV405">
        <v>22.39776428571428</v>
      </c>
      <c r="DW405">
        <v>500.0097857142857</v>
      </c>
      <c r="DX405">
        <v>90.81022499999997</v>
      </c>
      <c r="DY405">
        <v>0.06626106071428571</v>
      </c>
      <c r="DZ405">
        <v>29.4305</v>
      </c>
      <c r="EA405">
        <v>29.98631785714286</v>
      </c>
      <c r="EB405">
        <v>999.9000000000002</v>
      </c>
      <c r="EC405">
        <v>0</v>
      </c>
      <c r="ED405">
        <v>0</v>
      </c>
      <c r="EE405">
        <v>10006.98285714286</v>
      </c>
      <c r="EF405">
        <v>0</v>
      </c>
      <c r="EG405">
        <v>11.2321</v>
      </c>
      <c r="EH405">
        <v>-14.97355571428571</v>
      </c>
      <c r="EI405">
        <v>411.5633214285714</v>
      </c>
      <c r="EJ405">
        <v>424.7002499999999</v>
      </c>
      <c r="EK405">
        <v>5.026355</v>
      </c>
      <c r="EL405">
        <v>417.19675</v>
      </c>
      <c r="EM405">
        <v>17.66765</v>
      </c>
      <c r="EN405">
        <v>2.0608475</v>
      </c>
      <c r="EO405">
        <v>1.604403571428571</v>
      </c>
      <c r="EP405">
        <v>17.91973928571428</v>
      </c>
      <c r="EQ405">
        <v>14.00114642857143</v>
      </c>
      <c r="ER405">
        <v>2000.014642857143</v>
      </c>
      <c r="ES405">
        <v>0.9799956785714284</v>
      </c>
      <c r="ET405">
        <v>0.02000403571428571</v>
      </c>
      <c r="EU405">
        <v>0</v>
      </c>
      <c r="EV405">
        <v>1233.075</v>
      </c>
      <c r="EW405">
        <v>5.00078</v>
      </c>
      <c r="EX405">
        <v>23691.95357142857</v>
      </c>
      <c r="EY405">
        <v>16379.74285714286</v>
      </c>
      <c r="EZ405">
        <v>39.16053571428571</v>
      </c>
      <c r="FA405">
        <v>39.91264285714284</v>
      </c>
      <c r="FB405">
        <v>39.19171428571428</v>
      </c>
      <c r="FC405">
        <v>39.67167857142857</v>
      </c>
      <c r="FD405">
        <v>40.21857142857142</v>
      </c>
      <c r="FE405">
        <v>1955.104642857142</v>
      </c>
      <c r="FF405">
        <v>39.91</v>
      </c>
      <c r="FG405">
        <v>0</v>
      </c>
      <c r="FH405">
        <v>1758828540.7</v>
      </c>
      <c r="FI405">
        <v>0</v>
      </c>
      <c r="FJ405">
        <v>1233.0916</v>
      </c>
      <c r="FK405">
        <v>0.2669230885981648</v>
      </c>
      <c r="FL405">
        <v>-19.7307692124091</v>
      </c>
      <c r="FM405">
        <v>23691.524</v>
      </c>
      <c r="FN405">
        <v>15</v>
      </c>
      <c r="FO405">
        <v>0</v>
      </c>
      <c r="FP405" t="s">
        <v>441</v>
      </c>
      <c r="FQ405">
        <v>1746989605.5</v>
      </c>
      <c r="FR405">
        <v>1746989593.5</v>
      </c>
      <c r="FS405">
        <v>0</v>
      </c>
      <c r="FT405">
        <v>-0.274</v>
      </c>
      <c r="FU405">
        <v>-0.002</v>
      </c>
      <c r="FV405">
        <v>2.549</v>
      </c>
      <c r="FW405">
        <v>0.129</v>
      </c>
      <c r="FX405">
        <v>420</v>
      </c>
      <c r="FY405">
        <v>17</v>
      </c>
      <c r="FZ405">
        <v>0.02</v>
      </c>
      <c r="GA405">
        <v>0.04</v>
      </c>
      <c r="GB405">
        <v>-15.623209</v>
      </c>
      <c r="GC405">
        <v>24.38200457786114</v>
      </c>
      <c r="GD405">
        <v>3.038906345737558</v>
      </c>
      <c r="GE405">
        <v>0</v>
      </c>
      <c r="GF405">
        <v>1233.26794117647</v>
      </c>
      <c r="GG405">
        <v>-2.497631776770093</v>
      </c>
      <c r="GH405">
        <v>0.377365320048219</v>
      </c>
      <c r="GI405">
        <v>0</v>
      </c>
      <c r="GJ405">
        <v>5.02958925</v>
      </c>
      <c r="GK405">
        <v>-0.09795545966229131</v>
      </c>
      <c r="GL405">
        <v>0.01172469474815862</v>
      </c>
      <c r="GM405">
        <v>1</v>
      </c>
      <c r="GN405">
        <v>1</v>
      </c>
      <c r="GO405">
        <v>3</v>
      </c>
      <c r="GP405" t="s">
        <v>448</v>
      </c>
      <c r="GQ405">
        <v>3.10155</v>
      </c>
      <c r="GR405">
        <v>2.72433</v>
      </c>
      <c r="GS405">
        <v>0.08515639999999999</v>
      </c>
      <c r="GT405">
        <v>0.0859273</v>
      </c>
      <c r="GU405">
        <v>0.104005</v>
      </c>
      <c r="GV405">
        <v>0.0883104</v>
      </c>
      <c r="GW405">
        <v>23909.8</v>
      </c>
      <c r="GX405">
        <v>21722.4</v>
      </c>
      <c r="GY405">
        <v>26698.5</v>
      </c>
      <c r="GZ405">
        <v>23985.9</v>
      </c>
      <c r="HA405">
        <v>38275.8</v>
      </c>
      <c r="HB405">
        <v>32336.5</v>
      </c>
      <c r="HC405">
        <v>46622.4</v>
      </c>
      <c r="HD405">
        <v>37957.5</v>
      </c>
      <c r="HE405">
        <v>1.87415</v>
      </c>
      <c r="HF405">
        <v>1.86507</v>
      </c>
      <c r="HG405">
        <v>0.129178</v>
      </c>
      <c r="HH405">
        <v>0</v>
      </c>
      <c r="HI405">
        <v>27.8833</v>
      </c>
      <c r="HJ405">
        <v>999.9</v>
      </c>
      <c r="HK405">
        <v>39.4</v>
      </c>
      <c r="HL405">
        <v>32.1</v>
      </c>
      <c r="HM405">
        <v>20.8347</v>
      </c>
      <c r="HN405">
        <v>61.1705</v>
      </c>
      <c r="HO405">
        <v>20.5248</v>
      </c>
      <c r="HP405">
        <v>1</v>
      </c>
      <c r="HQ405">
        <v>0.103158</v>
      </c>
      <c r="HR405">
        <v>-0.420384</v>
      </c>
      <c r="HS405">
        <v>20.2808</v>
      </c>
      <c r="HT405">
        <v>5.21115</v>
      </c>
      <c r="HU405">
        <v>11.9798</v>
      </c>
      <c r="HV405">
        <v>4.9628</v>
      </c>
      <c r="HW405">
        <v>3.2744</v>
      </c>
      <c r="HX405">
        <v>9999</v>
      </c>
      <c r="HY405">
        <v>9999</v>
      </c>
      <c r="HZ405">
        <v>9999</v>
      </c>
      <c r="IA405">
        <v>5.8</v>
      </c>
      <c r="IB405">
        <v>1.86394</v>
      </c>
      <c r="IC405">
        <v>1.8601</v>
      </c>
      <c r="ID405">
        <v>1.85838</v>
      </c>
      <c r="IE405">
        <v>1.85975</v>
      </c>
      <c r="IF405">
        <v>1.85989</v>
      </c>
      <c r="IG405">
        <v>1.85838</v>
      </c>
      <c r="IH405">
        <v>1.85745</v>
      </c>
      <c r="II405">
        <v>1.85242</v>
      </c>
      <c r="IJ405">
        <v>0</v>
      </c>
      <c r="IK405">
        <v>0</v>
      </c>
      <c r="IL405">
        <v>0</v>
      </c>
      <c r="IM405">
        <v>0</v>
      </c>
      <c r="IN405" t="s">
        <v>443</v>
      </c>
      <c r="IO405" t="s">
        <v>444</v>
      </c>
      <c r="IP405" t="s">
        <v>445</v>
      </c>
      <c r="IQ405" t="s">
        <v>445</v>
      </c>
      <c r="IR405" t="s">
        <v>445</v>
      </c>
      <c r="IS405" t="s">
        <v>445</v>
      </c>
      <c r="IT405">
        <v>0</v>
      </c>
      <c r="IU405">
        <v>100</v>
      </c>
      <c r="IV405">
        <v>100</v>
      </c>
      <c r="IW405">
        <v>-1.318</v>
      </c>
      <c r="IX405">
        <v>0.2958</v>
      </c>
      <c r="IY405">
        <v>-1.085747647868322</v>
      </c>
      <c r="IZ405">
        <v>-0.001141660950335919</v>
      </c>
      <c r="JA405">
        <v>1.556549255047457E-06</v>
      </c>
      <c r="JB405">
        <v>-3.845636065895205E-10</v>
      </c>
      <c r="JC405">
        <v>0.01562767363184709</v>
      </c>
      <c r="JD405">
        <v>0.001629169780553792</v>
      </c>
      <c r="JE405">
        <v>0.0005448488767950686</v>
      </c>
      <c r="JF405">
        <v>-2.599574200195059E-06</v>
      </c>
      <c r="JG405">
        <v>2</v>
      </c>
      <c r="JH405">
        <v>2011</v>
      </c>
      <c r="JI405">
        <v>1</v>
      </c>
      <c r="JJ405">
        <v>26</v>
      </c>
      <c r="JK405">
        <v>197315.7</v>
      </c>
      <c r="JL405">
        <v>197315.9</v>
      </c>
      <c r="JM405">
        <v>1.08154</v>
      </c>
      <c r="JN405">
        <v>2.62573</v>
      </c>
      <c r="JO405">
        <v>1.49658</v>
      </c>
      <c r="JP405">
        <v>2.34497</v>
      </c>
      <c r="JQ405">
        <v>1.54907</v>
      </c>
      <c r="JR405">
        <v>2.36084</v>
      </c>
      <c r="JS405">
        <v>36.2224</v>
      </c>
      <c r="JT405">
        <v>24.1751</v>
      </c>
      <c r="JU405">
        <v>18</v>
      </c>
      <c r="JV405">
        <v>483.194</v>
      </c>
      <c r="JW405">
        <v>492.2</v>
      </c>
      <c r="JX405">
        <v>28.2201</v>
      </c>
      <c r="JY405">
        <v>28.6291</v>
      </c>
      <c r="JZ405">
        <v>30</v>
      </c>
      <c r="KA405">
        <v>28.8426</v>
      </c>
      <c r="KB405">
        <v>28.839</v>
      </c>
      <c r="KC405">
        <v>21.6353</v>
      </c>
      <c r="KD405">
        <v>14.6075</v>
      </c>
      <c r="KE405">
        <v>46.9068</v>
      </c>
      <c r="KF405">
        <v>28.228</v>
      </c>
      <c r="KG405">
        <v>379.865</v>
      </c>
      <c r="KH405">
        <v>17.6658</v>
      </c>
      <c r="KI405">
        <v>101.935</v>
      </c>
      <c r="KJ405">
        <v>91.5307</v>
      </c>
    </row>
    <row r="406" spans="1:296">
      <c r="A406">
        <v>388</v>
      </c>
      <c r="B406">
        <v>1758828550.6</v>
      </c>
      <c r="C406">
        <v>14527</v>
      </c>
      <c r="D406" t="s">
        <v>1225</v>
      </c>
      <c r="E406" t="s">
        <v>1226</v>
      </c>
      <c r="F406">
        <v>5</v>
      </c>
      <c r="G406" t="s">
        <v>1220</v>
      </c>
      <c r="H406">
        <v>1758828543.1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405.8970874188944</v>
      </c>
      <c r="AJ406">
        <v>399.9113575757577</v>
      </c>
      <c r="AK406">
        <v>-1.910065100785002</v>
      </c>
      <c r="AL406">
        <v>65.14464401882412</v>
      </c>
      <c r="AM406">
        <f>(AO406 - AN406 + DX406*1E3/(8.314*(DZ406+273.15)) * AQ406/DW406 * AP406) * DW406/(100*DK406) * 1000/(1000 - AO406)</f>
        <v>0</v>
      </c>
      <c r="AN406">
        <v>17.6586981125779</v>
      </c>
      <c r="AO406">
        <v>22.66977636363636</v>
      </c>
      <c r="AP406">
        <v>-0.0001282707531444832</v>
      </c>
      <c r="AQ406">
        <v>105.4680842792125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439</v>
      </c>
      <c r="AX406" t="s">
        <v>439</v>
      </c>
      <c r="AY406">
        <v>0</v>
      </c>
      <c r="AZ406">
        <v>0</v>
      </c>
      <c r="BA406">
        <f>1-AY406/AZ406</f>
        <v>0</v>
      </c>
      <c r="BB406">
        <v>0</v>
      </c>
      <c r="BC406" t="s">
        <v>439</v>
      </c>
      <c r="BD406" t="s">
        <v>439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439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5.18</v>
      </c>
      <c r="DL406">
        <v>0.5</v>
      </c>
      <c r="DM406" t="s">
        <v>440</v>
      </c>
      <c r="DN406">
        <v>2</v>
      </c>
      <c r="DO406" t="b">
        <v>1</v>
      </c>
      <c r="DP406">
        <v>1758828543.1</v>
      </c>
      <c r="DQ406">
        <v>399.5466296296296</v>
      </c>
      <c r="DR406">
        <v>409.5193703703704</v>
      </c>
      <c r="DS406">
        <v>22.68104074074074</v>
      </c>
      <c r="DT406">
        <v>17.66418518518519</v>
      </c>
      <c r="DU406">
        <v>400.8645925925926</v>
      </c>
      <c r="DV406">
        <v>22.38507407407407</v>
      </c>
      <c r="DW406">
        <v>500.0420740740741</v>
      </c>
      <c r="DX406">
        <v>90.8098074074074</v>
      </c>
      <c r="DY406">
        <v>0.06599062222222223</v>
      </c>
      <c r="DZ406">
        <v>29.42789259259259</v>
      </c>
      <c r="EA406">
        <v>29.98117407407408</v>
      </c>
      <c r="EB406">
        <v>999.9000000000001</v>
      </c>
      <c r="EC406">
        <v>0</v>
      </c>
      <c r="ED406">
        <v>0</v>
      </c>
      <c r="EE406">
        <v>10007.59111111111</v>
      </c>
      <c r="EF406">
        <v>0</v>
      </c>
      <c r="EG406">
        <v>11.2321</v>
      </c>
      <c r="EH406">
        <v>-9.972910666666667</v>
      </c>
      <c r="EI406">
        <v>408.819037037037</v>
      </c>
      <c r="EJ406">
        <v>416.8833703703703</v>
      </c>
      <c r="EK406">
        <v>5.016851111111111</v>
      </c>
      <c r="EL406">
        <v>409.5193703703704</v>
      </c>
      <c r="EM406">
        <v>17.66418518518519</v>
      </c>
      <c r="EN406">
        <v>2.05966</v>
      </c>
      <c r="EO406">
        <v>1.604080740740741</v>
      </c>
      <c r="EP406">
        <v>17.91059259259259</v>
      </c>
      <c r="EQ406">
        <v>13.99804444444444</v>
      </c>
      <c r="ER406">
        <v>2000.024444444444</v>
      </c>
      <c r="ES406">
        <v>0.9799957777777777</v>
      </c>
      <c r="ET406">
        <v>0.02000393333333333</v>
      </c>
      <c r="EU406">
        <v>0</v>
      </c>
      <c r="EV406">
        <v>1233.283703703704</v>
      </c>
      <c r="EW406">
        <v>5.00078</v>
      </c>
      <c r="EX406">
        <v>23694.35555555556</v>
      </c>
      <c r="EY406">
        <v>16379.81851851852</v>
      </c>
      <c r="EZ406">
        <v>39.17348148148148</v>
      </c>
      <c r="FA406">
        <v>39.91862962962963</v>
      </c>
      <c r="FB406">
        <v>39.21959259259259</v>
      </c>
      <c r="FC406">
        <v>39.69655555555555</v>
      </c>
      <c r="FD406">
        <v>40.27296296296296</v>
      </c>
      <c r="FE406">
        <v>1955.114444444445</v>
      </c>
      <c r="FF406">
        <v>39.91</v>
      </c>
      <c r="FG406">
        <v>0</v>
      </c>
      <c r="FH406">
        <v>1758828545.5</v>
      </c>
      <c r="FI406">
        <v>0</v>
      </c>
      <c r="FJ406">
        <v>1233.3108</v>
      </c>
      <c r="FK406">
        <v>3.364615394500355</v>
      </c>
      <c r="FL406">
        <v>69.37692294665386</v>
      </c>
      <c r="FM406">
        <v>23694.152</v>
      </c>
      <c r="FN406">
        <v>15</v>
      </c>
      <c r="FO406">
        <v>0</v>
      </c>
      <c r="FP406" t="s">
        <v>441</v>
      </c>
      <c r="FQ406">
        <v>1746989605.5</v>
      </c>
      <c r="FR406">
        <v>1746989593.5</v>
      </c>
      <c r="FS406">
        <v>0</v>
      </c>
      <c r="FT406">
        <v>-0.274</v>
      </c>
      <c r="FU406">
        <v>-0.002</v>
      </c>
      <c r="FV406">
        <v>2.549</v>
      </c>
      <c r="FW406">
        <v>0.129</v>
      </c>
      <c r="FX406">
        <v>420</v>
      </c>
      <c r="FY406">
        <v>17</v>
      </c>
      <c r="FZ406">
        <v>0.02</v>
      </c>
      <c r="GA406">
        <v>0.04</v>
      </c>
      <c r="GB406">
        <v>-12.872879</v>
      </c>
      <c r="GC406">
        <v>52.21485906191378</v>
      </c>
      <c r="GD406">
        <v>5.520015747500092</v>
      </c>
      <c r="GE406">
        <v>0</v>
      </c>
      <c r="GF406">
        <v>1233.208823529412</v>
      </c>
      <c r="GG406">
        <v>0.7043544693454138</v>
      </c>
      <c r="GH406">
        <v>0.2920592678155433</v>
      </c>
      <c r="GI406">
        <v>1</v>
      </c>
      <c r="GJ406">
        <v>5.024436</v>
      </c>
      <c r="GK406">
        <v>-0.1183501688555396</v>
      </c>
      <c r="GL406">
        <v>0.0119321227784497</v>
      </c>
      <c r="GM406">
        <v>0</v>
      </c>
      <c r="GN406">
        <v>1</v>
      </c>
      <c r="GO406">
        <v>3</v>
      </c>
      <c r="GP406" t="s">
        <v>448</v>
      </c>
      <c r="GQ406">
        <v>3.10164</v>
      </c>
      <c r="GR406">
        <v>2.72362</v>
      </c>
      <c r="GS406">
        <v>0.0836726</v>
      </c>
      <c r="GT406">
        <v>0.0834207</v>
      </c>
      <c r="GU406">
        <v>0.103989</v>
      </c>
      <c r="GV406">
        <v>0.08828660000000001</v>
      </c>
      <c r="GW406">
        <v>23948.5</v>
      </c>
      <c r="GX406">
        <v>21782</v>
      </c>
      <c r="GY406">
        <v>26698.4</v>
      </c>
      <c r="GZ406">
        <v>23985.9</v>
      </c>
      <c r="HA406">
        <v>38276.2</v>
      </c>
      <c r="HB406">
        <v>32336.9</v>
      </c>
      <c r="HC406">
        <v>46622.4</v>
      </c>
      <c r="HD406">
        <v>37957.3</v>
      </c>
      <c r="HE406">
        <v>1.87433</v>
      </c>
      <c r="HF406">
        <v>1.8649</v>
      </c>
      <c r="HG406">
        <v>0.128575</v>
      </c>
      <c r="HH406">
        <v>0</v>
      </c>
      <c r="HI406">
        <v>27.8833</v>
      </c>
      <c r="HJ406">
        <v>999.9</v>
      </c>
      <c r="HK406">
        <v>39.4</v>
      </c>
      <c r="HL406">
        <v>32.1</v>
      </c>
      <c r="HM406">
        <v>20.8367</v>
      </c>
      <c r="HN406">
        <v>61.0305</v>
      </c>
      <c r="HO406">
        <v>20.5088</v>
      </c>
      <c r="HP406">
        <v>1</v>
      </c>
      <c r="HQ406">
        <v>0.103201</v>
      </c>
      <c r="HR406">
        <v>-0.421882</v>
      </c>
      <c r="HS406">
        <v>20.2807</v>
      </c>
      <c r="HT406">
        <v>5.21265</v>
      </c>
      <c r="HU406">
        <v>11.9798</v>
      </c>
      <c r="HV406">
        <v>4.9629</v>
      </c>
      <c r="HW406">
        <v>3.27448</v>
      </c>
      <c r="HX406">
        <v>9999</v>
      </c>
      <c r="HY406">
        <v>9999</v>
      </c>
      <c r="HZ406">
        <v>9999</v>
      </c>
      <c r="IA406">
        <v>5.8</v>
      </c>
      <c r="IB406">
        <v>1.86396</v>
      </c>
      <c r="IC406">
        <v>1.86007</v>
      </c>
      <c r="ID406">
        <v>1.85837</v>
      </c>
      <c r="IE406">
        <v>1.85975</v>
      </c>
      <c r="IF406">
        <v>1.85988</v>
      </c>
      <c r="IG406">
        <v>1.85838</v>
      </c>
      <c r="IH406">
        <v>1.85745</v>
      </c>
      <c r="II406">
        <v>1.85242</v>
      </c>
      <c r="IJ406">
        <v>0</v>
      </c>
      <c r="IK406">
        <v>0</v>
      </c>
      <c r="IL406">
        <v>0</v>
      </c>
      <c r="IM406">
        <v>0</v>
      </c>
      <c r="IN406" t="s">
        <v>443</v>
      </c>
      <c r="IO406" t="s">
        <v>444</v>
      </c>
      <c r="IP406" t="s">
        <v>445</v>
      </c>
      <c r="IQ406" t="s">
        <v>445</v>
      </c>
      <c r="IR406" t="s">
        <v>445</v>
      </c>
      <c r="IS406" t="s">
        <v>445</v>
      </c>
      <c r="IT406">
        <v>0</v>
      </c>
      <c r="IU406">
        <v>100</v>
      </c>
      <c r="IV406">
        <v>100</v>
      </c>
      <c r="IW406">
        <v>-1.317</v>
      </c>
      <c r="IX406">
        <v>0.2957</v>
      </c>
      <c r="IY406">
        <v>-1.085747647868322</v>
      </c>
      <c r="IZ406">
        <v>-0.001141660950335919</v>
      </c>
      <c r="JA406">
        <v>1.556549255047457E-06</v>
      </c>
      <c r="JB406">
        <v>-3.845636065895205E-10</v>
      </c>
      <c r="JC406">
        <v>0.01562767363184709</v>
      </c>
      <c r="JD406">
        <v>0.001629169780553792</v>
      </c>
      <c r="JE406">
        <v>0.0005448488767950686</v>
      </c>
      <c r="JF406">
        <v>-2.599574200195059E-06</v>
      </c>
      <c r="JG406">
        <v>2</v>
      </c>
      <c r="JH406">
        <v>2011</v>
      </c>
      <c r="JI406">
        <v>1</v>
      </c>
      <c r="JJ406">
        <v>26</v>
      </c>
      <c r="JK406">
        <v>197315.8</v>
      </c>
      <c r="JL406">
        <v>197316</v>
      </c>
      <c r="JM406">
        <v>1.0437</v>
      </c>
      <c r="JN406">
        <v>2.62695</v>
      </c>
      <c r="JO406">
        <v>1.49658</v>
      </c>
      <c r="JP406">
        <v>2.34497</v>
      </c>
      <c r="JQ406">
        <v>1.54907</v>
      </c>
      <c r="JR406">
        <v>2.46582</v>
      </c>
      <c r="JS406">
        <v>36.2459</v>
      </c>
      <c r="JT406">
        <v>24.1838</v>
      </c>
      <c r="JU406">
        <v>18</v>
      </c>
      <c r="JV406">
        <v>483.292</v>
      </c>
      <c r="JW406">
        <v>492.085</v>
      </c>
      <c r="JX406">
        <v>28.2325</v>
      </c>
      <c r="JY406">
        <v>28.6291</v>
      </c>
      <c r="JZ406">
        <v>30.0001</v>
      </c>
      <c r="KA406">
        <v>28.8421</v>
      </c>
      <c r="KB406">
        <v>28.839</v>
      </c>
      <c r="KC406">
        <v>20.943</v>
      </c>
      <c r="KD406">
        <v>14.6075</v>
      </c>
      <c r="KE406">
        <v>46.9068</v>
      </c>
      <c r="KF406">
        <v>28.2367</v>
      </c>
      <c r="KG406">
        <v>366.492</v>
      </c>
      <c r="KH406">
        <v>17.6658</v>
      </c>
      <c r="KI406">
        <v>101.935</v>
      </c>
      <c r="KJ406">
        <v>91.5304</v>
      </c>
    </row>
    <row r="407" spans="1:296">
      <c r="A407">
        <v>389</v>
      </c>
      <c r="B407">
        <v>1758828555.6</v>
      </c>
      <c r="C407">
        <v>14532</v>
      </c>
      <c r="D407" t="s">
        <v>1227</v>
      </c>
      <c r="E407" t="s">
        <v>1228</v>
      </c>
      <c r="F407">
        <v>5</v>
      </c>
      <c r="G407" t="s">
        <v>1220</v>
      </c>
      <c r="H407">
        <v>1758828547.814285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389.592822923594</v>
      </c>
      <c r="AJ407">
        <v>387.3085696969697</v>
      </c>
      <c r="AK407">
        <v>-2.606600592627637</v>
      </c>
      <c r="AL407">
        <v>65.14464401882412</v>
      </c>
      <c r="AM407">
        <f>(AO407 - AN407 + DX407*1E3/(8.314*(DZ407+273.15)) * AQ407/DW407 * AP407) * DW407/(100*DK407) * 1000/(1000 - AO407)</f>
        <v>0</v>
      </c>
      <c r="AN407">
        <v>17.65419825795285</v>
      </c>
      <c r="AO407">
        <v>22.66097151515151</v>
      </c>
      <c r="AP407">
        <v>-0.0001323373432907153</v>
      </c>
      <c r="AQ407">
        <v>105.4680842792125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439</v>
      </c>
      <c r="AX407" t="s">
        <v>439</v>
      </c>
      <c r="AY407">
        <v>0</v>
      </c>
      <c r="AZ407">
        <v>0</v>
      </c>
      <c r="BA407">
        <f>1-AY407/AZ407</f>
        <v>0</v>
      </c>
      <c r="BB407">
        <v>0</v>
      </c>
      <c r="BC407" t="s">
        <v>439</v>
      </c>
      <c r="BD407" t="s">
        <v>439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439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5.18</v>
      </c>
      <c r="DL407">
        <v>0.5</v>
      </c>
      <c r="DM407" t="s">
        <v>440</v>
      </c>
      <c r="DN407">
        <v>2</v>
      </c>
      <c r="DO407" t="b">
        <v>1</v>
      </c>
      <c r="DP407">
        <v>1758828547.814285</v>
      </c>
      <c r="DQ407">
        <v>393.5531428571429</v>
      </c>
      <c r="DR407">
        <v>397.5495714285713</v>
      </c>
      <c r="DS407">
        <v>22.6727</v>
      </c>
      <c r="DT407">
        <v>17.65982142857143</v>
      </c>
      <c r="DU407">
        <v>394.8705714285715</v>
      </c>
      <c r="DV407">
        <v>22.37691785714286</v>
      </c>
      <c r="DW407">
        <v>500.0332142857143</v>
      </c>
      <c r="DX407">
        <v>90.80995</v>
      </c>
      <c r="DY407">
        <v>0.06587911428571429</v>
      </c>
      <c r="DZ407">
        <v>29.42746071428571</v>
      </c>
      <c r="EA407">
        <v>29.98455714285715</v>
      </c>
      <c r="EB407">
        <v>999.9000000000002</v>
      </c>
      <c r="EC407">
        <v>0</v>
      </c>
      <c r="ED407">
        <v>0</v>
      </c>
      <c r="EE407">
        <v>10004.775</v>
      </c>
      <c r="EF407">
        <v>0</v>
      </c>
      <c r="EG407">
        <v>11.2321</v>
      </c>
      <c r="EH407">
        <v>-3.996522142857143</v>
      </c>
      <c r="EI407">
        <v>402.6830714285715</v>
      </c>
      <c r="EJ407">
        <v>404.6965</v>
      </c>
      <c r="EK407">
        <v>5.012875</v>
      </c>
      <c r="EL407">
        <v>397.5495714285713</v>
      </c>
      <c r="EM407">
        <v>17.65982142857143</v>
      </c>
      <c r="EN407">
        <v>2.058906785714286</v>
      </c>
      <c r="EO407">
        <v>1.603687142857142</v>
      </c>
      <c r="EP407">
        <v>17.90477857142857</v>
      </c>
      <c r="EQ407">
        <v>13.99426785714286</v>
      </c>
      <c r="ER407">
        <v>2000.0175</v>
      </c>
      <c r="ES407">
        <v>0.9799956785714284</v>
      </c>
      <c r="ET407">
        <v>0.02000403928571428</v>
      </c>
      <c r="EU407">
        <v>0</v>
      </c>
      <c r="EV407">
        <v>1233.7425</v>
      </c>
      <c r="EW407">
        <v>5.00078</v>
      </c>
      <c r="EX407">
        <v>23703.43214285714</v>
      </c>
      <c r="EY407">
        <v>16379.76071428571</v>
      </c>
      <c r="EZ407">
        <v>39.17392857142857</v>
      </c>
      <c r="FA407">
        <v>39.90821428571428</v>
      </c>
      <c r="FB407">
        <v>39.20064285714285</v>
      </c>
      <c r="FC407">
        <v>39.70064285714285</v>
      </c>
      <c r="FD407">
        <v>40.30775</v>
      </c>
      <c r="FE407">
        <v>1955.1075</v>
      </c>
      <c r="FF407">
        <v>39.91</v>
      </c>
      <c r="FG407">
        <v>0</v>
      </c>
      <c r="FH407">
        <v>1758828550.9</v>
      </c>
      <c r="FI407">
        <v>0</v>
      </c>
      <c r="FJ407">
        <v>1233.822692307692</v>
      </c>
      <c r="FK407">
        <v>8.796923100152808</v>
      </c>
      <c r="FL407">
        <v>171.6341880352971</v>
      </c>
      <c r="FM407">
        <v>23704.55</v>
      </c>
      <c r="FN407">
        <v>15</v>
      </c>
      <c r="FO407">
        <v>0</v>
      </c>
      <c r="FP407" t="s">
        <v>441</v>
      </c>
      <c r="FQ407">
        <v>1746989605.5</v>
      </c>
      <c r="FR407">
        <v>1746989593.5</v>
      </c>
      <c r="FS407">
        <v>0</v>
      </c>
      <c r="FT407">
        <v>-0.274</v>
      </c>
      <c r="FU407">
        <v>-0.002</v>
      </c>
      <c r="FV407">
        <v>2.549</v>
      </c>
      <c r="FW407">
        <v>0.129</v>
      </c>
      <c r="FX407">
        <v>420</v>
      </c>
      <c r="FY407">
        <v>17</v>
      </c>
      <c r="FZ407">
        <v>0.02</v>
      </c>
      <c r="GA407">
        <v>0.04</v>
      </c>
      <c r="GB407">
        <v>-7.143489125</v>
      </c>
      <c r="GC407">
        <v>77.15300243527209</v>
      </c>
      <c r="GD407">
        <v>7.491705851308169</v>
      </c>
      <c r="GE407">
        <v>0</v>
      </c>
      <c r="GF407">
        <v>1233.591764705882</v>
      </c>
      <c r="GG407">
        <v>5.749427049186429</v>
      </c>
      <c r="GH407">
        <v>0.6549920097772229</v>
      </c>
      <c r="GI407">
        <v>0</v>
      </c>
      <c r="GJ407">
        <v>5.015444499999999</v>
      </c>
      <c r="GK407">
        <v>-0.05244315196998526</v>
      </c>
      <c r="GL407">
        <v>0.005504393222690317</v>
      </c>
      <c r="GM407">
        <v>1</v>
      </c>
      <c r="GN407">
        <v>1</v>
      </c>
      <c r="GO407">
        <v>3</v>
      </c>
      <c r="GP407" t="s">
        <v>448</v>
      </c>
      <c r="GQ407">
        <v>3.10153</v>
      </c>
      <c r="GR407">
        <v>2.72381</v>
      </c>
      <c r="GS407">
        <v>0.0815968</v>
      </c>
      <c r="GT407">
        <v>0.0806993</v>
      </c>
      <c r="GU407">
        <v>0.103958</v>
      </c>
      <c r="GV407">
        <v>0.0882733</v>
      </c>
      <c r="GW407">
        <v>24002.7</v>
      </c>
      <c r="GX407">
        <v>21846.7</v>
      </c>
      <c r="GY407">
        <v>26698.4</v>
      </c>
      <c r="GZ407">
        <v>23986.1</v>
      </c>
      <c r="HA407">
        <v>38277.5</v>
      </c>
      <c r="HB407">
        <v>32337.1</v>
      </c>
      <c r="HC407">
        <v>46622.5</v>
      </c>
      <c r="HD407">
        <v>37957.2</v>
      </c>
      <c r="HE407">
        <v>1.87407</v>
      </c>
      <c r="HF407">
        <v>1.86525</v>
      </c>
      <c r="HG407">
        <v>0.129249</v>
      </c>
      <c r="HH407">
        <v>0</v>
      </c>
      <c r="HI407">
        <v>27.8833</v>
      </c>
      <c r="HJ407">
        <v>999.9</v>
      </c>
      <c r="HK407">
        <v>39.4</v>
      </c>
      <c r="HL407">
        <v>32.1</v>
      </c>
      <c r="HM407">
        <v>20.8351</v>
      </c>
      <c r="HN407">
        <v>61.2805</v>
      </c>
      <c r="HO407">
        <v>20.3566</v>
      </c>
      <c r="HP407">
        <v>1</v>
      </c>
      <c r="HQ407">
        <v>0.103171</v>
      </c>
      <c r="HR407">
        <v>-0.449243</v>
      </c>
      <c r="HS407">
        <v>20.2808</v>
      </c>
      <c r="HT407">
        <v>5.21235</v>
      </c>
      <c r="HU407">
        <v>11.9798</v>
      </c>
      <c r="HV407">
        <v>4.96285</v>
      </c>
      <c r="HW407">
        <v>3.2746</v>
      </c>
      <c r="HX407">
        <v>9999</v>
      </c>
      <c r="HY407">
        <v>9999</v>
      </c>
      <c r="HZ407">
        <v>9999</v>
      </c>
      <c r="IA407">
        <v>5.8</v>
      </c>
      <c r="IB407">
        <v>1.86394</v>
      </c>
      <c r="IC407">
        <v>1.86006</v>
      </c>
      <c r="ID407">
        <v>1.85838</v>
      </c>
      <c r="IE407">
        <v>1.85974</v>
      </c>
      <c r="IF407">
        <v>1.85988</v>
      </c>
      <c r="IG407">
        <v>1.85837</v>
      </c>
      <c r="IH407">
        <v>1.85745</v>
      </c>
      <c r="II407">
        <v>1.85242</v>
      </c>
      <c r="IJ407">
        <v>0</v>
      </c>
      <c r="IK407">
        <v>0</v>
      </c>
      <c r="IL407">
        <v>0</v>
      </c>
      <c r="IM407">
        <v>0</v>
      </c>
      <c r="IN407" t="s">
        <v>443</v>
      </c>
      <c r="IO407" t="s">
        <v>444</v>
      </c>
      <c r="IP407" t="s">
        <v>445</v>
      </c>
      <c r="IQ407" t="s">
        <v>445</v>
      </c>
      <c r="IR407" t="s">
        <v>445</v>
      </c>
      <c r="IS407" t="s">
        <v>445</v>
      </c>
      <c r="IT407">
        <v>0</v>
      </c>
      <c r="IU407">
        <v>100</v>
      </c>
      <c r="IV407">
        <v>100</v>
      </c>
      <c r="IW407">
        <v>-1.315</v>
      </c>
      <c r="IX407">
        <v>0.2955</v>
      </c>
      <c r="IY407">
        <v>-1.085747647868322</v>
      </c>
      <c r="IZ407">
        <v>-0.001141660950335919</v>
      </c>
      <c r="JA407">
        <v>1.556549255047457E-06</v>
      </c>
      <c r="JB407">
        <v>-3.845636065895205E-10</v>
      </c>
      <c r="JC407">
        <v>0.01562767363184709</v>
      </c>
      <c r="JD407">
        <v>0.001629169780553792</v>
      </c>
      <c r="JE407">
        <v>0.0005448488767950686</v>
      </c>
      <c r="JF407">
        <v>-2.599574200195059E-06</v>
      </c>
      <c r="JG407">
        <v>2</v>
      </c>
      <c r="JH407">
        <v>2011</v>
      </c>
      <c r="JI407">
        <v>1</v>
      </c>
      <c r="JJ407">
        <v>26</v>
      </c>
      <c r="JK407">
        <v>197315.8</v>
      </c>
      <c r="JL407">
        <v>197316</v>
      </c>
      <c r="JM407">
        <v>1.00952</v>
      </c>
      <c r="JN407">
        <v>2.62329</v>
      </c>
      <c r="JO407">
        <v>1.49658</v>
      </c>
      <c r="JP407">
        <v>2.34497</v>
      </c>
      <c r="JQ407">
        <v>1.54907</v>
      </c>
      <c r="JR407">
        <v>2.46948</v>
      </c>
      <c r="JS407">
        <v>36.2224</v>
      </c>
      <c r="JT407">
        <v>24.1838</v>
      </c>
      <c r="JU407">
        <v>18</v>
      </c>
      <c r="JV407">
        <v>483.131</v>
      </c>
      <c r="JW407">
        <v>492.315</v>
      </c>
      <c r="JX407">
        <v>28.2436</v>
      </c>
      <c r="JY407">
        <v>28.628</v>
      </c>
      <c r="JZ407">
        <v>30.0001</v>
      </c>
      <c r="KA407">
        <v>28.8401</v>
      </c>
      <c r="KB407">
        <v>28.839</v>
      </c>
      <c r="KC407">
        <v>20.1794</v>
      </c>
      <c r="KD407">
        <v>14.6075</v>
      </c>
      <c r="KE407">
        <v>46.9068</v>
      </c>
      <c r="KF407">
        <v>28.2521</v>
      </c>
      <c r="KG407">
        <v>346.457</v>
      </c>
      <c r="KH407">
        <v>17.6675</v>
      </c>
      <c r="KI407">
        <v>101.935</v>
      </c>
      <c r="KJ407">
        <v>91.53060000000001</v>
      </c>
    </row>
    <row r="408" spans="1:296">
      <c r="A408">
        <v>390</v>
      </c>
      <c r="B408">
        <v>1758828560.6</v>
      </c>
      <c r="C408">
        <v>14537</v>
      </c>
      <c r="D408" t="s">
        <v>1229</v>
      </c>
      <c r="E408" t="s">
        <v>1230</v>
      </c>
      <c r="F408">
        <v>5</v>
      </c>
      <c r="G408" t="s">
        <v>1220</v>
      </c>
      <c r="H408">
        <v>1758828553.1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372.9192110923135</v>
      </c>
      <c r="AJ408">
        <v>372.8374969696969</v>
      </c>
      <c r="AK408">
        <v>-2.934204211366295</v>
      </c>
      <c r="AL408">
        <v>65.14464401882412</v>
      </c>
      <c r="AM408">
        <f>(AO408 - AN408 + DX408*1E3/(8.314*(DZ408+273.15)) * AQ408/DW408 * AP408) * DW408/(100*DK408) * 1000/(1000 - AO408)</f>
        <v>0</v>
      </c>
      <c r="AN408">
        <v>17.64979459632707</v>
      </c>
      <c r="AO408">
        <v>22.6600090909091</v>
      </c>
      <c r="AP408">
        <v>-1.697325209642588E-05</v>
      </c>
      <c r="AQ408">
        <v>105.4680842792125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439</v>
      </c>
      <c r="AX408" t="s">
        <v>439</v>
      </c>
      <c r="AY408">
        <v>0</v>
      </c>
      <c r="AZ408">
        <v>0</v>
      </c>
      <c r="BA408">
        <f>1-AY408/AZ408</f>
        <v>0</v>
      </c>
      <c r="BB408">
        <v>0</v>
      </c>
      <c r="BC408" t="s">
        <v>439</v>
      </c>
      <c r="BD408" t="s">
        <v>439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439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5.18</v>
      </c>
      <c r="DL408">
        <v>0.5</v>
      </c>
      <c r="DM408" t="s">
        <v>440</v>
      </c>
      <c r="DN408">
        <v>2</v>
      </c>
      <c r="DO408" t="b">
        <v>1</v>
      </c>
      <c r="DP408">
        <v>1758828553.1</v>
      </c>
      <c r="DQ408">
        <v>382.8641481481481</v>
      </c>
      <c r="DR408">
        <v>381.2008888888889</v>
      </c>
      <c r="DS408">
        <v>22.66566296296296</v>
      </c>
      <c r="DT408">
        <v>17.65508888888889</v>
      </c>
      <c r="DU408">
        <v>384.1804814814814</v>
      </c>
      <c r="DV408">
        <v>22.37004444444444</v>
      </c>
      <c r="DW408">
        <v>500.0334444444445</v>
      </c>
      <c r="DX408">
        <v>90.81015925925925</v>
      </c>
      <c r="DY408">
        <v>0.06591919629629629</v>
      </c>
      <c r="DZ408">
        <v>29.42895925925925</v>
      </c>
      <c r="EA408">
        <v>29.98437037037037</v>
      </c>
      <c r="EB408">
        <v>999.9000000000001</v>
      </c>
      <c r="EC408">
        <v>0</v>
      </c>
      <c r="ED408">
        <v>0</v>
      </c>
      <c r="EE408">
        <v>9990.558888888887</v>
      </c>
      <c r="EF408">
        <v>0</v>
      </c>
      <c r="EG408">
        <v>11.2321</v>
      </c>
      <c r="EH408">
        <v>1.663242962962963</v>
      </c>
      <c r="EI408">
        <v>391.7432962962963</v>
      </c>
      <c r="EJ408">
        <v>388.0519999999999</v>
      </c>
      <c r="EK408">
        <v>5.010568148148149</v>
      </c>
      <c r="EL408">
        <v>381.2008888888889</v>
      </c>
      <c r="EM408">
        <v>17.65508888888889</v>
      </c>
      <c r="EN408">
        <v>2.058273703703704</v>
      </c>
      <c r="EO408">
        <v>1.603262222222222</v>
      </c>
      <c r="EP408">
        <v>17.89988148148148</v>
      </c>
      <c r="EQ408">
        <v>13.99017777777778</v>
      </c>
      <c r="ER408">
        <v>2000.011111111111</v>
      </c>
      <c r="ES408">
        <v>0.9799955555555555</v>
      </c>
      <c r="ET408">
        <v>0.02000416666666667</v>
      </c>
      <c r="EU408">
        <v>0</v>
      </c>
      <c r="EV408">
        <v>1234.622592592593</v>
      </c>
      <c r="EW408">
        <v>5.00078</v>
      </c>
      <c r="EX408">
        <v>23719.54444444444</v>
      </c>
      <c r="EY408">
        <v>16379.69259259259</v>
      </c>
      <c r="EZ408">
        <v>39.18962962962963</v>
      </c>
      <c r="FA408">
        <v>39.91403703703703</v>
      </c>
      <c r="FB408">
        <v>39.15948148148149</v>
      </c>
      <c r="FC408">
        <v>39.72196296296296</v>
      </c>
      <c r="FD408">
        <v>40.32144444444444</v>
      </c>
      <c r="FE408">
        <v>1955.101111111111</v>
      </c>
      <c r="FF408">
        <v>39.91</v>
      </c>
      <c r="FG408">
        <v>0</v>
      </c>
      <c r="FH408">
        <v>1758828555.7</v>
      </c>
      <c r="FI408">
        <v>0</v>
      </c>
      <c r="FJ408">
        <v>1234.613076923077</v>
      </c>
      <c r="FK408">
        <v>11.51863249622232</v>
      </c>
      <c r="FL408">
        <v>215.2581197761207</v>
      </c>
      <c r="FM408">
        <v>23719.48846153846</v>
      </c>
      <c r="FN408">
        <v>15</v>
      </c>
      <c r="FO408">
        <v>0</v>
      </c>
      <c r="FP408" t="s">
        <v>441</v>
      </c>
      <c r="FQ408">
        <v>1746989605.5</v>
      </c>
      <c r="FR408">
        <v>1746989593.5</v>
      </c>
      <c r="FS408">
        <v>0</v>
      </c>
      <c r="FT408">
        <v>-0.274</v>
      </c>
      <c r="FU408">
        <v>-0.002</v>
      </c>
      <c r="FV408">
        <v>2.549</v>
      </c>
      <c r="FW408">
        <v>0.129</v>
      </c>
      <c r="FX408">
        <v>420</v>
      </c>
      <c r="FY408">
        <v>17</v>
      </c>
      <c r="FZ408">
        <v>0.02</v>
      </c>
      <c r="GA408">
        <v>0.04</v>
      </c>
      <c r="GB408">
        <v>-2.733715875</v>
      </c>
      <c r="GC408">
        <v>68.83515369230773</v>
      </c>
      <c r="GD408">
        <v>6.770371491673024</v>
      </c>
      <c r="GE408">
        <v>0</v>
      </c>
      <c r="GF408">
        <v>1234.051176470588</v>
      </c>
      <c r="GG408">
        <v>8.879755549966163</v>
      </c>
      <c r="GH408">
        <v>0.9185210769808957</v>
      </c>
      <c r="GI408">
        <v>0</v>
      </c>
      <c r="GJ408">
        <v>5.01247</v>
      </c>
      <c r="GK408">
        <v>-0.02928630393998326</v>
      </c>
      <c r="GL408">
        <v>0.003261014412724925</v>
      </c>
      <c r="GM408">
        <v>1</v>
      </c>
      <c r="GN408">
        <v>1</v>
      </c>
      <c r="GO408">
        <v>3</v>
      </c>
      <c r="GP408" t="s">
        <v>448</v>
      </c>
      <c r="GQ408">
        <v>3.10148</v>
      </c>
      <c r="GR408">
        <v>2.72429</v>
      </c>
      <c r="GS408">
        <v>0.07919710000000001</v>
      </c>
      <c r="GT408">
        <v>0.0779212</v>
      </c>
      <c r="GU408">
        <v>0.103956</v>
      </c>
      <c r="GV408">
        <v>0.0882776</v>
      </c>
      <c r="GW408">
        <v>24065.4</v>
      </c>
      <c r="GX408">
        <v>21912.6</v>
      </c>
      <c r="GY408">
        <v>26698.4</v>
      </c>
      <c r="GZ408">
        <v>23985.9</v>
      </c>
      <c r="HA408">
        <v>38277.3</v>
      </c>
      <c r="HB408">
        <v>32336.5</v>
      </c>
      <c r="HC408">
        <v>46622.6</v>
      </c>
      <c r="HD408">
        <v>37957.1</v>
      </c>
      <c r="HE408">
        <v>1.87412</v>
      </c>
      <c r="HF408">
        <v>1.8651</v>
      </c>
      <c r="HG408">
        <v>0.12932</v>
      </c>
      <c r="HH408">
        <v>0</v>
      </c>
      <c r="HI408">
        <v>27.8833</v>
      </c>
      <c r="HJ408">
        <v>999.9</v>
      </c>
      <c r="HK408">
        <v>39.4</v>
      </c>
      <c r="HL408">
        <v>32.1</v>
      </c>
      <c r="HM408">
        <v>20.8357</v>
      </c>
      <c r="HN408">
        <v>61.2305</v>
      </c>
      <c r="HO408">
        <v>20.3646</v>
      </c>
      <c r="HP408">
        <v>1</v>
      </c>
      <c r="HQ408">
        <v>0.103199</v>
      </c>
      <c r="HR408">
        <v>-0.438666</v>
      </c>
      <c r="HS408">
        <v>20.2807</v>
      </c>
      <c r="HT408">
        <v>5.2122</v>
      </c>
      <c r="HU408">
        <v>11.9798</v>
      </c>
      <c r="HV408">
        <v>4.9629</v>
      </c>
      <c r="HW408">
        <v>3.27453</v>
      </c>
      <c r="HX408">
        <v>9999</v>
      </c>
      <c r="HY408">
        <v>9999</v>
      </c>
      <c r="HZ408">
        <v>9999</v>
      </c>
      <c r="IA408">
        <v>5.8</v>
      </c>
      <c r="IB408">
        <v>1.86396</v>
      </c>
      <c r="IC408">
        <v>1.86006</v>
      </c>
      <c r="ID408">
        <v>1.85839</v>
      </c>
      <c r="IE408">
        <v>1.85974</v>
      </c>
      <c r="IF408">
        <v>1.85989</v>
      </c>
      <c r="IG408">
        <v>1.8584</v>
      </c>
      <c r="IH408">
        <v>1.85745</v>
      </c>
      <c r="II408">
        <v>1.85242</v>
      </c>
      <c r="IJ408">
        <v>0</v>
      </c>
      <c r="IK408">
        <v>0</v>
      </c>
      <c r="IL408">
        <v>0</v>
      </c>
      <c r="IM408">
        <v>0</v>
      </c>
      <c r="IN408" t="s">
        <v>443</v>
      </c>
      <c r="IO408" t="s">
        <v>444</v>
      </c>
      <c r="IP408" t="s">
        <v>445</v>
      </c>
      <c r="IQ408" t="s">
        <v>445</v>
      </c>
      <c r="IR408" t="s">
        <v>445</v>
      </c>
      <c r="IS408" t="s">
        <v>445</v>
      </c>
      <c r="IT408">
        <v>0</v>
      </c>
      <c r="IU408">
        <v>100</v>
      </c>
      <c r="IV408">
        <v>100</v>
      </c>
      <c r="IW408">
        <v>-1.314</v>
      </c>
      <c r="IX408">
        <v>0.2955</v>
      </c>
      <c r="IY408">
        <v>-1.085747647868322</v>
      </c>
      <c r="IZ408">
        <v>-0.001141660950335919</v>
      </c>
      <c r="JA408">
        <v>1.556549255047457E-06</v>
      </c>
      <c r="JB408">
        <v>-3.845636065895205E-10</v>
      </c>
      <c r="JC408">
        <v>0.01562767363184709</v>
      </c>
      <c r="JD408">
        <v>0.001629169780553792</v>
      </c>
      <c r="JE408">
        <v>0.0005448488767950686</v>
      </c>
      <c r="JF408">
        <v>-2.599574200195059E-06</v>
      </c>
      <c r="JG408">
        <v>2</v>
      </c>
      <c r="JH408">
        <v>2011</v>
      </c>
      <c r="JI408">
        <v>1</v>
      </c>
      <c r="JJ408">
        <v>26</v>
      </c>
      <c r="JK408">
        <v>197315.9</v>
      </c>
      <c r="JL408">
        <v>197316.1</v>
      </c>
      <c r="JM408">
        <v>0.970459</v>
      </c>
      <c r="JN408">
        <v>2.6355</v>
      </c>
      <c r="JO408">
        <v>1.49658</v>
      </c>
      <c r="JP408">
        <v>2.34497</v>
      </c>
      <c r="JQ408">
        <v>1.54907</v>
      </c>
      <c r="JR408">
        <v>2.36084</v>
      </c>
      <c r="JS408">
        <v>36.2224</v>
      </c>
      <c r="JT408">
        <v>24.1663</v>
      </c>
      <c r="JU408">
        <v>18</v>
      </c>
      <c r="JV408">
        <v>483.16</v>
      </c>
      <c r="JW408">
        <v>492.217</v>
      </c>
      <c r="JX408">
        <v>28.2575</v>
      </c>
      <c r="JY408">
        <v>28.6266</v>
      </c>
      <c r="JZ408">
        <v>30.0001</v>
      </c>
      <c r="KA408">
        <v>28.8401</v>
      </c>
      <c r="KB408">
        <v>28.839</v>
      </c>
      <c r="KC408">
        <v>19.4662</v>
      </c>
      <c r="KD408">
        <v>14.6075</v>
      </c>
      <c r="KE408">
        <v>47.2836</v>
      </c>
      <c r="KF408">
        <v>28.2595</v>
      </c>
      <c r="KG408">
        <v>333.101</v>
      </c>
      <c r="KH408">
        <v>17.6697</v>
      </c>
      <c r="KI408">
        <v>101.936</v>
      </c>
      <c r="KJ408">
        <v>91.5301</v>
      </c>
    </row>
    <row r="409" spans="1:296">
      <c r="A409">
        <v>391</v>
      </c>
      <c r="B409">
        <v>1758828565.6</v>
      </c>
      <c r="C409">
        <v>14542</v>
      </c>
      <c r="D409" t="s">
        <v>1231</v>
      </c>
      <c r="E409" t="s">
        <v>1232</v>
      </c>
      <c r="F409">
        <v>5</v>
      </c>
      <c r="G409" t="s">
        <v>1220</v>
      </c>
      <c r="H409">
        <v>1758828557.814285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356.0394290792709</v>
      </c>
      <c r="AJ409">
        <v>357.3669030303031</v>
      </c>
      <c r="AK409">
        <v>-3.108977120916633</v>
      </c>
      <c r="AL409">
        <v>65.14464401882412</v>
      </c>
      <c r="AM409">
        <f>(AO409 - AN409 + DX409*1E3/(8.314*(DZ409+273.15)) * AQ409/DW409 * AP409) * DW409/(100*DK409) * 1000/(1000 - AO409)</f>
        <v>0</v>
      </c>
      <c r="AN409">
        <v>17.69015335617479</v>
      </c>
      <c r="AO409">
        <v>22.66419939393939</v>
      </c>
      <c r="AP409">
        <v>0.0001258113363296073</v>
      </c>
      <c r="AQ409">
        <v>105.4680842792125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439</v>
      </c>
      <c r="AX409" t="s">
        <v>439</v>
      </c>
      <c r="AY409">
        <v>0</v>
      </c>
      <c r="AZ409">
        <v>0</v>
      </c>
      <c r="BA409">
        <f>1-AY409/AZ409</f>
        <v>0</v>
      </c>
      <c r="BB409">
        <v>0</v>
      </c>
      <c r="BC409" t="s">
        <v>439</v>
      </c>
      <c r="BD409" t="s">
        <v>439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439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5.18</v>
      </c>
      <c r="DL409">
        <v>0.5</v>
      </c>
      <c r="DM409" t="s">
        <v>440</v>
      </c>
      <c r="DN409">
        <v>2</v>
      </c>
      <c r="DO409" t="b">
        <v>1</v>
      </c>
      <c r="DP409">
        <v>1758828557.814285</v>
      </c>
      <c r="DQ409">
        <v>370.4950000000001</v>
      </c>
      <c r="DR409">
        <v>365.7954642857143</v>
      </c>
      <c r="DS409">
        <v>22.66204285714285</v>
      </c>
      <c r="DT409">
        <v>17.66167142857143</v>
      </c>
      <c r="DU409">
        <v>371.8096785714286</v>
      </c>
      <c r="DV409">
        <v>22.36650357142857</v>
      </c>
      <c r="DW409">
        <v>499.9971071428572</v>
      </c>
      <c r="DX409">
        <v>90.8104</v>
      </c>
      <c r="DY409">
        <v>0.066021025</v>
      </c>
      <c r="DZ409">
        <v>29.43065</v>
      </c>
      <c r="EA409">
        <v>29.99031071428572</v>
      </c>
      <c r="EB409">
        <v>999.9000000000002</v>
      </c>
      <c r="EC409">
        <v>0</v>
      </c>
      <c r="ED409">
        <v>0</v>
      </c>
      <c r="EE409">
        <v>9983.795714285716</v>
      </c>
      <c r="EF409">
        <v>0</v>
      </c>
      <c r="EG409">
        <v>11.2321</v>
      </c>
      <c r="EH409">
        <v>4.699512071428572</v>
      </c>
      <c r="EI409">
        <v>379.0858214285714</v>
      </c>
      <c r="EJ409">
        <v>372.3720000000001</v>
      </c>
      <c r="EK409">
        <v>5.000369642857143</v>
      </c>
      <c r="EL409">
        <v>365.7954642857143</v>
      </c>
      <c r="EM409">
        <v>17.66167142857143</v>
      </c>
      <c r="EN409">
        <v>2.057950357142857</v>
      </c>
      <c r="EO409">
        <v>1.603863928571428</v>
      </c>
      <c r="EP409">
        <v>17.89738214285715</v>
      </c>
      <c r="EQ409">
        <v>13.99596071428572</v>
      </c>
      <c r="ER409">
        <v>1999.995</v>
      </c>
      <c r="ES409">
        <v>0.9799953571428571</v>
      </c>
      <c r="ET409">
        <v>0.02000436428571428</v>
      </c>
      <c r="EU409">
        <v>0</v>
      </c>
      <c r="EV409">
        <v>1235.635357142857</v>
      </c>
      <c r="EW409">
        <v>5.00078</v>
      </c>
      <c r="EX409">
        <v>23737.15</v>
      </c>
      <c r="EY409">
        <v>16379.56071428571</v>
      </c>
      <c r="EZ409">
        <v>39.18957142857142</v>
      </c>
      <c r="FA409">
        <v>39.91264285714284</v>
      </c>
      <c r="FB409">
        <v>39.20514285714285</v>
      </c>
      <c r="FC409">
        <v>39.72071428571428</v>
      </c>
      <c r="FD409">
        <v>40.36803571428571</v>
      </c>
      <c r="FE409">
        <v>1955.085</v>
      </c>
      <c r="FF409">
        <v>39.91</v>
      </c>
      <c r="FG409">
        <v>0</v>
      </c>
      <c r="FH409">
        <v>1758828560.5</v>
      </c>
      <c r="FI409">
        <v>0</v>
      </c>
      <c r="FJ409">
        <v>1235.618076923077</v>
      </c>
      <c r="FK409">
        <v>13.38974358108131</v>
      </c>
      <c r="FL409">
        <v>235.0700851693996</v>
      </c>
      <c r="FM409">
        <v>23737.43846153846</v>
      </c>
      <c r="FN409">
        <v>15</v>
      </c>
      <c r="FO409">
        <v>0</v>
      </c>
      <c r="FP409" t="s">
        <v>441</v>
      </c>
      <c r="FQ409">
        <v>1746989605.5</v>
      </c>
      <c r="FR409">
        <v>1746989593.5</v>
      </c>
      <c r="FS409">
        <v>0</v>
      </c>
      <c r="FT409">
        <v>-0.274</v>
      </c>
      <c r="FU409">
        <v>-0.002</v>
      </c>
      <c r="FV409">
        <v>2.549</v>
      </c>
      <c r="FW409">
        <v>0.129</v>
      </c>
      <c r="FX409">
        <v>420</v>
      </c>
      <c r="FY409">
        <v>17</v>
      </c>
      <c r="FZ409">
        <v>0.02</v>
      </c>
      <c r="GA409">
        <v>0.04</v>
      </c>
      <c r="GB409">
        <v>2.813429625</v>
      </c>
      <c r="GC409">
        <v>39.43703924577861</v>
      </c>
      <c r="GD409">
        <v>3.925373327287251</v>
      </c>
      <c r="GE409">
        <v>0</v>
      </c>
      <c r="GF409">
        <v>1235.145588235294</v>
      </c>
      <c r="GG409">
        <v>12.50007640155339</v>
      </c>
      <c r="GH409">
        <v>1.256859277013354</v>
      </c>
      <c r="GI409">
        <v>0</v>
      </c>
      <c r="GJ409">
        <v>5.00364625</v>
      </c>
      <c r="GK409">
        <v>-0.1096537711069488</v>
      </c>
      <c r="GL409">
        <v>0.01403108008805809</v>
      </c>
      <c r="GM409">
        <v>0</v>
      </c>
      <c r="GN409">
        <v>0</v>
      </c>
      <c r="GO409">
        <v>3</v>
      </c>
      <c r="GP409" t="s">
        <v>459</v>
      </c>
      <c r="GQ409">
        <v>3.10159</v>
      </c>
      <c r="GR409">
        <v>2.72407</v>
      </c>
      <c r="GS409">
        <v>0.0766063</v>
      </c>
      <c r="GT409">
        <v>0.0750489</v>
      </c>
      <c r="GU409">
        <v>0.103972</v>
      </c>
      <c r="GV409">
        <v>0.0884395</v>
      </c>
      <c r="GW409">
        <v>24133.1</v>
      </c>
      <c r="GX409">
        <v>21980.9</v>
      </c>
      <c r="GY409">
        <v>26698.4</v>
      </c>
      <c r="GZ409">
        <v>23985.9</v>
      </c>
      <c r="HA409">
        <v>38276</v>
      </c>
      <c r="HB409">
        <v>32330.3</v>
      </c>
      <c r="HC409">
        <v>46622.3</v>
      </c>
      <c r="HD409">
        <v>37957</v>
      </c>
      <c r="HE409">
        <v>1.8743</v>
      </c>
      <c r="HF409">
        <v>1.86515</v>
      </c>
      <c r="HG409">
        <v>0.130333</v>
      </c>
      <c r="HH409">
        <v>0</v>
      </c>
      <c r="HI409">
        <v>27.883</v>
      </c>
      <c r="HJ409">
        <v>999.9</v>
      </c>
      <c r="HK409">
        <v>39.4</v>
      </c>
      <c r="HL409">
        <v>32.1</v>
      </c>
      <c r="HM409">
        <v>20.8366</v>
      </c>
      <c r="HN409">
        <v>61.2105</v>
      </c>
      <c r="HO409">
        <v>20.3045</v>
      </c>
      <c r="HP409">
        <v>1</v>
      </c>
      <c r="HQ409">
        <v>0.103196</v>
      </c>
      <c r="HR409">
        <v>-0.434327</v>
      </c>
      <c r="HS409">
        <v>20.2805</v>
      </c>
      <c r="HT409">
        <v>5.21235</v>
      </c>
      <c r="HU409">
        <v>11.9798</v>
      </c>
      <c r="HV409">
        <v>4.9627</v>
      </c>
      <c r="HW409">
        <v>3.2744</v>
      </c>
      <c r="HX409">
        <v>9999</v>
      </c>
      <c r="HY409">
        <v>9999</v>
      </c>
      <c r="HZ409">
        <v>9999</v>
      </c>
      <c r="IA409">
        <v>5.8</v>
      </c>
      <c r="IB409">
        <v>1.86394</v>
      </c>
      <c r="IC409">
        <v>1.86005</v>
      </c>
      <c r="ID409">
        <v>1.85837</v>
      </c>
      <c r="IE409">
        <v>1.85974</v>
      </c>
      <c r="IF409">
        <v>1.85989</v>
      </c>
      <c r="IG409">
        <v>1.85839</v>
      </c>
      <c r="IH409">
        <v>1.85745</v>
      </c>
      <c r="II409">
        <v>1.85242</v>
      </c>
      <c r="IJ409">
        <v>0</v>
      </c>
      <c r="IK409">
        <v>0</v>
      </c>
      <c r="IL409">
        <v>0</v>
      </c>
      <c r="IM409">
        <v>0</v>
      </c>
      <c r="IN409" t="s">
        <v>443</v>
      </c>
      <c r="IO409" t="s">
        <v>444</v>
      </c>
      <c r="IP409" t="s">
        <v>445</v>
      </c>
      <c r="IQ409" t="s">
        <v>445</v>
      </c>
      <c r="IR409" t="s">
        <v>445</v>
      </c>
      <c r="IS409" t="s">
        <v>445</v>
      </c>
      <c r="IT409">
        <v>0</v>
      </c>
      <c r="IU409">
        <v>100</v>
      </c>
      <c r="IV409">
        <v>100</v>
      </c>
      <c r="IW409">
        <v>-1.311</v>
      </c>
      <c r="IX409">
        <v>0.2956</v>
      </c>
      <c r="IY409">
        <v>-1.085747647868322</v>
      </c>
      <c r="IZ409">
        <v>-0.001141660950335919</v>
      </c>
      <c r="JA409">
        <v>1.556549255047457E-06</v>
      </c>
      <c r="JB409">
        <v>-3.845636065895205E-10</v>
      </c>
      <c r="JC409">
        <v>0.01562767363184709</v>
      </c>
      <c r="JD409">
        <v>0.001629169780553792</v>
      </c>
      <c r="JE409">
        <v>0.0005448488767950686</v>
      </c>
      <c r="JF409">
        <v>-2.599574200195059E-06</v>
      </c>
      <c r="JG409">
        <v>2</v>
      </c>
      <c r="JH409">
        <v>2011</v>
      </c>
      <c r="JI409">
        <v>1</v>
      </c>
      <c r="JJ409">
        <v>26</v>
      </c>
      <c r="JK409">
        <v>197316</v>
      </c>
      <c r="JL409">
        <v>197316.2</v>
      </c>
      <c r="JM409">
        <v>0.935059</v>
      </c>
      <c r="JN409">
        <v>2.63062</v>
      </c>
      <c r="JO409">
        <v>1.49658</v>
      </c>
      <c r="JP409">
        <v>2.34497</v>
      </c>
      <c r="JQ409">
        <v>1.54907</v>
      </c>
      <c r="JR409">
        <v>2.45728</v>
      </c>
      <c r="JS409">
        <v>36.2224</v>
      </c>
      <c r="JT409">
        <v>24.1751</v>
      </c>
      <c r="JU409">
        <v>18</v>
      </c>
      <c r="JV409">
        <v>483.262</v>
      </c>
      <c r="JW409">
        <v>492.25</v>
      </c>
      <c r="JX409">
        <v>28.265</v>
      </c>
      <c r="JY409">
        <v>28.6266</v>
      </c>
      <c r="JZ409">
        <v>30.0001</v>
      </c>
      <c r="KA409">
        <v>28.8401</v>
      </c>
      <c r="KB409">
        <v>28.839</v>
      </c>
      <c r="KC409">
        <v>18.6909</v>
      </c>
      <c r="KD409">
        <v>14.6075</v>
      </c>
      <c r="KE409">
        <v>47.2836</v>
      </c>
      <c r="KF409">
        <v>28.2665</v>
      </c>
      <c r="KG409">
        <v>313.068</v>
      </c>
      <c r="KH409">
        <v>17.6677</v>
      </c>
      <c r="KI409">
        <v>101.935</v>
      </c>
      <c r="KJ409">
        <v>91.5299</v>
      </c>
    </row>
    <row r="410" spans="1:296">
      <c r="A410">
        <v>392</v>
      </c>
      <c r="B410">
        <v>1758828570.6</v>
      </c>
      <c r="C410">
        <v>14547</v>
      </c>
      <c r="D410" t="s">
        <v>1233</v>
      </c>
      <c r="E410" t="s">
        <v>1234</v>
      </c>
      <c r="F410">
        <v>5</v>
      </c>
      <c r="G410" t="s">
        <v>1220</v>
      </c>
      <c r="H410">
        <v>1758828563.1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339.2559177831608</v>
      </c>
      <c r="AJ410">
        <v>341.4312606060605</v>
      </c>
      <c r="AK410">
        <v>-3.19660759233756</v>
      </c>
      <c r="AL410">
        <v>65.14464401882412</v>
      </c>
      <c r="AM410">
        <f>(AO410 - AN410 + DX410*1E3/(8.314*(DZ410+273.15)) * AQ410/DW410 * AP410) * DW410/(100*DK410) * 1000/(1000 - AO410)</f>
        <v>0</v>
      </c>
      <c r="AN410">
        <v>17.69839042618096</v>
      </c>
      <c r="AO410">
        <v>22.6794109090909</v>
      </c>
      <c r="AP410">
        <v>0.0002191209001223314</v>
      </c>
      <c r="AQ410">
        <v>105.4680842792125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439</v>
      </c>
      <c r="AX410" t="s">
        <v>439</v>
      </c>
      <c r="AY410">
        <v>0</v>
      </c>
      <c r="AZ410">
        <v>0</v>
      </c>
      <c r="BA410">
        <f>1-AY410/AZ410</f>
        <v>0</v>
      </c>
      <c r="BB410">
        <v>0</v>
      </c>
      <c r="BC410" t="s">
        <v>439</v>
      </c>
      <c r="BD410" t="s">
        <v>439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439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5.18</v>
      </c>
      <c r="DL410">
        <v>0.5</v>
      </c>
      <c r="DM410" t="s">
        <v>440</v>
      </c>
      <c r="DN410">
        <v>2</v>
      </c>
      <c r="DO410" t="b">
        <v>1</v>
      </c>
      <c r="DP410">
        <v>1758828563.1</v>
      </c>
      <c r="DQ410">
        <v>355.1519259259259</v>
      </c>
      <c r="DR410">
        <v>348.3617777777778</v>
      </c>
      <c r="DS410">
        <v>22.66409629629629</v>
      </c>
      <c r="DT410">
        <v>17.67662592592593</v>
      </c>
      <c r="DU410">
        <v>356.4641111111111</v>
      </c>
      <c r="DV410">
        <v>22.36851111111111</v>
      </c>
      <c r="DW410">
        <v>500.010962962963</v>
      </c>
      <c r="DX410">
        <v>90.80996296296297</v>
      </c>
      <c r="DY410">
        <v>0.06610856296296296</v>
      </c>
      <c r="DZ410">
        <v>29.43115925925926</v>
      </c>
      <c r="EA410">
        <v>29.99871851851852</v>
      </c>
      <c r="EB410">
        <v>999.9000000000001</v>
      </c>
      <c r="EC410">
        <v>0</v>
      </c>
      <c r="ED410">
        <v>0</v>
      </c>
      <c r="EE410">
        <v>9987.360740740742</v>
      </c>
      <c r="EF410">
        <v>0</v>
      </c>
      <c r="EG410">
        <v>11.2321</v>
      </c>
      <c r="EH410">
        <v>6.79011074074074</v>
      </c>
      <c r="EI410">
        <v>363.3877037037037</v>
      </c>
      <c r="EJ410">
        <v>354.6301481481481</v>
      </c>
      <c r="EK410">
        <v>4.98747</v>
      </c>
      <c r="EL410">
        <v>348.3617777777778</v>
      </c>
      <c r="EM410">
        <v>17.67662592592593</v>
      </c>
      <c r="EN410">
        <v>2.058126666666667</v>
      </c>
      <c r="EO410">
        <v>1.605214074074074</v>
      </c>
      <c r="EP410">
        <v>17.89874444444444</v>
      </c>
      <c r="EQ410">
        <v>14.00892222222222</v>
      </c>
      <c r="ER410">
        <v>1999.995185185185</v>
      </c>
      <c r="ES410">
        <v>0.9799953333333333</v>
      </c>
      <c r="ET410">
        <v>0.02000438148148148</v>
      </c>
      <c r="EU410">
        <v>0</v>
      </c>
      <c r="EV410">
        <v>1236.826296296296</v>
      </c>
      <c r="EW410">
        <v>5.00078</v>
      </c>
      <c r="EX410">
        <v>23758.98518518519</v>
      </c>
      <c r="EY410">
        <v>16379.56296296296</v>
      </c>
      <c r="EZ410">
        <v>39.18274074074075</v>
      </c>
      <c r="FA410">
        <v>39.91403703703704</v>
      </c>
      <c r="FB410">
        <v>39.28444444444445</v>
      </c>
      <c r="FC410">
        <v>39.70585185185185</v>
      </c>
      <c r="FD410">
        <v>40.41188888888889</v>
      </c>
      <c r="FE410">
        <v>1955.085185185185</v>
      </c>
      <c r="FF410">
        <v>39.91</v>
      </c>
      <c r="FG410">
        <v>0</v>
      </c>
      <c r="FH410">
        <v>1758828565.9</v>
      </c>
      <c r="FI410">
        <v>0</v>
      </c>
      <c r="FJ410">
        <v>1236.9168</v>
      </c>
      <c r="FK410">
        <v>14.82923075422429</v>
      </c>
      <c r="FL410">
        <v>260.0461534480847</v>
      </c>
      <c r="FM410">
        <v>23760.924</v>
      </c>
      <c r="FN410">
        <v>15</v>
      </c>
      <c r="FO410">
        <v>0</v>
      </c>
      <c r="FP410" t="s">
        <v>441</v>
      </c>
      <c r="FQ410">
        <v>1746989605.5</v>
      </c>
      <c r="FR410">
        <v>1746989593.5</v>
      </c>
      <c r="FS410">
        <v>0</v>
      </c>
      <c r="FT410">
        <v>-0.274</v>
      </c>
      <c r="FU410">
        <v>-0.002</v>
      </c>
      <c r="FV410">
        <v>2.549</v>
      </c>
      <c r="FW410">
        <v>0.129</v>
      </c>
      <c r="FX410">
        <v>420</v>
      </c>
      <c r="FY410">
        <v>17</v>
      </c>
      <c r="FZ410">
        <v>0.02</v>
      </c>
      <c r="GA410">
        <v>0.04</v>
      </c>
      <c r="GB410">
        <v>5.129397875</v>
      </c>
      <c r="GC410">
        <v>26.06494697560975</v>
      </c>
      <c r="GD410">
        <v>2.589523756281029</v>
      </c>
      <c r="GE410">
        <v>0</v>
      </c>
      <c r="GF410">
        <v>1235.912058823529</v>
      </c>
      <c r="GG410">
        <v>13.39786097281721</v>
      </c>
      <c r="GH410">
        <v>1.341909919418541</v>
      </c>
      <c r="GI410">
        <v>0</v>
      </c>
      <c r="GJ410">
        <v>4.9952615</v>
      </c>
      <c r="GK410">
        <v>-0.1703698311444727</v>
      </c>
      <c r="GL410">
        <v>0.01852753930639475</v>
      </c>
      <c r="GM410">
        <v>0</v>
      </c>
      <c r="GN410">
        <v>0</v>
      </c>
      <c r="GO410">
        <v>3</v>
      </c>
      <c r="GP410" t="s">
        <v>459</v>
      </c>
      <c r="GQ410">
        <v>3.10183</v>
      </c>
      <c r="GR410">
        <v>2.72358</v>
      </c>
      <c r="GS410">
        <v>0.0738944</v>
      </c>
      <c r="GT410">
        <v>0.07215100000000001</v>
      </c>
      <c r="GU410">
        <v>0.104023</v>
      </c>
      <c r="GV410">
        <v>0.0884317</v>
      </c>
      <c r="GW410">
        <v>24204</v>
      </c>
      <c r="GX410">
        <v>22049.7</v>
      </c>
      <c r="GY410">
        <v>26698.4</v>
      </c>
      <c r="GZ410">
        <v>23985.8</v>
      </c>
      <c r="HA410">
        <v>38273.6</v>
      </c>
      <c r="HB410">
        <v>32330.4</v>
      </c>
      <c r="HC410">
        <v>46622.4</v>
      </c>
      <c r="HD410">
        <v>37957</v>
      </c>
      <c r="HE410">
        <v>1.87423</v>
      </c>
      <c r="HF410">
        <v>1.86495</v>
      </c>
      <c r="HG410">
        <v>0.130389</v>
      </c>
      <c r="HH410">
        <v>0</v>
      </c>
      <c r="HI410">
        <v>27.881</v>
      </c>
      <c r="HJ410">
        <v>999.9</v>
      </c>
      <c r="HK410">
        <v>39.4</v>
      </c>
      <c r="HL410">
        <v>32</v>
      </c>
      <c r="HM410">
        <v>20.7179</v>
      </c>
      <c r="HN410">
        <v>61.1005</v>
      </c>
      <c r="HO410">
        <v>20.3365</v>
      </c>
      <c r="HP410">
        <v>1</v>
      </c>
      <c r="HQ410">
        <v>0.103176</v>
      </c>
      <c r="HR410">
        <v>-0.304728</v>
      </c>
      <c r="HS410">
        <v>20.281</v>
      </c>
      <c r="HT410">
        <v>5.2119</v>
      </c>
      <c r="HU410">
        <v>11.9793</v>
      </c>
      <c r="HV410">
        <v>4.96275</v>
      </c>
      <c r="HW410">
        <v>3.27433</v>
      </c>
      <c r="HX410">
        <v>9999</v>
      </c>
      <c r="HY410">
        <v>9999</v>
      </c>
      <c r="HZ410">
        <v>9999</v>
      </c>
      <c r="IA410">
        <v>5.8</v>
      </c>
      <c r="IB410">
        <v>1.86397</v>
      </c>
      <c r="IC410">
        <v>1.86006</v>
      </c>
      <c r="ID410">
        <v>1.85839</v>
      </c>
      <c r="IE410">
        <v>1.85974</v>
      </c>
      <c r="IF410">
        <v>1.85989</v>
      </c>
      <c r="IG410">
        <v>1.85837</v>
      </c>
      <c r="IH410">
        <v>1.85745</v>
      </c>
      <c r="II410">
        <v>1.85242</v>
      </c>
      <c r="IJ410">
        <v>0</v>
      </c>
      <c r="IK410">
        <v>0</v>
      </c>
      <c r="IL410">
        <v>0</v>
      </c>
      <c r="IM410">
        <v>0</v>
      </c>
      <c r="IN410" t="s">
        <v>443</v>
      </c>
      <c r="IO410" t="s">
        <v>444</v>
      </c>
      <c r="IP410" t="s">
        <v>445</v>
      </c>
      <c r="IQ410" t="s">
        <v>445</v>
      </c>
      <c r="IR410" t="s">
        <v>445</v>
      </c>
      <c r="IS410" t="s">
        <v>445</v>
      </c>
      <c r="IT410">
        <v>0</v>
      </c>
      <c r="IU410">
        <v>100</v>
      </c>
      <c r="IV410">
        <v>100</v>
      </c>
      <c r="IW410">
        <v>-1.307</v>
      </c>
      <c r="IX410">
        <v>0.296</v>
      </c>
      <c r="IY410">
        <v>-1.085747647868322</v>
      </c>
      <c r="IZ410">
        <v>-0.001141660950335919</v>
      </c>
      <c r="JA410">
        <v>1.556549255047457E-06</v>
      </c>
      <c r="JB410">
        <v>-3.845636065895205E-10</v>
      </c>
      <c r="JC410">
        <v>0.01562767363184709</v>
      </c>
      <c r="JD410">
        <v>0.001629169780553792</v>
      </c>
      <c r="JE410">
        <v>0.0005448488767950686</v>
      </c>
      <c r="JF410">
        <v>-2.599574200195059E-06</v>
      </c>
      <c r="JG410">
        <v>2</v>
      </c>
      <c r="JH410">
        <v>2011</v>
      </c>
      <c r="JI410">
        <v>1</v>
      </c>
      <c r="JJ410">
        <v>26</v>
      </c>
      <c r="JK410">
        <v>197316.1</v>
      </c>
      <c r="JL410">
        <v>197316.3</v>
      </c>
      <c r="JM410">
        <v>0.895996</v>
      </c>
      <c r="JN410">
        <v>2.62817</v>
      </c>
      <c r="JO410">
        <v>1.49658</v>
      </c>
      <c r="JP410">
        <v>2.34497</v>
      </c>
      <c r="JQ410">
        <v>1.54907</v>
      </c>
      <c r="JR410">
        <v>2.47803</v>
      </c>
      <c r="JS410">
        <v>36.2224</v>
      </c>
      <c r="JT410">
        <v>24.1751</v>
      </c>
      <c r="JU410">
        <v>18</v>
      </c>
      <c r="JV410">
        <v>483.218</v>
      </c>
      <c r="JW410">
        <v>492.118</v>
      </c>
      <c r="JX410">
        <v>28.2591</v>
      </c>
      <c r="JY410">
        <v>28.6266</v>
      </c>
      <c r="JZ410">
        <v>30.0001</v>
      </c>
      <c r="KA410">
        <v>28.8401</v>
      </c>
      <c r="KB410">
        <v>28.839</v>
      </c>
      <c r="KC410">
        <v>17.9674</v>
      </c>
      <c r="KD410">
        <v>14.6075</v>
      </c>
      <c r="KE410">
        <v>47.2836</v>
      </c>
      <c r="KF410">
        <v>28.2361</v>
      </c>
      <c r="KG410">
        <v>299.7</v>
      </c>
      <c r="KH410">
        <v>17.6677</v>
      </c>
      <c r="KI410">
        <v>101.935</v>
      </c>
      <c r="KJ410">
        <v>91.5299</v>
      </c>
    </row>
    <row r="411" spans="1:296">
      <c r="A411">
        <v>393</v>
      </c>
      <c r="B411">
        <v>1758828575.6</v>
      </c>
      <c r="C411">
        <v>14552</v>
      </c>
      <c r="D411" t="s">
        <v>1235</v>
      </c>
      <c r="E411" t="s">
        <v>1236</v>
      </c>
      <c r="F411">
        <v>5</v>
      </c>
      <c r="G411" t="s">
        <v>1220</v>
      </c>
      <c r="H411">
        <v>1758828567.814285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322.3751720605271</v>
      </c>
      <c r="AJ411">
        <v>325.3620727272727</v>
      </c>
      <c r="AK411">
        <v>-3.222034827785349</v>
      </c>
      <c r="AL411">
        <v>65.14464401882412</v>
      </c>
      <c r="AM411">
        <f>(AO411 - AN411 + DX411*1E3/(8.314*(DZ411+273.15)) * AQ411/DW411 * AP411) * DW411/(100*DK411) * 1000/(1000 - AO411)</f>
        <v>0</v>
      </c>
      <c r="AN411">
        <v>17.69438270624166</v>
      </c>
      <c r="AO411">
        <v>22.68179757575757</v>
      </c>
      <c r="AP411">
        <v>-6.196536594319928E-05</v>
      </c>
      <c r="AQ411">
        <v>105.4680842792125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439</v>
      </c>
      <c r="AX411" t="s">
        <v>439</v>
      </c>
      <c r="AY411">
        <v>0</v>
      </c>
      <c r="AZ411">
        <v>0</v>
      </c>
      <c r="BA411">
        <f>1-AY411/AZ411</f>
        <v>0</v>
      </c>
      <c r="BB411">
        <v>0</v>
      </c>
      <c r="BC411" t="s">
        <v>439</v>
      </c>
      <c r="BD411" t="s">
        <v>439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439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5.18</v>
      </c>
      <c r="DL411">
        <v>0.5</v>
      </c>
      <c r="DM411" t="s">
        <v>440</v>
      </c>
      <c r="DN411">
        <v>2</v>
      </c>
      <c r="DO411" t="b">
        <v>1</v>
      </c>
      <c r="DP411">
        <v>1758828567.814285</v>
      </c>
      <c r="DQ411">
        <v>340.7357142857143</v>
      </c>
      <c r="DR411">
        <v>332.7567500000001</v>
      </c>
      <c r="DS411">
        <v>22.67149642857143</v>
      </c>
      <c r="DT411">
        <v>17.68998928571429</v>
      </c>
      <c r="DU411">
        <v>342.0451071428571</v>
      </c>
      <c r="DV411">
        <v>22.37574642857143</v>
      </c>
      <c r="DW411">
        <v>500.0423214285714</v>
      </c>
      <c r="DX411">
        <v>90.80965714285712</v>
      </c>
      <c r="DY411">
        <v>0.06584118571428572</v>
      </c>
      <c r="DZ411">
        <v>29.43239642857143</v>
      </c>
      <c r="EA411">
        <v>30.00486428571428</v>
      </c>
      <c r="EB411">
        <v>999.9000000000002</v>
      </c>
      <c r="EC411">
        <v>0</v>
      </c>
      <c r="ED411">
        <v>0</v>
      </c>
      <c r="EE411">
        <v>9996.63107142857</v>
      </c>
      <c r="EF411">
        <v>0</v>
      </c>
      <c r="EG411">
        <v>11.2321</v>
      </c>
      <c r="EH411">
        <v>7.979021071428574</v>
      </c>
      <c r="EI411">
        <v>348.6398928571429</v>
      </c>
      <c r="EJ411">
        <v>338.749</v>
      </c>
      <c r="EK411">
        <v>4.981506071428571</v>
      </c>
      <c r="EL411">
        <v>332.7567500000001</v>
      </c>
      <c r="EM411">
        <v>17.68998928571429</v>
      </c>
      <c r="EN411">
        <v>2.058790714285715</v>
      </c>
      <c r="EO411">
        <v>1.606421428571428</v>
      </c>
      <c r="EP411">
        <v>17.90388214285714</v>
      </c>
      <c r="EQ411">
        <v>14.02052857142857</v>
      </c>
      <c r="ER411">
        <v>2000.000357142857</v>
      </c>
      <c r="ES411">
        <v>0.9799953571428571</v>
      </c>
      <c r="ET411">
        <v>0.02000436071428571</v>
      </c>
      <c r="EU411">
        <v>0</v>
      </c>
      <c r="EV411">
        <v>1238.021071428571</v>
      </c>
      <c r="EW411">
        <v>5.00078</v>
      </c>
      <c r="EX411">
        <v>23780.58214285714</v>
      </c>
      <c r="EY411">
        <v>16379.60714285714</v>
      </c>
      <c r="EZ411">
        <v>39.18292857142858</v>
      </c>
      <c r="FA411">
        <v>39.92149999999999</v>
      </c>
      <c r="FB411">
        <v>39.34357142857142</v>
      </c>
      <c r="FC411">
        <v>39.70514285714285</v>
      </c>
      <c r="FD411">
        <v>40.4752857142857</v>
      </c>
      <c r="FE411">
        <v>1955.090357142857</v>
      </c>
      <c r="FF411">
        <v>39.91</v>
      </c>
      <c r="FG411">
        <v>0</v>
      </c>
      <c r="FH411">
        <v>1758828570.7</v>
      </c>
      <c r="FI411">
        <v>0</v>
      </c>
      <c r="FJ411">
        <v>1238.1324</v>
      </c>
      <c r="FK411">
        <v>15.09538462223461</v>
      </c>
      <c r="FL411">
        <v>284.5999999779626</v>
      </c>
      <c r="FM411">
        <v>23782.872</v>
      </c>
      <c r="FN411">
        <v>15</v>
      </c>
      <c r="FO411">
        <v>0</v>
      </c>
      <c r="FP411" t="s">
        <v>441</v>
      </c>
      <c r="FQ411">
        <v>1746989605.5</v>
      </c>
      <c r="FR411">
        <v>1746989593.5</v>
      </c>
      <c r="FS411">
        <v>0</v>
      </c>
      <c r="FT411">
        <v>-0.274</v>
      </c>
      <c r="FU411">
        <v>-0.002</v>
      </c>
      <c r="FV411">
        <v>2.549</v>
      </c>
      <c r="FW411">
        <v>0.129</v>
      </c>
      <c r="FX411">
        <v>420</v>
      </c>
      <c r="FY411">
        <v>17</v>
      </c>
      <c r="FZ411">
        <v>0.02</v>
      </c>
      <c r="GA411">
        <v>0.04</v>
      </c>
      <c r="GB411">
        <v>7.2773595</v>
      </c>
      <c r="GC411">
        <v>15.28806416510319</v>
      </c>
      <c r="GD411">
        <v>1.498395753522663</v>
      </c>
      <c r="GE411">
        <v>0</v>
      </c>
      <c r="GF411">
        <v>1237.291470588235</v>
      </c>
      <c r="GG411">
        <v>14.97188694528697</v>
      </c>
      <c r="GH411">
        <v>1.489481023619707</v>
      </c>
      <c r="GI411">
        <v>0</v>
      </c>
      <c r="GJ411">
        <v>4.988124000000001</v>
      </c>
      <c r="GK411">
        <v>-0.08793838649155386</v>
      </c>
      <c r="GL411">
        <v>0.01556904650259619</v>
      </c>
      <c r="GM411">
        <v>1</v>
      </c>
      <c r="GN411">
        <v>1</v>
      </c>
      <c r="GO411">
        <v>3</v>
      </c>
      <c r="GP411" t="s">
        <v>448</v>
      </c>
      <c r="GQ411">
        <v>3.10145</v>
      </c>
      <c r="GR411">
        <v>2.72356</v>
      </c>
      <c r="GS411">
        <v>0.071107</v>
      </c>
      <c r="GT411">
        <v>0.06918100000000001</v>
      </c>
      <c r="GU411">
        <v>0.104023</v>
      </c>
      <c r="GV411">
        <v>0.08841690000000001</v>
      </c>
      <c r="GW411">
        <v>24276.6</v>
      </c>
      <c r="GX411">
        <v>22120.4</v>
      </c>
      <c r="GY411">
        <v>26698.2</v>
      </c>
      <c r="GZ411">
        <v>23986</v>
      </c>
      <c r="HA411">
        <v>38273</v>
      </c>
      <c r="HB411">
        <v>32330.5</v>
      </c>
      <c r="HC411">
        <v>46622.1</v>
      </c>
      <c r="HD411">
        <v>37956.8</v>
      </c>
      <c r="HE411">
        <v>1.874</v>
      </c>
      <c r="HF411">
        <v>1.86537</v>
      </c>
      <c r="HG411">
        <v>0.130348</v>
      </c>
      <c r="HH411">
        <v>0</v>
      </c>
      <c r="HI411">
        <v>27.881</v>
      </c>
      <c r="HJ411">
        <v>999.9</v>
      </c>
      <c r="HK411">
        <v>39.3</v>
      </c>
      <c r="HL411">
        <v>32.1</v>
      </c>
      <c r="HM411">
        <v>20.7821</v>
      </c>
      <c r="HN411">
        <v>61.1405</v>
      </c>
      <c r="HO411">
        <v>20.3606</v>
      </c>
      <c r="HP411">
        <v>1</v>
      </c>
      <c r="HQ411">
        <v>0.103191</v>
      </c>
      <c r="HR411">
        <v>-0.313317</v>
      </c>
      <c r="HS411">
        <v>20.281</v>
      </c>
      <c r="HT411">
        <v>5.2116</v>
      </c>
      <c r="HU411">
        <v>11.9798</v>
      </c>
      <c r="HV411">
        <v>4.96265</v>
      </c>
      <c r="HW411">
        <v>3.27433</v>
      </c>
      <c r="HX411">
        <v>9999</v>
      </c>
      <c r="HY411">
        <v>9999</v>
      </c>
      <c r="HZ411">
        <v>9999</v>
      </c>
      <c r="IA411">
        <v>5.8</v>
      </c>
      <c r="IB411">
        <v>1.86397</v>
      </c>
      <c r="IC411">
        <v>1.86007</v>
      </c>
      <c r="ID411">
        <v>1.85838</v>
      </c>
      <c r="IE411">
        <v>1.85974</v>
      </c>
      <c r="IF411">
        <v>1.85989</v>
      </c>
      <c r="IG411">
        <v>1.85838</v>
      </c>
      <c r="IH411">
        <v>1.85745</v>
      </c>
      <c r="II411">
        <v>1.85242</v>
      </c>
      <c r="IJ411">
        <v>0</v>
      </c>
      <c r="IK411">
        <v>0</v>
      </c>
      <c r="IL411">
        <v>0</v>
      </c>
      <c r="IM411">
        <v>0</v>
      </c>
      <c r="IN411" t="s">
        <v>443</v>
      </c>
      <c r="IO411" t="s">
        <v>444</v>
      </c>
      <c r="IP411" t="s">
        <v>445</v>
      </c>
      <c r="IQ411" t="s">
        <v>445</v>
      </c>
      <c r="IR411" t="s">
        <v>445</v>
      </c>
      <c r="IS411" t="s">
        <v>445</v>
      </c>
      <c r="IT411">
        <v>0</v>
      </c>
      <c r="IU411">
        <v>100</v>
      </c>
      <c r="IV411">
        <v>100</v>
      </c>
      <c r="IW411">
        <v>-1.304</v>
      </c>
      <c r="IX411">
        <v>0.296</v>
      </c>
      <c r="IY411">
        <v>-1.085747647868322</v>
      </c>
      <c r="IZ411">
        <v>-0.001141660950335919</v>
      </c>
      <c r="JA411">
        <v>1.556549255047457E-06</v>
      </c>
      <c r="JB411">
        <v>-3.845636065895205E-10</v>
      </c>
      <c r="JC411">
        <v>0.01562767363184709</v>
      </c>
      <c r="JD411">
        <v>0.001629169780553792</v>
      </c>
      <c r="JE411">
        <v>0.0005448488767950686</v>
      </c>
      <c r="JF411">
        <v>-2.599574200195059E-06</v>
      </c>
      <c r="JG411">
        <v>2</v>
      </c>
      <c r="JH411">
        <v>2011</v>
      </c>
      <c r="JI411">
        <v>1</v>
      </c>
      <c r="JJ411">
        <v>26</v>
      </c>
      <c r="JK411">
        <v>197316.2</v>
      </c>
      <c r="JL411">
        <v>197316.4</v>
      </c>
      <c r="JM411">
        <v>0.859375</v>
      </c>
      <c r="JN411">
        <v>2.6416</v>
      </c>
      <c r="JO411">
        <v>1.49658</v>
      </c>
      <c r="JP411">
        <v>2.34497</v>
      </c>
      <c r="JQ411">
        <v>1.54907</v>
      </c>
      <c r="JR411">
        <v>2.37305</v>
      </c>
      <c r="JS411">
        <v>36.2224</v>
      </c>
      <c r="JT411">
        <v>24.1663</v>
      </c>
      <c r="JU411">
        <v>18</v>
      </c>
      <c r="JV411">
        <v>483.087</v>
      </c>
      <c r="JW411">
        <v>492.398</v>
      </c>
      <c r="JX411">
        <v>28.2348</v>
      </c>
      <c r="JY411">
        <v>28.6266</v>
      </c>
      <c r="JZ411">
        <v>30.0001</v>
      </c>
      <c r="KA411">
        <v>28.8401</v>
      </c>
      <c r="KB411">
        <v>28.839</v>
      </c>
      <c r="KC411">
        <v>17.177</v>
      </c>
      <c r="KD411">
        <v>14.6075</v>
      </c>
      <c r="KE411">
        <v>47.2836</v>
      </c>
      <c r="KF411">
        <v>28.227</v>
      </c>
      <c r="KG411">
        <v>279.661</v>
      </c>
      <c r="KH411">
        <v>17.6677</v>
      </c>
      <c r="KI411">
        <v>101.935</v>
      </c>
      <c r="KJ411">
        <v>91.5299</v>
      </c>
    </row>
    <row r="412" spans="1:296">
      <c r="A412">
        <v>394</v>
      </c>
      <c r="B412">
        <v>1758828580.6</v>
      </c>
      <c r="C412">
        <v>14557</v>
      </c>
      <c r="D412" t="s">
        <v>1237</v>
      </c>
      <c r="E412" t="s">
        <v>1238</v>
      </c>
      <c r="F412">
        <v>5</v>
      </c>
      <c r="G412" t="s">
        <v>1220</v>
      </c>
      <c r="H412">
        <v>1758828573.1</v>
      </c>
      <c r="I412">
        <f>(J412)/1000</f>
        <v>0</v>
      </c>
      <c r="J412">
        <f>IF(DO412, AM412, AG412)</f>
        <v>0</v>
      </c>
      <c r="K412">
        <f>IF(DO412, AH412, AF412)</f>
        <v>0</v>
      </c>
      <c r="L412">
        <f>DQ412 - IF(AT412&gt;1, K412*DK412*100.0/(AV412), 0)</f>
        <v>0</v>
      </c>
      <c r="M412">
        <f>((S412-I412/2)*L412-K412)/(S412+I412/2)</f>
        <v>0</v>
      </c>
      <c r="N412">
        <f>M412*(DX412+DY412)/1000.0</f>
        <v>0</v>
      </c>
      <c r="O412">
        <f>(DQ412 - IF(AT412&gt;1, K412*DK412*100.0/(AV412), 0))*(DX412+DY412)/1000.0</f>
        <v>0</v>
      </c>
      <c r="P412">
        <f>2.0/((1/R412-1/Q412)+SIGN(R412)*SQRT((1/R412-1/Q412)*(1/R412-1/Q412) + 4*DL412/((DL412+1)*(DL412+1))*(2*1/R412*1/Q412-1/Q412*1/Q412)))</f>
        <v>0</v>
      </c>
      <c r="Q412">
        <f>IF(LEFT(DM412,1)&lt;&gt;"0",IF(LEFT(DM412,1)="1",3.0,DN412),$D$5+$E$5*(EE412*DX412/($K$5*1000))+$F$5*(EE412*DX412/($K$5*1000))*MAX(MIN(DK412,$J$5),$I$5)*MAX(MIN(DK412,$J$5),$I$5)+$G$5*MAX(MIN(DK412,$J$5),$I$5)*(EE412*DX412/($K$5*1000))+$H$5*(EE412*DX412/($K$5*1000))*(EE412*DX412/($K$5*1000)))</f>
        <v>0</v>
      </c>
      <c r="R412">
        <f>I412*(1000-(1000*0.61365*exp(17.502*V412/(240.97+V412))/(DX412+DY412)+DS412)/2)/(1000*0.61365*exp(17.502*V412/(240.97+V412))/(DX412+DY412)-DS412)</f>
        <v>0</v>
      </c>
      <c r="S412">
        <f>1/((DL412+1)/(P412/1.6)+1/(Q412/1.37)) + DL412/((DL412+1)/(P412/1.6) + DL412/(Q412/1.37))</f>
        <v>0</v>
      </c>
      <c r="T412">
        <f>(DG412*DJ412)</f>
        <v>0</v>
      </c>
      <c r="U412">
        <f>(DZ412+(T412+2*0.95*5.67E-8*(((DZ412+$B$9)+273)^4-(DZ412+273)^4)-44100*I412)/(1.84*29.3*Q412+8*0.95*5.67E-8*(DZ412+273)^3))</f>
        <v>0</v>
      </c>
      <c r="V412">
        <f>($C$9*EA412+$D$9*EB412+$E$9*U412)</f>
        <v>0</v>
      </c>
      <c r="W412">
        <f>0.61365*exp(17.502*V412/(240.97+V412))</f>
        <v>0</v>
      </c>
      <c r="X412">
        <f>(Y412/Z412*100)</f>
        <v>0</v>
      </c>
      <c r="Y412">
        <f>DS412*(DX412+DY412)/1000</f>
        <v>0</v>
      </c>
      <c r="Z412">
        <f>0.61365*exp(17.502*DZ412/(240.97+DZ412))</f>
        <v>0</v>
      </c>
      <c r="AA412">
        <f>(W412-DS412*(DX412+DY412)/1000)</f>
        <v>0</v>
      </c>
      <c r="AB412">
        <f>(-I412*44100)</f>
        <v>0</v>
      </c>
      <c r="AC412">
        <f>2*29.3*Q412*0.92*(DZ412-V412)</f>
        <v>0</v>
      </c>
      <c r="AD412">
        <f>2*0.95*5.67E-8*(((DZ412+$B$9)+273)^4-(V412+273)^4)</f>
        <v>0</v>
      </c>
      <c r="AE412">
        <f>T412+AD412+AB412+AC412</f>
        <v>0</v>
      </c>
      <c r="AF412">
        <f>DW412*AT412*(DR412-DQ412*(1000-AT412*DT412)/(1000-AT412*DS412))/(100*DK412)</f>
        <v>0</v>
      </c>
      <c r="AG412">
        <f>1000*DW412*AT412*(DS412-DT412)/(100*DK412*(1000-AT412*DS412))</f>
        <v>0</v>
      </c>
      <c r="AH412">
        <f>(AI412 - AJ412 - DX412*1E3/(8.314*(DZ412+273.15)) * AL412/DW412 * AK412) * DW412/(100*DK412) * (1000 - DT412)/1000</f>
        <v>0</v>
      </c>
      <c r="AI412">
        <v>305.5444183872167</v>
      </c>
      <c r="AJ412">
        <v>309.2514545454545</v>
      </c>
      <c r="AK412">
        <v>-3.216577961807053</v>
      </c>
      <c r="AL412">
        <v>65.14464401882412</v>
      </c>
      <c r="AM412">
        <f>(AO412 - AN412 + DX412*1E3/(8.314*(DZ412+273.15)) * AQ412/DW412 * AP412) * DW412/(100*DK412) * 1000/(1000 - AO412)</f>
        <v>0</v>
      </c>
      <c r="AN412">
        <v>17.69051780348744</v>
      </c>
      <c r="AO412">
        <v>22.68175939393938</v>
      </c>
      <c r="AP412">
        <v>6.60566234020343E-06</v>
      </c>
      <c r="AQ412">
        <v>105.4680842792125</v>
      </c>
      <c r="AR412">
        <v>0</v>
      </c>
      <c r="AS412">
        <v>0</v>
      </c>
      <c r="AT412">
        <f>IF(AR412*$H$15&gt;=AV412,1.0,(AV412/(AV412-AR412*$H$15)))</f>
        <v>0</v>
      </c>
      <c r="AU412">
        <f>(AT412-1)*100</f>
        <v>0</v>
      </c>
      <c r="AV412">
        <f>MAX(0,($B$15+$C$15*EE412)/(1+$D$15*EE412)*DX412/(DZ412+273)*$E$15)</f>
        <v>0</v>
      </c>
      <c r="AW412" t="s">
        <v>439</v>
      </c>
      <c r="AX412" t="s">
        <v>439</v>
      </c>
      <c r="AY412">
        <v>0</v>
      </c>
      <c r="AZ412">
        <v>0</v>
      </c>
      <c r="BA412">
        <f>1-AY412/AZ412</f>
        <v>0</v>
      </c>
      <c r="BB412">
        <v>0</v>
      </c>
      <c r="BC412" t="s">
        <v>439</v>
      </c>
      <c r="BD412" t="s">
        <v>439</v>
      </c>
      <c r="BE412">
        <v>0</v>
      </c>
      <c r="BF412">
        <v>0</v>
      </c>
      <c r="BG412">
        <f>1-BE412/BF412</f>
        <v>0</v>
      </c>
      <c r="BH412">
        <v>0.5</v>
      </c>
      <c r="BI412">
        <f>DH412</f>
        <v>0</v>
      </c>
      <c r="BJ412">
        <f>K412</f>
        <v>0</v>
      </c>
      <c r="BK412">
        <f>BG412*BH412*BI412</f>
        <v>0</v>
      </c>
      <c r="BL412">
        <f>(BJ412-BB412)/BI412</f>
        <v>0</v>
      </c>
      <c r="BM412">
        <f>(AZ412-BF412)/BF412</f>
        <v>0</v>
      </c>
      <c r="BN412">
        <f>AY412/(BA412+AY412/BF412)</f>
        <v>0</v>
      </c>
      <c r="BO412" t="s">
        <v>439</v>
      </c>
      <c r="BP412">
        <v>0</v>
      </c>
      <c r="BQ412">
        <f>IF(BP412&lt;&gt;0, BP412, BN412)</f>
        <v>0</v>
      </c>
      <c r="BR412">
        <f>1-BQ412/BF412</f>
        <v>0</v>
      </c>
      <c r="BS412">
        <f>(BF412-BE412)/(BF412-BQ412)</f>
        <v>0</v>
      </c>
      <c r="BT412">
        <f>(AZ412-BF412)/(AZ412-BQ412)</f>
        <v>0</v>
      </c>
      <c r="BU412">
        <f>(BF412-BE412)/(BF412-AY412)</f>
        <v>0</v>
      </c>
      <c r="BV412">
        <f>(AZ412-BF412)/(AZ412-AY412)</f>
        <v>0</v>
      </c>
      <c r="BW412">
        <f>(BS412*BQ412/BE412)</f>
        <v>0</v>
      </c>
      <c r="BX412">
        <f>(1-BW412)</f>
        <v>0</v>
      </c>
      <c r="DG412">
        <f>$B$13*EF412+$C$13*EG412+$F$13*ER412*(1-EU412)</f>
        <v>0</v>
      </c>
      <c r="DH412">
        <f>DG412*DI412</f>
        <v>0</v>
      </c>
      <c r="DI412">
        <f>($B$13*$D$11+$C$13*$D$11+$F$13*((FE412+EW412)/MAX(FE412+EW412+FF412, 0.1)*$I$11+FF412/MAX(FE412+EW412+FF412, 0.1)*$J$11))/($B$13+$C$13+$F$13)</f>
        <v>0</v>
      </c>
      <c r="DJ412">
        <f>($B$13*$K$11+$C$13*$K$11+$F$13*((FE412+EW412)/MAX(FE412+EW412+FF412, 0.1)*$P$11+FF412/MAX(FE412+EW412+FF412, 0.1)*$Q$11))/($B$13+$C$13+$F$13)</f>
        <v>0</v>
      </c>
      <c r="DK412">
        <v>5.18</v>
      </c>
      <c r="DL412">
        <v>0.5</v>
      </c>
      <c r="DM412" t="s">
        <v>440</v>
      </c>
      <c r="DN412">
        <v>2</v>
      </c>
      <c r="DO412" t="b">
        <v>1</v>
      </c>
      <c r="DP412">
        <v>1758828573.1</v>
      </c>
      <c r="DQ412">
        <v>324.2508518518519</v>
      </c>
      <c r="DR412">
        <v>315.2701851851852</v>
      </c>
      <c r="DS412">
        <v>22.67896666666667</v>
      </c>
      <c r="DT412">
        <v>17.69499259259259</v>
      </c>
      <c r="DU412">
        <v>325.5564444444444</v>
      </c>
      <c r="DV412">
        <v>22.38304444444444</v>
      </c>
      <c r="DW412">
        <v>499.9501111111111</v>
      </c>
      <c r="DX412">
        <v>90.80909629629629</v>
      </c>
      <c r="DY412">
        <v>0.06576108518518518</v>
      </c>
      <c r="DZ412">
        <v>29.4323037037037</v>
      </c>
      <c r="EA412">
        <v>30.00369999999999</v>
      </c>
      <c r="EB412">
        <v>999.9000000000001</v>
      </c>
      <c r="EC412">
        <v>0</v>
      </c>
      <c r="ED412">
        <v>0</v>
      </c>
      <c r="EE412">
        <v>9992.150370370371</v>
      </c>
      <c r="EF412">
        <v>0</v>
      </c>
      <c r="EG412">
        <v>11.23429259259259</v>
      </c>
      <c r="EH412">
        <v>8.98069962962963</v>
      </c>
      <c r="EI412">
        <v>331.7752592592592</v>
      </c>
      <c r="EJ412">
        <v>320.9493333333332</v>
      </c>
      <c r="EK412">
        <v>4.983962962962964</v>
      </c>
      <c r="EL412">
        <v>315.2701851851852</v>
      </c>
      <c r="EM412">
        <v>17.69499259259259</v>
      </c>
      <c r="EN412">
        <v>2.059455555555556</v>
      </c>
      <c r="EO412">
        <v>1.606867037037037</v>
      </c>
      <c r="EP412">
        <v>17.90901111111111</v>
      </c>
      <c r="EQ412">
        <v>14.0248037037037</v>
      </c>
      <c r="ER412">
        <v>2000.009629629629</v>
      </c>
      <c r="ES412">
        <v>0.9799954444444444</v>
      </c>
      <c r="ET412">
        <v>0.02000427407407407</v>
      </c>
      <c r="EU412">
        <v>0</v>
      </c>
      <c r="EV412">
        <v>1239.382962962963</v>
      </c>
      <c r="EW412">
        <v>5.00078</v>
      </c>
      <c r="EX412">
        <v>23806.57037037038</v>
      </c>
      <c r="EY412">
        <v>16379.68148148148</v>
      </c>
      <c r="EZ412">
        <v>39.15729629629629</v>
      </c>
      <c r="FA412">
        <v>39.91862962962963</v>
      </c>
      <c r="FB412">
        <v>39.28214814814815</v>
      </c>
      <c r="FC412">
        <v>39.70351851851851</v>
      </c>
      <c r="FD412">
        <v>40.44422222222222</v>
      </c>
      <c r="FE412">
        <v>1955.09962962963</v>
      </c>
      <c r="FF412">
        <v>39.91</v>
      </c>
      <c r="FG412">
        <v>0</v>
      </c>
      <c r="FH412">
        <v>1758828575.5</v>
      </c>
      <c r="FI412">
        <v>0</v>
      </c>
      <c r="FJ412">
        <v>1239.3908</v>
      </c>
      <c r="FK412">
        <v>16.51153843600378</v>
      </c>
      <c r="FL412">
        <v>301.6461533011709</v>
      </c>
      <c r="FM412">
        <v>23806.46000000001</v>
      </c>
      <c r="FN412">
        <v>15</v>
      </c>
      <c r="FO412">
        <v>0</v>
      </c>
      <c r="FP412" t="s">
        <v>441</v>
      </c>
      <c r="FQ412">
        <v>1746989605.5</v>
      </c>
      <c r="FR412">
        <v>1746989593.5</v>
      </c>
      <c r="FS412">
        <v>0</v>
      </c>
      <c r="FT412">
        <v>-0.274</v>
      </c>
      <c r="FU412">
        <v>-0.002</v>
      </c>
      <c r="FV412">
        <v>2.549</v>
      </c>
      <c r="FW412">
        <v>0.129</v>
      </c>
      <c r="FX412">
        <v>420</v>
      </c>
      <c r="FY412">
        <v>17</v>
      </c>
      <c r="FZ412">
        <v>0.02</v>
      </c>
      <c r="GA412">
        <v>0.04</v>
      </c>
      <c r="GB412">
        <v>8.230026000000001</v>
      </c>
      <c r="GC412">
        <v>11.85695189493433</v>
      </c>
      <c r="GD412">
        <v>1.151501962492466</v>
      </c>
      <c r="GE412">
        <v>0</v>
      </c>
      <c r="GF412">
        <v>1238.407941176471</v>
      </c>
      <c r="GG412">
        <v>14.9422459899998</v>
      </c>
      <c r="GH412">
        <v>1.48336219727499</v>
      </c>
      <c r="GI412">
        <v>0</v>
      </c>
      <c r="GJ412">
        <v>4.984237500000001</v>
      </c>
      <c r="GK412">
        <v>0.00981816135084056</v>
      </c>
      <c r="GL412">
        <v>0.01169198352504834</v>
      </c>
      <c r="GM412">
        <v>1</v>
      </c>
      <c r="GN412">
        <v>1</v>
      </c>
      <c r="GO412">
        <v>3</v>
      </c>
      <c r="GP412" t="s">
        <v>448</v>
      </c>
      <c r="GQ412">
        <v>3.10145</v>
      </c>
      <c r="GR412">
        <v>2.72402</v>
      </c>
      <c r="GS412">
        <v>0.0682622</v>
      </c>
      <c r="GT412">
        <v>0.06613579999999999</v>
      </c>
      <c r="GU412">
        <v>0.104023</v>
      </c>
      <c r="GV412">
        <v>0.08841110000000001</v>
      </c>
      <c r="GW412">
        <v>24351.1</v>
      </c>
      <c r="GX412">
        <v>22192.7</v>
      </c>
      <c r="GY412">
        <v>26698.4</v>
      </c>
      <c r="GZ412">
        <v>23985.9</v>
      </c>
      <c r="HA412">
        <v>38272.7</v>
      </c>
      <c r="HB412">
        <v>32330.5</v>
      </c>
      <c r="HC412">
        <v>46622.2</v>
      </c>
      <c r="HD412">
        <v>37957.1</v>
      </c>
      <c r="HE412">
        <v>1.87363</v>
      </c>
      <c r="HF412">
        <v>1.8652</v>
      </c>
      <c r="HG412">
        <v>0.129305</v>
      </c>
      <c r="HH412">
        <v>0</v>
      </c>
      <c r="HI412">
        <v>27.881</v>
      </c>
      <c r="HJ412">
        <v>999.9</v>
      </c>
      <c r="HK412">
        <v>39.3</v>
      </c>
      <c r="HL412">
        <v>32</v>
      </c>
      <c r="HM412">
        <v>20.6648</v>
      </c>
      <c r="HN412">
        <v>60.9105</v>
      </c>
      <c r="HO412">
        <v>20.5769</v>
      </c>
      <c r="HP412">
        <v>1</v>
      </c>
      <c r="HQ412">
        <v>0.103176</v>
      </c>
      <c r="HR412">
        <v>-0.32884</v>
      </c>
      <c r="HS412">
        <v>20.2808</v>
      </c>
      <c r="HT412">
        <v>5.21115</v>
      </c>
      <c r="HU412">
        <v>11.9798</v>
      </c>
      <c r="HV412">
        <v>4.9626</v>
      </c>
      <c r="HW412">
        <v>3.27433</v>
      </c>
      <c r="HX412">
        <v>9999</v>
      </c>
      <c r="HY412">
        <v>9999</v>
      </c>
      <c r="HZ412">
        <v>9999</v>
      </c>
      <c r="IA412">
        <v>5.8</v>
      </c>
      <c r="IB412">
        <v>1.86392</v>
      </c>
      <c r="IC412">
        <v>1.86007</v>
      </c>
      <c r="ID412">
        <v>1.85838</v>
      </c>
      <c r="IE412">
        <v>1.85975</v>
      </c>
      <c r="IF412">
        <v>1.85989</v>
      </c>
      <c r="IG412">
        <v>1.85837</v>
      </c>
      <c r="IH412">
        <v>1.85745</v>
      </c>
      <c r="II412">
        <v>1.85242</v>
      </c>
      <c r="IJ412">
        <v>0</v>
      </c>
      <c r="IK412">
        <v>0</v>
      </c>
      <c r="IL412">
        <v>0</v>
      </c>
      <c r="IM412">
        <v>0</v>
      </c>
      <c r="IN412" t="s">
        <v>443</v>
      </c>
      <c r="IO412" t="s">
        <v>444</v>
      </c>
      <c r="IP412" t="s">
        <v>445</v>
      </c>
      <c r="IQ412" t="s">
        <v>445</v>
      </c>
      <c r="IR412" t="s">
        <v>445</v>
      </c>
      <c r="IS412" t="s">
        <v>445</v>
      </c>
      <c r="IT412">
        <v>0</v>
      </c>
      <c r="IU412">
        <v>100</v>
      </c>
      <c r="IV412">
        <v>100</v>
      </c>
      <c r="IW412">
        <v>-1.299</v>
      </c>
      <c r="IX412">
        <v>0.2959</v>
      </c>
      <c r="IY412">
        <v>-1.085747647868322</v>
      </c>
      <c r="IZ412">
        <v>-0.001141660950335919</v>
      </c>
      <c r="JA412">
        <v>1.556549255047457E-06</v>
      </c>
      <c r="JB412">
        <v>-3.845636065895205E-10</v>
      </c>
      <c r="JC412">
        <v>0.01562767363184709</v>
      </c>
      <c r="JD412">
        <v>0.001629169780553792</v>
      </c>
      <c r="JE412">
        <v>0.0005448488767950686</v>
      </c>
      <c r="JF412">
        <v>-2.599574200195059E-06</v>
      </c>
      <c r="JG412">
        <v>2</v>
      </c>
      <c r="JH412">
        <v>2011</v>
      </c>
      <c r="JI412">
        <v>1</v>
      </c>
      <c r="JJ412">
        <v>26</v>
      </c>
      <c r="JK412">
        <v>197316.3</v>
      </c>
      <c r="JL412">
        <v>197316.5</v>
      </c>
      <c r="JM412">
        <v>0.820312</v>
      </c>
      <c r="JN412">
        <v>2.6355</v>
      </c>
      <c r="JO412">
        <v>1.49658</v>
      </c>
      <c r="JP412">
        <v>2.34497</v>
      </c>
      <c r="JQ412">
        <v>1.54907</v>
      </c>
      <c r="JR412">
        <v>2.46704</v>
      </c>
      <c r="JS412">
        <v>36.2224</v>
      </c>
      <c r="JT412">
        <v>24.1751</v>
      </c>
      <c r="JU412">
        <v>18</v>
      </c>
      <c r="JV412">
        <v>482.869</v>
      </c>
      <c r="JW412">
        <v>492.283</v>
      </c>
      <c r="JX412">
        <v>28.2225</v>
      </c>
      <c r="JY412">
        <v>28.6266</v>
      </c>
      <c r="JZ412">
        <v>30.0001</v>
      </c>
      <c r="KA412">
        <v>28.8401</v>
      </c>
      <c r="KB412">
        <v>28.839</v>
      </c>
      <c r="KC412">
        <v>16.4433</v>
      </c>
      <c r="KD412">
        <v>14.6075</v>
      </c>
      <c r="KE412">
        <v>47.2836</v>
      </c>
      <c r="KF412">
        <v>28.2214</v>
      </c>
      <c r="KG412">
        <v>266.302</v>
      </c>
      <c r="KH412">
        <v>17.6677</v>
      </c>
      <c r="KI412">
        <v>101.935</v>
      </c>
      <c r="KJ412">
        <v>91.5301</v>
      </c>
    </row>
    <row r="413" spans="1:296">
      <c r="A413">
        <v>395</v>
      </c>
      <c r="B413">
        <v>1758828585.6</v>
      </c>
      <c r="C413">
        <v>14562</v>
      </c>
      <c r="D413" t="s">
        <v>1239</v>
      </c>
      <c r="E413" t="s">
        <v>1240</v>
      </c>
      <c r="F413">
        <v>5</v>
      </c>
      <c r="G413" t="s">
        <v>1220</v>
      </c>
      <c r="H413">
        <v>1758828577.814285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288.5811564652204</v>
      </c>
      <c r="AJ413">
        <v>293.0884303030303</v>
      </c>
      <c r="AK413">
        <v>-3.237443600851398</v>
      </c>
      <c r="AL413">
        <v>65.14464401882412</v>
      </c>
      <c r="AM413">
        <f>(AO413 - AN413 + DX413*1E3/(8.314*(DZ413+273.15)) * AQ413/DW413 * AP413) * DW413/(100*DK413) * 1000/(1000 - AO413)</f>
        <v>0</v>
      </c>
      <c r="AN413">
        <v>17.68872569827577</v>
      </c>
      <c r="AO413">
        <v>22.6804806060606</v>
      </c>
      <c r="AP413">
        <v>-1.16713271539364E-05</v>
      </c>
      <c r="AQ413">
        <v>105.4680842792125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439</v>
      </c>
      <c r="AX413" t="s">
        <v>439</v>
      </c>
      <c r="AY413">
        <v>0</v>
      </c>
      <c r="AZ413">
        <v>0</v>
      </c>
      <c r="BA413">
        <f>1-AY413/AZ413</f>
        <v>0</v>
      </c>
      <c r="BB413">
        <v>0</v>
      </c>
      <c r="BC413" t="s">
        <v>439</v>
      </c>
      <c r="BD413" t="s">
        <v>439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439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5.18</v>
      </c>
      <c r="DL413">
        <v>0.5</v>
      </c>
      <c r="DM413" t="s">
        <v>440</v>
      </c>
      <c r="DN413">
        <v>2</v>
      </c>
      <c r="DO413" t="b">
        <v>1</v>
      </c>
      <c r="DP413">
        <v>1758828577.814285</v>
      </c>
      <c r="DQ413">
        <v>309.4261071428571</v>
      </c>
      <c r="DR413">
        <v>299.6298571428571</v>
      </c>
      <c r="DS413">
        <v>22.68201071428572</v>
      </c>
      <c r="DT413">
        <v>17.69207142857143</v>
      </c>
      <c r="DU413">
        <v>310.7277142857143</v>
      </c>
      <c r="DV413">
        <v>22.38601428571428</v>
      </c>
      <c r="DW413">
        <v>499.9960714285714</v>
      </c>
      <c r="DX413">
        <v>90.80887857142856</v>
      </c>
      <c r="DY413">
        <v>0.06556442857142857</v>
      </c>
      <c r="DZ413">
        <v>29.43190357142857</v>
      </c>
      <c r="EA413">
        <v>29.99845</v>
      </c>
      <c r="EB413">
        <v>999.9000000000002</v>
      </c>
      <c r="EC413">
        <v>0</v>
      </c>
      <c r="ED413">
        <v>0</v>
      </c>
      <c r="EE413">
        <v>9994.350357142857</v>
      </c>
      <c r="EF413">
        <v>0</v>
      </c>
      <c r="EG413">
        <v>11.236925</v>
      </c>
      <c r="EH413">
        <v>9.796269642857141</v>
      </c>
      <c r="EI413">
        <v>316.6075</v>
      </c>
      <c r="EJ413">
        <v>305.0263214285715</v>
      </c>
      <c r="EK413">
        <v>4.98992</v>
      </c>
      <c r="EL413">
        <v>299.6298571428571</v>
      </c>
      <c r="EM413">
        <v>17.69207142857143</v>
      </c>
      <c r="EN413">
        <v>2.059726428571429</v>
      </c>
      <c r="EO413">
        <v>1.606597857142857</v>
      </c>
      <c r="EP413">
        <v>17.9111</v>
      </c>
      <c r="EQ413">
        <v>14.02222857142857</v>
      </c>
      <c r="ER413">
        <v>1999.995714285714</v>
      </c>
      <c r="ES413">
        <v>0.97999525</v>
      </c>
      <c r="ET413">
        <v>0.020004475</v>
      </c>
      <c r="EU413">
        <v>0</v>
      </c>
      <c r="EV413">
        <v>1240.659642857143</v>
      </c>
      <c r="EW413">
        <v>5.00078</v>
      </c>
      <c r="EX413">
        <v>23829.76071428571</v>
      </c>
      <c r="EY413">
        <v>16379.575</v>
      </c>
      <c r="EZ413">
        <v>39.16953571428571</v>
      </c>
      <c r="FA413">
        <v>39.92371428571428</v>
      </c>
      <c r="FB413">
        <v>39.2832857142857</v>
      </c>
      <c r="FC413">
        <v>39.71625</v>
      </c>
      <c r="FD413">
        <v>40.3857857142857</v>
      </c>
      <c r="FE413">
        <v>1955.085714285714</v>
      </c>
      <c r="FF413">
        <v>39.91</v>
      </c>
      <c r="FG413">
        <v>0</v>
      </c>
      <c r="FH413">
        <v>1758828580.9</v>
      </c>
      <c r="FI413">
        <v>0</v>
      </c>
      <c r="FJ413">
        <v>1240.769615384615</v>
      </c>
      <c r="FK413">
        <v>16.07897435283597</v>
      </c>
      <c r="FL413">
        <v>299.784615298475</v>
      </c>
      <c r="FM413">
        <v>23831.62692307692</v>
      </c>
      <c r="FN413">
        <v>15</v>
      </c>
      <c r="FO413">
        <v>0</v>
      </c>
      <c r="FP413" t="s">
        <v>441</v>
      </c>
      <c r="FQ413">
        <v>1746989605.5</v>
      </c>
      <c r="FR413">
        <v>1746989593.5</v>
      </c>
      <c r="FS413">
        <v>0</v>
      </c>
      <c r="FT413">
        <v>-0.274</v>
      </c>
      <c r="FU413">
        <v>-0.002</v>
      </c>
      <c r="FV413">
        <v>2.549</v>
      </c>
      <c r="FW413">
        <v>0.129</v>
      </c>
      <c r="FX413">
        <v>420</v>
      </c>
      <c r="FY413">
        <v>17</v>
      </c>
      <c r="FZ413">
        <v>0.02</v>
      </c>
      <c r="GA413">
        <v>0.04</v>
      </c>
      <c r="GB413">
        <v>9.369432</v>
      </c>
      <c r="GC413">
        <v>10.25866378986867</v>
      </c>
      <c r="GD413">
        <v>0.9873797074383289</v>
      </c>
      <c r="GE413">
        <v>0</v>
      </c>
      <c r="GF413">
        <v>1239.948823529412</v>
      </c>
      <c r="GG413">
        <v>16.34010694970084</v>
      </c>
      <c r="GH413">
        <v>1.621460425059657</v>
      </c>
      <c r="GI413">
        <v>0</v>
      </c>
      <c r="GJ413">
        <v>4.98547175</v>
      </c>
      <c r="GK413">
        <v>0.07235560975608213</v>
      </c>
      <c r="GL413">
        <v>0.008360398282229189</v>
      </c>
      <c r="GM413">
        <v>1</v>
      </c>
      <c r="GN413">
        <v>1</v>
      </c>
      <c r="GO413">
        <v>3</v>
      </c>
      <c r="GP413" t="s">
        <v>448</v>
      </c>
      <c r="GQ413">
        <v>3.10148</v>
      </c>
      <c r="GR413">
        <v>2.72341</v>
      </c>
      <c r="GS413">
        <v>0.06534669999999999</v>
      </c>
      <c r="GT413">
        <v>0.0630165</v>
      </c>
      <c r="GU413">
        <v>0.104019</v>
      </c>
      <c r="GV413">
        <v>0.08842369999999999</v>
      </c>
      <c r="GW413">
        <v>24427.2</v>
      </c>
      <c r="GX413">
        <v>22266.6</v>
      </c>
      <c r="GY413">
        <v>26698.3</v>
      </c>
      <c r="GZ413">
        <v>23985.7</v>
      </c>
      <c r="HA413">
        <v>38272.4</v>
      </c>
      <c r="HB413">
        <v>32329.5</v>
      </c>
      <c r="HC413">
        <v>46622</v>
      </c>
      <c r="HD413">
        <v>37956.7</v>
      </c>
      <c r="HE413">
        <v>1.87392</v>
      </c>
      <c r="HF413">
        <v>1.8651</v>
      </c>
      <c r="HG413">
        <v>0.130527</v>
      </c>
      <c r="HH413">
        <v>0</v>
      </c>
      <c r="HI413">
        <v>27.88</v>
      </c>
      <c r="HJ413">
        <v>999.9</v>
      </c>
      <c r="HK413">
        <v>39.3</v>
      </c>
      <c r="HL413">
        <v>32</v>
      </c>
      <c r="HM413">
        <v>20.6641</v>
      </c>
      <c r="HN413">
        <v>60.8605</v>
      </c>
      <c r="HO413">
        <v>20.5008</v>
      </c>
      <c r="HP413">
        <v>1</v>
      </c>
      <c r="HQ413">
        <v>0.103161</v>
      </c>
      <c r="HR413">
        <v>-0.378589</v>
      </c>
      <c r="HS413">
        <v>20.2807</v>
      </c>
      <c r="HT413">
        <v>5.21235</v>
      </c>
      <c r="HU413">
        <v>11.98</v>
      </c>
      <c r="HV413">
        <v>4.9626</v>
      </c>
      <c r="HW413">
        <v>3.27438</v>
      </c>
      <c r="HX413">
        <v>9999</v>
      </c>
      <c r="HY413">
        <v>9999</v>
      </c>
      <c r="HZ413">
        <v>9999</v>
      </c>
      <c r="IA413">
        <v>5.9</v>
      </c>
      <c r="IB413">
        <v>1.86392</v>
      </c>
      <c r="IC413">
        <v>1.86008</v>
      </c>
      <c r="ID413">
        <v>1.85838</v>
      </c>
      <c r="IE413">
        <v>1.85974</v>
      </c>
      <c r="IF413">
        <v>1.85988</v>
      </c>
      <c r="IG413">
        <v>1.85837</v>
      </c>
      <c r="IH413">
        <v>1.85745</v>
      </c>
      <c r="II413">
        <v>1.85241</v>
      </c>
      <c r="IJ413">
        <v>0</v>
      </c>
      <c r="IK413">
        <v>0</v>
      </c>
      <c r="IL413">
        <v>0</v>
      </c>
      <c r="IM413">
        <v>0</v>
      </c>
      <c r="IN413" t="s">
        <v>443</v>
      </c>
      <c r="IO413" t="s">
        <v>444</v>
      </c>
      <c r="IP413" t="s">
        <v>445</v>
      </c>
      <c r="IQ413" t="s">
        <v>445</v>
      </c>
      <c r="IR413" t="s">
        <v>445</v>
      </c>
      <c r="IS413" t="s">
        <v>445</v>
      </c>
      <c r="IT413">
        <v>0</v>
      </c>
      <c r="IU413">
        <v>100</v>
      </c>
      <c r="IV413">
        <v>100</v>
      </c>
      <c r="IW413">
        <v>-1.294</v>
      </c>
      <c r="IX413">
        <v>0.2959</v>
      </c>
      <c r="IY413">
        <v>-1.085747647868322</v>
      </c>
      <c r="IZ413">
        <v>-0.001141660950335919</v>
      </c>
      <c r="JA413">
        <v>1.556549255047457E-06</v>
      </c>
      <c r="JB413">
        <v>-3.845636065895205E-10</v>
      </c>
      <c r="JC413">
        <v>0.01562767363184709</v>
      </c>
      <c r="JD413">
        <v>0.001629169780553792</v>
      </c>
      <c r="JE413">
        <v>0.0005448488767950686</v>
      </c>
      <c r="JF413">
        <v>-2.599574200195059E-06</v>
      </c>
      <c r="JG413">
        <v>2</v>
      </c>
      <c r="JH413">
        <v>2011</v>
      </c>
      <c r="JI413">
        <v>1</v>
      </c>
      <c r="JJ413">
        <v>26</v>
      </c>
      <c r="JK413">
        <v>197316.3</v>
      </c>
      <c r="JL413">
        <v>197316.5</v>
      </c>
      <c r="JM413">
        <v>0.783691</v>
      </c>
      <c r="JN413">
        <v>2.63306</v>
      </c>
      <c r="JO413">
        <v>1.49658</v>
      </c>
      <c r="JP413">
        <v>2.34497</v>
      </c>
      <c r="JQ413">
        <v>1.54907</v>
      </c>
      <c r="JR413">
        <v>2.47192</v>
      </c>
      <c r="JS413">
        <v>36.2224</v>
      </c>
      <c r="JT413">
        <v>24.1751</v>
      </c>
      <c r="JU413">
        <v>18</v>
      </c>
      <c r="JV413">
        <v>483.044</v>
      </c>
      <c r="JW413">
        <v>492.217</v>
      </c>
      <c r="JX413">
        <v>28.2199</v>
      </c>
      <c r="JY413">
        <v>28.6266</v>
      </c>
      <c r="JZ413">
        <v>30</v>
      </c>
      <c r="KA413">
        <v>28.8401</v>
      </c>
      <c r="KB413">
        <v>28.839</v>
      </c>
      <c r="KC413">
        <v>15.6457</v>
      </c>
      <c r="KD413">
        <v>14.6075</v>
      </c>
      <c r="KE413">
        <v>47.6605</v>
      </c>
      <c r="KF413">
        <v>28.228</v>
      </c>
      <c r="KG413">
        <v>246.268</v>
      </c>
      <c r="KH413">
        <v>17.6677</v>
      </c>
      <c r="KI413">
        <v>101.935</v>
      </c>
      <c r="KJ413">
        <v>91.52930000000001</v>
      </c>
    </row>
    <row r="414" spans="1:296">
      <c r="A414">
        <v>396</v>
      </c>
      <c r="B414">
        <v>1758828590.6</v>
      </c>
      <c r="C414">
        <v>14567</v>
      </c>
      <c r="D414" t="s">
        <v>1241</v>
      </c>
      <c r="E414" t="s">
        <v>1242</v>
      </c>
      <c r="F414">
        <v>5</v>
      </c>
      <c r="G414" t="s">
        <v>1220</v>
      </c>
      <c r="H414">
        <v>1758828583.1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271.7469560420873</v>
      </c>
      <c r="AJ414">
        <v>276.8914303030301</v>
      </c>
      <c r="AK414">
        <v>-3.238533885421127</v>
      </c>
      <c r="AL414">
        <v>65.14464401882412</v>
      </c>
      <c r="AM414">
        <f>(AO414 - AN414 + DX414*1E3/(8.314*(DZ414+273.15)) * AQ414/DW414 * AP414) * DW414/(100*DK414) * 1000/(1000 - AO414)</f>
        <v>0</v>
      </c>
      <c r="AN414">
        <v>17.72992553010538</v>
      </c>
      <c r="AO414">
        <v>22.68578242424243</v>
      </c>
      <c r="AP414">
        <v>9.90832104466328E-05</v>
      </c>
      <c r="AQ414">
        <v>105.4680842792125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439</v>
      </c>
      <c r="AX414" t="s">
        <v>439</v>
      </c>
      <c r="AY414">
        <v>0</v>
      </c>
      <c r="AZ414">
        <v>0</v>
      </c>
      <c r="BA414">
        <f>1-AY414/AZ414</f>
        <v>0</v>
      </c>
      <c r="BB414">
        <v>0</v>
      </c>
      <c r="BC414" t="s">
        <v>439</v>
      </c>
      <c r="BD414" t="s">
        <v>439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439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5.18</v>
      </c>
      <c r="DL414">
        <v>0.5</v>
      </c>
      <c r="DM414" t="s">
        <v>440</v>
      </c>
      <c r="DN414">
        <v>2</v>
      </c>
      <c r="DO414" t="b">
        <v>1</v>
      </c>
      <c r="DP414">
        <v>1758828583.1</v>
      </c>
      <c r="DQ414">
        <v>292.7435555555555</v>
      </c>
      <c r="DR414">
        <v>282.097</v>
      </c>
      <c r="DS414">
        <v>22.68115185185185</v>
      </c>
      <c r="DT414">
        <v>17.7003037037037</v>
      </c>
      <c r="DU414">
        <v>294.04</v>
      </c>
      <c r="DV414">
        <v>22.38517037037037</v>
      </c>
      <c r="DW414">
        <v>499.9684074074074</v>
      </c>
      <c r="DX414">
        <v>90.80884444444445</v>
      </c>
      <c r="DY414">
        <v>0.06559606666666667</v>
      </c>
      <c r="DZ414">
        <v>29.43134814814814</v>
      </c>
      <c r="EA414">
        <v>30.00038148148149</v>
      </c>
      <c r="EB414">
        <v>999.9000000000001</v>
      </c>
      <c r="EC414">
        <v>0</v>
      </c>
      <c r="ED414">
        <v>0</v>
      </c>
      <c r="EE414">
        <v>9996.640370370371</v>
      </c>
      <c r="EF414">
        <v>0</v>
      </c>
      <c r="EG414">
        <v>11.24008518518518</v>
      </c>
      <c r="EH414">
        <v>10.64652814814815</v>
      </c>
      <c r="EI414">
        <v>299.5373703703704</v>
      </c>
      <c r="EJ414">
        <v>287.1798518518518</v>
      </c>
      <c r="EK414">
        <v>4.980828148148148</v>
      </c>
      <c r="EL414">
        <v>282.097</v>
      </c>
      <c r="EM414">
        <v>17.7003037037037</v>
      </c>
      <c r="EN414">
        <v>2.059648148148148</v>
      </c>
      <c r="EO414">
        <v>1.607345555555556</v>
      </c>
      <c r="EP414">
        <v>17.91049629629629</v>
      </c>
      <c r="EQ414">
        <v>14.02939259259259</v>
      </c>
      <c r="ER414">
        <v>2000.013703703704</v>
      </c>
      <c r="ES414">
        <v>0.9799953333333333</v>
      </c>
      <c r="ET414">
        <v>0.02000438518518518</v>
      </c>
      <c r="EU414">
        <v>0</v>
      </c>
      <c r="EV414">
        <v>1242.146666666667</v>
      </c>
      <c r="EW414">
        <v>5.00078</v>
      </c>
      <c r="EX414">
        <v>23856.62962962963</v>
      </c>
      <c r="EY414">
        <v>16379.72222222222</v>
      </c>
      <c r="EZ414">
        <v>39.1572962962963</v>
      </c>
      <c r="FA414">
        <v>39.91403703703704</v>
      </c>
      <c r="FB414">
        <v>39.30992592592592</v>
      </c>
      <c r="FC414">
        <v>39.7104074074074</v>
      </c>
      <c r="FD414">
        <v>40.33988888888889</v>
      </c>
      <c r="FE414">
        <v>1955.103703703704</v>
      </c>
      <c r="FF414">
        <v>39.91</v>
      </c>
      <c r="FG414">
        <v>0</v>
      </c>
      <c r="FH414">
        <v>1758828585.7</v>
      </c>
      <c r="FI414">
        <v>0</v>
      </c>
      <c r="FJ414">
        <v>1242.106923076923</v>
      </c>
      <c r="FK414">
        <v>15.99658119534289</v>
      </c>
      <c r="FL414">
        <v>295.2205129856114</v>
      </c>
      <c r="FM414">
        <v>23855.83076923077</v>
      </c>
      <c r="FN414">
        <v>15</v>
      </c>
      <c r="FO414">
        <v>0</v>
      </c>
      <c r="FP414" t="s">
        <v>441</v>
      </c>
      <c r="FQ414">
        <v>1746989605.5</v>
      </c>
      <c r="FR414">
        <v>1746989593.5</v>
      </c>
      <c r="FS414">
        <v>0</v>
      </c>
      <c r="FT414">
        <v>-0.274</v>
      </c>
      <c r="FU414">
        <v>-0.002</v>
      </c>
      <c r="FV414">
        <v>2.549</v>
      </c>
      <c r="FW414">
        <v>0.129</v>
      </c>
      <c r="FX414">
        <v>420</v>
      </c>
      <c r="FY414">
        <v>17</v>
      </c>
      <c r="FZ414">
        <v>0.02</v>
      </c>
      <c r="GA414">
        <v>0.04</v>
      </c>
      <c r="GB414">
        <v>10.03684625</v>
      </c>
      <c r="GC414">
        <v>9.87409091932458</v>
      </c>
      <c r="GD414">
        <v>0.9507581606057544</v>
      </c>
      <c r="GE414">
        <v>0</v>
      </c>
      <c r="GF414">
        <v>1241.116764705882</v>
      </c>
      <c r="GG414">
        <v>16.6235294076798</v>
      </c>
      <c r="GH414">
        <v>1.653535820398996</v>
      </c>
      <c r="GI414">
        <v>0</v>
      </c>
      <c r="GJ414">
        <v>4.9847915</v>
      </c>
      <c r="GK414">
        <v>-0.05610326454033022</v>
      </c>
      <c r="GL414">
        <v>0.01102556723030619</v>
      </c>
      <c r="GM414">
        <v>1</v>
      </c>
      <c r="GN414">
        <v>1</v>
      </c>
      <c r="GO414">
        <v>3</v>
      </c>
      <c r="GP414" t="s">
        <v>448</v>
      </c>
      <c r="GQ414">
        <v>3.10155</v>
      </c>
      <c r="GR414">
        <v>2.72379</v>
      </c>
      <c r="GS414">
        <v>0.0623644</v>
      </c>
      <c r="GT414">
        <v>0.0598413</v>
      </c>
      <c r="GU414">
        <v>0.104044</v>
      </c>
      <c r="GV414">
        <v>0.08857810000000001</v>
      </c>
      <c r="GW414">
        <v>24505</v>
      </c>
      <c r="GX414">
        <v>22342</v>
      </c>
      <c r="GY414">
        <v>26698.2</v>
      </c>
      <c r="GZ414">
        <v>23985.6</v>
      </c>
      <c r="HA414">
        <v>38270.8</v>
      </c>
      <c r="HB414">
        <v>32323.8</v>
      </c>
      <c r="HC414">
        <v>46621.9</v>
      </c>
      <c r="HD414">
        <v>37956.9</v>
      </c>
      <c r="HE414">
        <v>1.8741</v>
      </c>
      <c r="HF414">
        <v>1.86525</v>
      </c>
      <c r="HG414">
        <v>0.130817</v>
      </c>
      <c r="HH414">
        <v>0</v>
      </c>
      <c r="HI414">
        <v>27.8786</v>
      </c>
      <c r="HJ414">
        <v>999.9</v>
      </c>
      <c r="HK414">
        <v>39.4</v>
      </c>
      <c r="HL414">
        <v>32</v>
      </c>
      <c r="HM414">
        <v>20.7175</v>
      </c>
      <c r="HN414">
        <v>60.9005</v>
      </c>
      <c r="HO414">
        <v>20.2845</v>
      </c>
      <c r="HP414">
        <v>1</v>
      </c>
      <c r="HQ414">
        <v>0.103211</v>
      </c>
      <c r="HR414">
        <v>-0.371176</v>
      </c>
      <c r="HS414">
        <v>20.2809</v>
      </c>
      <c r="HT414">
        <v>5.21175</v>
      </c>
      <c r="HU414">
        <v>11.9794</v>
      </c>
      <c r="HV414">
        <v>4.9627</v>
      </c>
      <c r="HW414">
        <v>3.27428</v>
      </c>
      <c r="HX414">
        <v>9999</v>
      </c>
      <c r="HY414">
        <v>9999</v>
      </c>
      <c r="HZ414">
        <v>9999</v>
      </c>
      <c r="IA414">
        <v>5.9</v>
      </c>
      <c r="IB414">
        <v>1.86396</v>
      </c>
      <c r="IC414">
        <v>1.86006</v>
      </c>
      <c r="ID414">
        <v>1.85837</v>
      </c>
      <c r="IE414">
        <v>1.85974</v>
      </c>
      <c r="IF414">
        <v>1.85987</v>
      </c>
      <c r="IG414">
        <v>1.85837</v>
      </c>
      <c r="IH414">
        <v>1.85745</v>
      </c>
      <c r="II414">
        <v>1.85239</v>
      </c>
      <c r="IJ414">
        <v>0</v>
      </c>
      <c r="IK414">
        <v>0</v>
      </c>
      <c r="IL414">
        <v>0</v>
      </c>
      <c r="IM414">
        <v>0</v>
      </c>
      <c r="IN414" t="s">
        <v>443</v>
      </c>
      <c r="IO414" t="s">
        <v>444</v>
      </c>
      <c r="IP414" t="s">
        <v>445</v>
      </c>
      <c r="IQ414" t="s">
        <v>445</v>
      </c>
      <c r="IR414" t="s">
        <v>445</v>
      </c>
      <c r="IS414" t="s">
        <v>445</v>
      </c>
      <c r="IT414">
        <v>0</v>
      </c>
      <c r="IU414">
        <v>100</v>
      </c>
      <c r="IV414">
        <v>100</v>
      </c>
      <c r="IW414">
        <v>-1.288</v>
      </c>
      <c r="IX414">
        <v>0.2961</v>
      </c>
      <c r="IY414">
        <v>-1.085747647868322</v>
      </c>
      <c r="IZ414">
        <v>-0.001141660950335919</v>
      </c>
      <c r="JA414">
        <v>1.556549255047457E-06</v>
      </c>
      <c r="JB414">
        <v>-3.845636065895205E-10</v>
      </c>
      <c r="JC414">
        <v>0.01562767363184709</v>
      </c>
      <c r="JD414">
        <v>0.001629169780553792</v>
      </c>
      <c r="JE414">
        <v>0.0005448488767950686</v>
      </c>
      <c r="JF414">
        <v>-2.599574200195059E-06</v>
      </c>
      <c r="JG414">
        <v>2</v>
      </c>
      <c r="JH414">
        <v>2011</v>
      </c>
      <c r="JI414">
        <v>1</v>
      </c>
      <c r="JJ414">
        <v>26</v>
      </c>
      <c r="JK414">
        <v>197316.4</v>
      </c>
      <c r="JL414">
        <v>197316.6</v>
      </c>
      <c r="JM414">
        <v>0.742188</v>
      </c>
      <c r="JN414">
        <v>2.64526</v>
      </c>
      <c r="JO414">
        <v>1.49658</v>
      </c>
      <c r="JP414">
        <v>2.34497</v>
      </c>
      <c r="JQ414">
        <v>1.54907</v>
      </c>
      <c r="JR414">
        <v>2.37061</v>
      </c>
      <c r="JS414">
        <v>36.1989</v>
      </c>
      <c r="JT414">
        <v>24.1663</v>
      </c>
      <c r="JU414">
        <v>18</v>
      </c>
      <c r="JV414">
        <v>483.145</v>
      </c>
      <c r="JW414">
        <v>492.316</v>
      </c>
      <c r="JX414">
        <v>28.2243</v>
      </c>
      <c r="JY414">
        <v>28.6266</v>
      </c>
      <c r="JZ414">
        <v>30.0001</v>
      </c>
      <c r="KA414">
        <v>28.8401</v>
      </c>
      <c r="KB414">
        <v>28.839</v>
      </c>
      <c r="KC414">
        <v>14.9043</v>
      </c>
      <c r="KD414">
        <v>14.6075</v>
      </c>
      <c r="KE414">
        <v>47.6605</v>
      </c>
      <c r="KF414">
        <v>28.2252</v>
      </c>
      <c r="KG414">
        <v>232.898</v>
      </c>
      <c r="KH414">
        <v>17.6677</v>
      </c>
      <c r="KI414">
        <v>101.934</v>
      </c>
      <c r="KJ414">
        <v>91.5294</v>
      </c>
    </row>
    <row r="415" spans="1:296">
      <c r="A415">
        <v>397</v>
      </c>
      <c r="B415">
        <v>1758828595.6</v>
      </c>
      <c r="C415">
        <v>14572</v>
      </c>
      <c r="D415" t="s">
        <v>1243</v>
      </c>
      <c r="E415" t="s">
        <v>1244</v>
      </c>
      <c r="F415">
        <v>5</v>
      </c>
      <c r="G415" t="s">
        <v>1220</v>
      </c>
      <c r="H415">
        <v>1758828587.814285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254.9037858062411</v>
      </c>
      <c r="AJ415">
        <v>260.746309090909</v>
      </c>
      <c r="AK415">
        <v>-3.228662394963355</v>
      </c>
      <c r="AL415">
        <v>65.14464401882412</v>
      </c>
      <c r="AM415">
        <f>(AO415 - AN415 + DX415*1E3/(8.314*(DZ415+273.15)) * AQ415/DW415 * AP415) * DW415/(100*DK415) * 1000/(1000 - AO415)</f>
        <v>0</v>
      </c>
      <c r="AN415">
        <v>17.73750325447868</v>
      </c>
      <c r="AO415">
        <v>22.6985703030303</v>
      </c>
      <c r="AP415">
        <v>4.85179934254561E-05</v>
      </c>
      <c r="AQ415">
        <v>105.4680842792125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439</v>
      </c>
      <c r="AX415" t="s">
        <v>439</v>
      </c>
      <c r="AY415">
        <v>0</v>
      </c>
      <c r="AZ415">
        <v>0</v>
      </c>
      <c r="BA415">
        <f>1-AY415/AZ415</f>
        <v>0</v>
      </c>
      <c r="BB415">
        <v>0</v>
      </c>
      <c r="BC415" t="s">
        <v>439</v>
      </c>
      <c r="BD415" t="s">
        <v>439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439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5.18</v>
      </c>
      <c r="DL415">
        <v>0.5</v>
      </c>
      <c r="DM415" t="s">
        <v>440</v>
      </c>
      <c r="DN415">
        <v>2</v>
      </c>
      <c r="DO415" t="b">
        <v>1</v>
      </c>
      <c r="DP415">
        <v>1758828587.814285</v>
      </c>
      <c r="DQ415">
        <v>277.8511785714286</v>
      </c>
      <c r="DR415">
        <v>266.4649285714286</v>
      </c>
      <c r="DS415">
        <v>22.68548928571429</v>
      </c>
      <c r="DT415">
        <v>17.71496071428571</v>
      </c>
      <c r="DU415">
        <v>279.1424285714286</v>
      </c>
      <c r="DV415">
        <v>22.389425</v>
      </c>
      <c r="DW415">
        <v>500.04925</v>
      </c>
      <c r="DX415">
        <v>90.80898928571428</v>
      </c>
      <c r="DY415">
        <v>0.06552071785714285</v>
      </c>
      <c r="DZ415">
        <v>29.43038571428571</v>
      </c>
      <c r="EA415">
        <v>30.00403214285715</v>
      </c>
      <c r="EB415">
        <v>999.9000000000002</v>
      </c>
      <c r="EC415">
        <v>0</v>
      </c>
      <c r="ED415">
        <v>0</v>
      </c>
      <c r="EE415">
        <v>10002.27678571429</v>
      </c>
      <c r="EF415">
        <v>0</v>
      </c>
      <c r="EG415">
        <v>11.24208214285714</v>
      </c>
      <c r="EH415">
        <v>11.38623214285714</v>
      </c>
      <c r="EI415">
        <v>284.3005714285714</v>
      </c>
      <c r="EJ415">
        <v>271.2700357142857</v>
      </c>
      <c r="EK415">
        <v>4.970510357142857</v>
      </c>
      <c r="EL415">
        <v>266.4649285714286</v>
      </c>
      <c r="EM415">
        <v>17.71496071428571</v>
      </c>
      <c r="EN415">
        <v>2.060045714285714</v>
      </c>
      <c r="EO415">
        <v>1.608678928571429</v>
      </c>
      <c r="EP415">
        <v>17.91356428571428</v>
      </c>
      <c r="EQ415">
        <v>14.04217857142857</v>
      </c>
      <c r="ER415">
        <v>2000.013928571428</v>
      </c>
      <c r="ES415">
        <v>0.97999525</v>
      </c>
      <c r="ET415">
        <v>0.02000447142857142</v>
      </c>
      <c r="EU415">
        <v>0</v>
      </c>
      <c r="EV415">
        <v>1243.458928571428</v>
      </c>
      <c r="EW415">
        <v>5.00078</v>
      </c>
      <c r="EX415">
        <v>23880.50714285714</v>
      </c>
      <c r="EY415">
        <v>16379.725</v>
      </c>
      <c r="EZ415">
        <v>39.17167857142856</v>
      </c>
      <c r="FA415">
        <v>39.91042857142856</v>
      </c>
      <c r="FB415">
        <v>39.32792857142856</v>
      </c>
      <c r="FC415">
        <v>39.70960714285714</v>
      </c>
      <c r="FD415">
        <v>40.28757142857142</v>
      </c>
      <c r="FE415">
        <v>1955.103928571429</v>
      </c>
      <c r="FF415">
        <v>39.91</v>
      </c>
      <c r="FG415">
        <v>0</v>
      </c>
      <c r="FH415">
        <v>1758828591.1</v>
      </c>
      <c r="FI415">
        <v>0</v>
      </c>
      <c r="FJ415">
        <v>1243.6552</v>
      </c>
      <c r="FK415">
        <v>16.46461539080427</v>
      </c>
      <c r="FL415">
        <v>313.2846159240485</v>
      </c>
      <c r="FM415">
        <v>23884.62</v>
      </c>
      <c r="FN415">
        <v>15</v>
      </c>
      <c r="FO415">
        <v>0</v>
      </c>
      <c r="FP415" t="s">
        <v>441</v>
      </c>
      <c r="FQ415">
        <v>1746989605.5</v>
      </c>
      <c r="FR415">
        <v>1746989593.5</v>
      </c>
      <c r="FS415">
        <v>0</v>
      </c>
      <c r="FT415">
        <v>-0.274</v>
      </c>
      <c r="FU415">
        <v>-0.002</v>
      </c>
      <c r="FV415">
        <v>2.549</v>
      </c>
      <c r="FW415">
        <v>0.129</v>
      </c>
      <c r="FX415">
        <v>420</v>
      </c>
      <c r="FY415">
        <v>17</v>
      </c>
      <c r="FZ415">
        <v>0.02</v>
      </c>
      <c r="GA415">
        <v>0.04</v>
      </c>
      <c r="GB415">
        <v>10.98908225</v>
      </c>
      <c r="GC415">
        <v>9.380701801125683</v>
      </c>
      <c r="GD415">
        <v>0.90389021199338</v>
      </c>
      <c r="GE415">
        <v>0</v>
      </c>
      <c r="GF415">
        <v>1242.775882352941</v>
      </c>
      <c r="GG415">
        <v>16.45561496468554</v>
      </c>
      <c r="GH415">
        <v>1.640120364390548</v>
      </c>
      <c r="GI415">
        <v>0</v>
      </c>
      <c r="GJ415">
        <v>4.97528875</v>
      </c>
      <c r="GK415">
        <v>-0.1506242026266471</v>
      </c>
      <c r="GL415">
        <v>0.01712991742354591</v>
      </c>
      <c r="GM415">
        <v>0</v>
      </c>
      <c r="GN415">
        <v>0</v>
      </c>
      <c r="GO415">
        <v>3</v>
      </c>
      <c r="GP415" t="s">
        <v>459</v>
      </c>
      <c r="GQ415">
        <v>3.1016</v>
      </c>
      <c r="GR415">
        <v>2.72371</v>
      </c>
      <c r="GS415">
        <v>0.0593287</v>
      </c>
      <c r="GT415">
        <v>0.0566045</v>
      </c>
      <c r="GU415">
        <v>0.104088</v>
      </c>
      <c r="GV415">
        <v>0.088573</v>
      </c>
      <c r="GW415">
        <v>24584.5</v>
      </c>
      <c r="GX415">
        <v>22418.9</v>
      </c>
      <c r="GY415">
        <v>26698.4</v>
      </c>
      <c r="GZ415">
        <v>23985.7</v>
      </c>
      <c r="HA415">
        <v>38268.8</v>
      </c>
      <c r="HB415">
        <v>32323.3</v>
      </c>
      <c r="HC415">
        <v>46622.2</v>
      </c>
      <c r="HD415">
        <v>37956.5</v>
      </c>
      <c r="HE415">
        <v>1.87407</v>
      </c>
      <c r="HF415">
        <v>1.86502</v>
      </c>
      <c r="HG415">
        <v>0.130817</v>
      </c>
      <c r="HH415">
        <v>0</v>
      </c>
      <c r="HI415">
        <v>27.8771</v>
      </c>
      <c r="HJ415">
        <v>999.9</v>
      </c>
      <c r="HK415">
        <v>39.4</v>
      </c>
      <c r="HL415">
        <v>32.1</v>
      </c>
      <c r="HM415">
        <v>20.8348</v>
      </c>
      <c r="HN415">
        <v>61.1205</v>
      </c>
      <c r="HO415">
        <v>20.4567</v>
      </c>
      <c r="HP415">
        <v>1</v>
      </c>
      <c r="HQ415">
        <v>0.103206</v>
      </c>
      <c r="HR415">
        <v>-0.332013</v>
      </c>
      <c r="HS415">
        <v>20.2808</v>
      </c>
      <c r="HT415">
        <v>5.2122</v>
      </c>
      <c r="HU415">
        <v>11.9794</v>
      </c>
      <c r="HV415">
        <v>4.9628</v>
      </c>
      <c r="HW415">
        <v>3.27443</v>
      </c>
      <c r="HX415">
        <v>9999</v>
      </c>
      <c r="HY415">
        <v>9999</v>
      </c>
      <c r="HZ415">
        <v>9999</v>
      </c>
      <c r="IA415">
        <v>5.9</v>
      </c>
      <c r="IB415">
        <v>1.86396</v>
      </c>
      <c r="IC415">
        <v>1.86008</v>
      </c>
      <c r="ID415">
        <v>1.85837</v>
      </c>
      <c r="IE415">
        <v>1.85975</v>
      </c>
      <c r="IF415">
        <v>1.85988</v>
      </c>
      <c r="IG415">
        <v>1.85837</v>
      </c>
      <c r="IH415">
        <v>1.85745</v>
      </c>
      <c r="II415">
        <v>1.85241</v>
      </c>
      <c r="IJ415">
        <v>0</v>
      </c>
      <c r="IK415">
        <v>0</v>
      </c>
      <c r="IL415">
        <v>0</v>
      </c>
      <c r="IM415">
        <v>0</v>
      </c>
      <c r="IN415" t="s">
        <v>443</v>
      </c>
      <c r="IO415" t="s">
        <v>444</v>
      </c>
      <c r="IP415" t="s">
        <v>445</v>
      </c>
      <c r="IQ415" t="s">
        <v>445</v>
      </c>
      <c r="IR415" t="s">
        <v>445</v>
      </c>
      <c r="IS415" t="s">
        <v>445</v>
      </c>
      <c r="IT415">
        <v>0</v>
      </c>
      <c r="IU415">
        <v>100</v>
      </c>
      <c r="IV415">
        <v>100</v>
      </c>
      <c r="IW415">
        <v>-1.282</v>
      </c>
      <c r="IX415">
        <v>0.2964</v>
      </c>
      <c r="IY415">
        <v>-1.085747647868322</v>
      </c>
      <c r="IZ415">
        <v>-0.001141660950335919</v>
      </c>
      <c r="JA415">
        <v>1.556549255047457E-06</v>
      </c>
      <c r="JB415">
        <v>-3.845636065895205E-10</v>
      </c>
      <c r="JC415">
        <v>0.01562767363184709</v>
      </c>
      <c r="JD415">
        <v>0.001629169780553792</v>
      </c>
      <c r="JE415">
        <v>0.0005448488767950686</v>
      </c>
      <c r="JF415">
        <v>-2.599574200195059E-06</v>
      </c>
      <c r="JG415">
        <v>2</v>
      </c>
      <c r="JH415">
        <v>2011</v>
      </c>
      <c r="JI415">
        <v>1</v>
      </c>
      <c r="JJ415">
        <v>26</v>
      </c>
      <c r="JK415">
        <v>197316.5</v>
      </c>
      <c r="JL415">
        <v>197316.7</v>
      </c>
      <c r="JM415">
        <v>0.7067870000000001</v>
      </c>
      <c r="JN415">
        <v>2.64282</v>
      </c>
      <c r="JO415">
        <v>1.49658</v>
      </c>
      <c r="JP415">
        <v>2.34497</v>
      </c>
      <c r="JQ415">
        <v>1.54907</v>
      </c>
      <c r="JR415">
        <v>2.47192</v>
      </c>
      <c r="JS415">
        <v>36.2224</v>
      </c>
      <c r="JT415">
        <v>24.1751</v>
      </c>
      <c r="JU415">
        <v>18</v>
      </c>
      <c r="JV415">
        <v>483.131</v>
      </c>
      <c r="JW415">
        <v>492.167</v>
      </c>
      <c r="JX415">
        <v>28.2201</v>
      </c>
      <c r="JY415">
        <v>28.6266</v>
      </c>
      <c r="JZ415">
        <v>30.0001</v>
      </c>
      <c r="KA415">
        <v>28.8401</v>
      </c>
      <c r="KB415">
        <v>28.839</v>
      </c>
      <c r="KC415">
        <v>14.094</v>
      </c>
      <c r="KD415">
        <v>14.6075</v>
      </c>
      <c r="KE415">
        <v>47.6605</v>
      </c>
      <c r="KF415">
        <v>28.2127</v>
      </c>
      <c r="KG415">
        <v>212.863</v>
      </c>
      <c r="KH415">
        <v>17.6677</v>
      </c>
      <c r="KI415">
        <v>101.935</v>
      </c>
      <c r="KJ415">
        <v>91.52889999999999</v>
      </c>
    </row>
    <row r="416" spans="1:296">
      <c r="A416">
        <v>398</v>
      </c>
      <c r="B416">
        <v>1758828600.6</v>
      </c>
      <c r="C416">
        <v>14577</v>
      </c>
      <c r="D416" t="s">
        <v>1245</v>
      </c>
      <c r="E416" t="s">
        <v>1246</v>
      </c>
      <c r="F416">
        <v>5</v>
      </c>
      <c r="G416" t="s">
        <v>1220</v>
      </c>
      <c r="H416">
        <v>1758828593.1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238.0759723639736</v>
      </c>
      <c r="AJ416">
        <v>244.6078909090909</v>
      </c>
      <c r="AK416">
        <v>-3.229385817429554</v>
      </c>
      <c r="AL416">
        <v>65.14464401882412</v>
      </c>
      <c r="AM416">
        <f>(AO416 - AN416 + DX416*1E3/(8.314*(DZ416+273.15)) * AQ416/DW416 * AP416) * DW416/(100*DK416) * 1000/(1000 - AO416)</f>
        <v>0</v>
      </c>
      <c r="AN416">
        <v>17.73360170969019</v>
      </c>
      <c r="AO416">
        <v>22.70831939393939</v>
      </c>
      <c r="AP416">
        <v>2.157160488251958E-05</v>
      </c>
      <c r="AQ416">
        <v>105.4680842792125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439</v>
      </c>
      <c r="AX416" t="s">
        <v>439</v>
      </c>
      <c r="AY416">
        <v>0</v>
      </c>
      <c r="AZ416">
        <v>0</v>
      </c>
      <c r="BA416">
        <f>1-AY416/AZ416</f>
        <v>0</v>
      </c>
      <c r="BB416">
        <v>0</v>
      </c>
      <c r="BC416" t="s">
        <v>439</v>
      </c>
      <c r="BD416" t="s">
        <v>439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439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5.18</v>
      </c>
      <c r="DL416">
        <v>0.5</v>
      </c>
      <c r="DM416" t="s">
        <v>440</v>
      </c>
      <c r="DN416">
        <v>2</v>
      </c>
      <c r="DO416" t="b">
        <v>1</v>
      </c>
      <c r="DP416">
        <v>1758828593.1</v>
      </c>
      <c r="DQ416">
        <v>261.1467037037037</v>
      </c>
      <c r="DR416">
        <v>248.9804074074074</v>
      </c>
      <c r="DS416">
        <v>22.69410740740741</v>
      </c>
      <c r="DT416">
        <v>17.73066666666666</v>
      </c>
      <c r="DU416">
        <v>262.4315925925926</v>
      </c>
      <c r="DV416">
        <v>22.39786666666667</v>
      </c>
      <c r="DW416">
        <v>500.0005185185186</v>
      </c>
      <c r="DX416">
        <v>90.8093925925926</v>
      </c>
      <c r="DY416">
        <v>0.06562058888888889</v>
      </c>
      <c r="DZ416">
        <v>29.43228888888889</v>
      </c>
      <c r="EA416">
        <v>30.01308518518518</v>
      </c>
      <c r="EB416">
        <v>999.9000000000001</v>
      </c>
      <c r="EC416">
        <v>0</v>
      </c>
      <c r="ED416">
        <v>0</v>
      </c>
      <c r="EE416">
        <v>9994.261851851852</v>
      </c>
      <c r="EF416">
        <v>0</v>
      </c>
      <c r="EG416">
        <v>11.24098888888889</v>
      </c>
      <c r="EH416">
        <v>12.16633333333333</v>
      </c>
      <c r="EI416">
        <v>267.2107037037037</v>
      </c>
      <c r="EJ416">
        <v>253.4745185185186</v>
      </c>
      <c r="EK416">
        <v>4.963426666666667</v>
      </c>
      <c r="EL416">
        <v>248.9804074074074</v>
      </c>
      <c r="EM416">
        <v>17.73066666666666</v>
      </c>
      <c r="EN416">
        <v>2.060838148148148</v>
      </c>
      <c r="EO416">
        <v>1.610112592592593</v>
      </c>
      <c r="EP416">
        <v>17.91967037037037</v>
      </c>
      <c r="EQ416">
        <v>14.05591481481481</v>
      </c>
      <c r="ER416">
        <v>2000.025185185185</v>
      </c>
      <c r="ES416">
        <v>0.9799953333333333</v>
      </c>
      <c r="ET416">
        <v>0.02000438888888889</v>
      </c>
      <c r="EU416">
        <v>0</v>
      </c>
      <c r="EV416">
        <v>1244.936666666667</v>
      </c>
      <c r="EW416">
        <v>5.00078</v>
      </c>
      <c r="EX416">
        <v>23907.75925925926</v>
      </c>
      <c r="EY416">
        <v>16379.81481481482</v>
      </c>
      <c r="EZ416">
        <v>39.15251851851852</v>
      </c>
      <c r="FA416">
        <v>39.90485185185185</v>
      </c>
      <c r="FB416">
        <v>39.33544444444445</v>
      </c>
      <c r="FC416">
        <v>39.68262962962962</v>
      </c>
      <c r="FD416">
        <v>40.27514814814814</v>
      </c>
      <c r="FE416">
        <v>1955.115185185185</v>
      </c>
      <c r="FF416">
        <v>39.91</v>
      </c>
      <c r="FG416">
        <v>0</v>
      </c>
      <c r="FH416">
        <v>1758828595.9</v>
      </c>
      <c r="FI416">
        <v>0</v>
      </c>
      <c r="FJ416">
        <v>1245.0324</v>
      </c>
      <c r="FK416">
        <v>16.812307667148</v>
      </c>
      <c r="FL416">
        <v>313.9153841369293</v>
      </c>
      <c r="FM416">
        <v>23909.74</v>
      </c>
      <c r="FN416">
        <v>15</v>
      </c>
      <c r="FO416">
        <v>0</v>
      </c>
      <c r="FP416" t="s">
        <v>441</v>
      </c>
      <c r="FQ416">
        <v>1746989605.5</v>
      </c>
      <c r="FR416">
        <v>1746989593.5</v>
      </c>
      <c r="FS416">
        <v>0</v>
      </c>
      <c r="FT416">
        <v>-0.274</v>
      </c>
      <c r="FU416">
        <v>-0.002</v>
      </c>
      <c r="FV416">
        <v>2.549</v>
      </c>
      <c r="FW416">
        <v>0.129</v>
      </c>
      <c r="FX416">
        <v>420</v>
      </c>
      <c r="FY416">
        <v>17</v>
      </c>
      <c r="FZ416">
        <v>0.02</v>
      </c>
      <c r="GA416">
        <v>0.04</v>
      </c>
      <c r="GB416">
        <v>11.76623</v>
      </c>
      <c r="GC416">
        <v>8.8375429643527</v>
      </c>
      <c r="GD416">
        <v>0.8505823402822327</v>
      </c>
      <c r="GE416">
        <v>0</v>
      </c>
      <c r="GF416">
        <v>1244.095</v>
      </c>
      <c r="GG416">
        <v>16.79648586408506</v>
      </c>
      <c r="GH416">
        <v>1.673369707049381</v>
      </c>
      <c r="GI416">
        <v>0</v>
      </c>
      <c r="GJ416">
        <v>4.970647749999999</v>
      </c>
      <c r="GK416">
        <v>-0.07700273921202985</v>
      </c>
      <c r="GL416">
        <v>0.0148723442145985</v>
      </c>
      <c r="GM416">
        <v>1</v>
      </c>
      <c r="GN416">
        <v>1</v>
      </c>
      <c r="GO416">
        <v>3</v>
      </c>
      <c r="GP416" t="s">
        <v>448</v>
      </c>
      <c r="GQ416">
        <v>3.10148</v>
      </c>
      <c r="GR416">
        <v>2.72385</v>
      </c>
      <c r="GS416">
        <v>0.056226</v>
      </c>
      <c r="GT416">
        <v>0.0533048</v>
      </c>
      <c r="GU416">
        <v>0.104111</v>
      </c>
      <c r="GV416">
        <v>0.08856360000000001</v>
      </c>
      <c r="GW416">
        <v>24665.7</v>
      </c>
      <c r="GX416">
        <v>22497.3</v>
      </c>
      <c r="GY416">
        <v>26698.5</v>
      </c>
      <c r="GZ416">
        <v>23985.6</v>
      </c>
      <c r="HA416">
        <v>38267.6</v>
      </c>
      <c r="HB416">
        <v>32323.3</v>
      </c>
      <c r="HC416">
        <v>46622.4</v>
      </c>
      <c r="HD416">
        <v>37956.5</v>
      </c>
      <c r="HE416">
        <v>1.87383</v>
      </c>
      <c r="HF416">
        <v>1.86528</v>
      </c>
      <c r="HG416">
        <v>0.131562</v>
      </c>
      <c r="HH416">
        <v>0</v>
      </c>
      <c r="HI416">
        <v>27.8746</v>
      </c>
      <c r="HJ416">
        <v>999.9</v>
      </c>
      <c r="HK416">
        <v>39.4</v>
      </c>
      <c r="HL416">
        <v>32</v>
      </c>
      <c r="HM416">
        <v>20.7192</v>
      </c>
      <c r="HN416">
        <v>60.9805</v>
      </c>
      <c r="HO416">
        <v>20.3846</v>
      </c>
      <c r="HP416">
        <v>1</v>
      </c>
      <c r="HQ416">
        <v>0.103176</v>
      </c>
      <c r="HR416">
        <v>-0.32427</v>
      </c>
      <c r="HS416">
        <v>20.2809</v>
      </c>
      <c r="HT416">
        <v>5.2122</v>
      </c>
      <c r="HU416">
        <v>11.9798</v>
      </c>
      <c r="HV416">
        <v>4.96275</v>
      </c>
      <c r="HW416">
        <v>3.2745</v>
      </c>
      <c r="HX416">
        <v>9999</v>
      </c>
      <c r="HY416">
        <v>9999</v>
      </c>
      <c r="HZ416">
        <v>9999</v>
      </c>
      <c r="IA416">
        <v>5.9</v>
      </c>
      <c r="IB416">
        <v>1.86396</v>
      </c>
      <c r="IC416">
        <v>1.86006</v>
      </c>
      <c r="ID416">
        <v>1.85838</v>
      </c>
      <c r="IE416">
        <v>1.85974</v>
      </c>
      <c r="IF416">
        <v>1.85988</v>
      </c>
      <c r="IG416">
        <v>1.85838</v>
      </c>
      <c r="IH416">
        <v>1.85745</v>
      </c>
      <c r="II416">
        <v>1.85242</v>
      </c>
      <c r="IJ416">
        <v>0</v>
      </c>
      <c r="IK416">
        <v>0</v>
      </c>
      <c r="IL416">
        <v>0</v>
      </c>
      <c r="IM416">
        <v>0</v>
      </c>
      <c r="IN416" t="s">
        <v>443</v>
      </c>
      <c r="IO416" t="s">
        <v>444</v>
      </c>
      <c r="IP416" t="s">
        <v>445</v>
      </c>
      <c r="IQ416" t="s">
        <v>445</v>
      </c>
      <c r="IR416" t="s">
        <v>445</v>
      </c>
      <c r="IS416" t="s">
        <v>445</v>
      </c>
      <c r="IT416">
        <v>0</v>
      </c>
      <c r="IU416">
        <v>100</v>
      </c>
      <c r="IV416">
        <v>100</v>
      </c>
      <c r="IW416">
        <v>-1.275</v>
      </c>
      <c r="IX416">
        <v>0.2966</v>
      </c>
      <c r="IY416">
        <v>-1.085747647868322</v>
      </c>
      <c r="IZ416">
        <v>-0.001141660950335919</v>
      </c>
      <c r="JA416">
        <v>1.556549255047457E-06</v>
      </c>
      <c r="JB416">
        <v>-3.845636065895205E-10</v>
      </c>
      <c r="JC416">
        <v>0.01562767363184709</v>
      </c>
      <c r="JD416">
        <v>0.001629169780553792</v>
      </c>
      <c r="JE416">
        <v>0.0005448488767950686</v>
      </c>
      <c r="JF416">
        <v>-2.599574200195059E-06</v>
      </c>
      <c r="JG416">
        <v>2</v>
      </c>
      <c r="JH416">
        <v>2011</v>
      </c>
      <c r="JI416">
        <v>1</v>
      </c>
      <c r="JJ416">
        <v>26</v>
      </c>
      <c r="JK416">
        <v>197316.6</v>
      </c>
      <c r="JL416">
        <v>197316.8</v>
      </c>
      <c r="JM416">
        <v>0.665283</v>
      </c>
      <c r="JN416">
        <v>2.6355</v>
      </c>
      <c r="JO416">
        <v>1.49658</v>
      </c>
      <c r="JP416">
        <v>2.34497</v>
      </c>
      <c r="JQ416">
        <v>1.54907</v>
      </c>
      <c r="JR416">
        <v>2.47314</v>
      </c>
      <c r="JS416">
        <v>36.2224</v>
      </c>
      <c r="JT416">
        <v>24.1751</v>
      </c>
      <c r="JU416">
        <v>18</v>
      </c>
      <c r="JV416">
        <v>482.986</v>
      </c>
      <c r="JW416">
        <v>492.332</v>
      </c>
      <c r="JX416">
        <v>28.2092</v>
      </c>
      <c r="JY416">
        <v>28.6266</v>
      </c>
      <c r="JZ416">
        <v>30.0001</v>
      </c>
      <c r="KA416">
        <v>28.8401</v>
      </c>
      <c r="KB416">
        <v>28.839</v>
      </c>
      <c r="KC416">
        <v>13.3329</v>
      </c>
      <c r="KD416">
        <v>14.8787</v>
      </c>
      <c r="KE416">
        <v>47.6605</v>
      </c>
      <c r="KF416">
        <v>28.2049</v>
      </c>
      <c r="KG416">
        <v>199.485</v>
      </c>
      <c r="KH416">
        <v>17.6677</v>
      </c>
      <c r="KI416">
        <v>101.935</v>
      </c>
      <c r="KJ416">
        <v>91.5287</v>
      </c>
    </row>
    <row r="417" spans="1:296">
      <c r="A417">
        <v>399</v>
      </c>
      <c r="B417">
        <v>1758828605.6</v>
      </c>
      <c r="C417">
        <v>14582</v>
      </c>
      <c r="D417" t="s">
        <v>1247</v>
      </c>
      <c r="E417" t="s">
        <v>1248</v>
      </c>
      <c r="F417">
        <v>5</v>
      </c>
      <c r="G417" t="s">
        <v>1220</v>
      </c>
      <c r="H417">
        <v>1758828597.814285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221.2173617733472</v>
      </c>
      <c r="AJ417">
        <v>228.3631878787878</v>
      </c>
      <c r="AK417">
        <v>-3.259422649424075</v>
      </c>
      <c r="AL417">
        <v>65.14464401882412</v>
      </c>
      <c r="AM417">
        <f>(AO417 - AN417 + DX417*1E3/(8.314*(DZ417+273.15)) * AQ417/DW417 * AP417) * DW417/(100*DK417) * 1000/(1000 - AO417)</f>
        <v>0</v>
      </c>
      <c r="AN417">
        <v>17.72015804360947</v>
      </c>
      <c r="AO417">
        <v>22.71471090909091</v>
      </c>
      <c r="AP417">
        <v>1.060024352702581E-05</v>
      </c>
      <c r="AQ417">
        <v>105.4680842792125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439</v>
      </c>
      <c r="AX417" t="s">
        <v>439</v>
      </c>
      <c r="AY417">
        <v>0</v>
      </c>
      <c r="AZ417">
        <v>0</v>
      </c>
      <c r="BA417">
        <f>1-AY417/AZ417</f>
        <v>0</v>
      </c>
      <c r="BB417">
        <v>0</v>
      </c>
      <c r="BC417" t="s">
        <v>439</v>
      </c>
      <c r="BD417" t="s">
        <v>439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439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5.18</v>
      </c>
      <c r="DL417">
        <v>0.5</v>
      </c>
      <c r="DM417" t="s">
        <v>440</v>
      </c>
      <c r="DN417">
        <v>2</v>
      </c>
      <c r="DO417" t="b">
        <v>1</v>
      </c>
      <c r="DP417">
        <v>1758828597.814285</v>
      </c>
      <c r="DQ417">
        <v>246.2553928571429</v>
      </c>
      <c r="DR417">
        <v>233.38675</v>
      </c>
      <c r="DS417">
        <v>22.70418214285715</v>
      </c>
      <c r="DT417">
        <v>17.73212142857143</v>
      </c>
      <c r="DU417">
        <v>247.534</v>
      </c>
      <c r="DV417">
        <v>22.40772142857143</v>
      </c>
      <c r="DW417">
        <v>499.9661428571429</v>
      </c>
      <c r="DX417">
        <v>90.80911071428571</v>
      </c>
      <c r="DY417">
        <v>0.06577732857142857</v>
      </c>
      <c r="DZ417">
        <v>29.43114642857143</v>
      </c>
      <c r="EA417">
        <v>30.01307857142857</v>
      </c>
      <c r="EB417">
        <v>999.9000000000002</v>
      </c>
      <c r="EC417">
        <v>0</v>
      </c>
      <c r="ED417">
        <v>0</v>
      </c>
      <c r="EE417">
        <v>9989.151428571427</v>
      </c>
      <c r="EF417">
        <v>0</v>
      </c>
      <c r="EG417">
        <v>11.66914285714286</v>
      </c>
      <c r="EH417">
        <v>12.868725</v>
      </c>
      <c r="EI417">
        <v>251.97625</v>
      </c>
      <c r="EJ417">
        <v>237.5999285714286</v>
      </c>
      <c r="EK417">
        <v>4.972049642857143</v>
      </c>
      <c r="EL417">
        <v>233.38675</v>
      </c>
      <c r="EM417">
        <v>17.73212142857143</v>
      </c>
      <c r="EN417">
        <v>2.061746071428571</v>
      </c>
      <c r="EO417">
        <v>1.610238571428571</v>
      </c>
      <c r="EP417">
        <v>17.92666428571429</v>
      </c>
      <c r="EQ417">
        <v>14.05712142857143</v>
      </c>
      <c r="ER417">
        <v>2000.036428571428</v>
      </c>
      <c r="ES417">
        <v>0.9799954642857143</v>
      </c>
      <c r="ET417">
        <v>0.02000426428571428</v>
      </c>
      <c r="EU417">
        <v>0</v>
      </c>
      <c r="EV417">
        <v>1246.216071428571</v>
      </c>
      <c r="EW417">
        <v>5.00078</v>
      </c>
      <c r="EX417">
        <v>23932.72857142857</v>
      </c>
      <c r="EY417">
        <v>16379.91071428571</v>
      </c>
      <c r="EZ417">
        <v>39.14932142857143</v>
      </c>
      <c r="FA417">
        <v>39.90599999999999</v>
      </c>
      <c r="FB417">
        <v>39.33242857142857</v>
      </c>
      <c r="FC417">
        <v>39.68278571428571</v>
      </c>
      <c r="FD417">
        <v>40.30321428571428</v>
      </c>
      <c r="FE417">
        <v>1955.126428571428</v>
      </c>
      <c r="FF417">
        <v>39.91</v>
      </c>
      <c r="FG417">
        <v>0</v>
      </c>
      <c r="FH417">
        <v>1758828600.7</v>
      </c>
      <c r="FI417">
        <v>0</v>
      </c>
      <c r="FJ417">
        <v>1246.3392</v>
      </c>
      <c r="FK417">
        <v>16.36000001033115</v>
      </c>
      <c r="FL417">
        <v>318.1846153950573</v>
      </c>
      <c r="FM417">
        <v>23935.33199999999</v>
      </c>
      <c r="FN417">
        <v>15</v>
      </c>
      <c r="FO417">
        <v>0</v>
      </c>
      <c r="FP417" t="s">
        <v>441</v>
      </c>
      <c r="FQ417">
        <v>1746989605.5</v>
      </c>
      <c r="FR417">
        <v>1746989593.5</v>
      </c>
      <c r="FS417">
        <v>0</v>
      </c>
      <c r="FT417">
        <v>-0.274</v>
      </c>
      <c r="FU417">
        <v>-0.002</v>
      </c>
      <c r="FV417">
        <v>2.549</v>
      </c>
      <c r="FW417">
        <v>0.129</v>
      </c>
      <c r="FX417">
        <v>420</v>
      </c>
      <c r="FY417">
        <v>17</v>
      </c>
      <c r="FZ417">
        <v>0.02</v>
      </c>
      <c r="GA417">
        <v>0.04</v>
      </c>
      <c r="GB417">
        <v>12.5052175</v>
      </c>
      <c r="GC417">
        <v>8.850615759849921</v>
      </c>
      <c r="GD417">
        <v>0.8519460692694989</v>
      </c>
      <c r="GE417">
        <v>0</v>
      </c>
      <c r="GF417">
        <v>1245.418823529412</v>
      </c>
      <c r="GG417">
        <v>16.84216960417622</v>
      </c>
      <c r="GH417">
        <v>1.674535518928224</v>
      </c>
      <c r="GI417">
        <v>0</v>
      </c>
      <c r="GJ417">
        <v>4.96971225</v>
      </c>
      <c r="GK417">
        <v>0.1028142213883723</v>
      </c>
      <c r="GL417">
        <v>0.01458771237848835</v>
      </c>
      <c r="GM417">
        <v>0</v>
      </c>
      <c r="GN417">
        <v>0</v>
      </c>
      <c r="GO417">
        <v>3</v>
      </c>
      <c r="GP417" t="s">
        <v>459</v>
      </c>
      <c r="GQ417">
        <v>3.10141</v>
      </c>
      <c r="GR417">
        <v>2.72424</v>
      </c>
      <c r="GS417">
        <v>0.0530265</v>
      </c>
      <c r="GT417">
        <v>0.0498921</v>
      </c>
      <c r="GU417">
        <v>0.104122</v>
      </c>
      <c r="GV417">
        <v>0.0884538</v>
      </c>
      <c r="GW417">
        <v>24749.2</v>
      </c>
      <c r="GX417">
        <v>22578.3</v>
      </c>
      <c r="GY417">
        <v>26698.4</v>
      </c>
      <c r="GZ417">
        <v>23985.5</v>
      </c>
      <c r="HA417">
        <v>38266.6</v>
      </c>
      <c r="HB417">
        <v>32326.5</v>
      </c>
      <c r="HC417">
        <v>46622.2</v>
      </c>
      <c r="HD417">
        <v>37956.1</v>
      </c>
      <c r="HE417">
        <v>1.87385</v>
      </c>
      <c r="HF417">
        <v>1.8652</v>
      </c>
      <c r="HG417">
        <v>0.13151</v>
      </c>
      <c r="HH417">
        <v>0</v>
      </c>
      <c r="HI417">
        <v>27.8723</v>
      </c>
      <c r="HJ417">
        <v>999.9</v>
      </c>
      <c r="HK417">
        <v>39.4</v>
      </c>
      <c r="HL417">
        <v>32</v>
      </c>
      <c r="HM417">
        <v>20.7163</v>
      </c>
      <c r="HN417">
        <v>61.0805</v>
      </c>
      <c r="HO417">
        <v>20.4968</v>
      </c>
      <c r="HP417">
        <v>1</v>
      </c>
      <c r="HQ417">
        <v>0.103227</v>
      </c>
      <c r="HR417">
        <v>-0.274826</v>
      </c>
      <c r="HS417">
        <v>20.2809</v>
      </c>
      <c r="HT417">
        <v>5.2134</v>
      </c>
      <c r="HU417">
        <v>11.9797</v>
      </c>
      <c r="HV417">
        <v>4.9631</v>
      </c>
      <c r="HW417">
        <v>3.27453</v>
      </c>
      <c r="HX417">
        <v>9999</v>
      </c>
      <c r="HY417">
        <v>9999</v>
      </c>
      <c r="HZ417">
        <v>9999</v>
      </c>
      <c r="IA417">
        <v>5.9</v>
      </c>
      <c r="IB417">
        <v>1.86395</v>
      </c>
      <c r="IC417">
        <v>1.86006</v>
      </c>
      <c r="ID417">
        <v>1.85839</v>
      </c>
      <c r="IE417">
        <v>1.85975</v>
      </c>
      <c r="IF417">
        <v>1.85987</v>
      </c>
      <c r="IG417">
        <v>1.85837</v>
      </c>
      <c r="IH417">
        <v>1.85745</v>
      </c>
      <c r="II417">
        <v>1.85241</v>
      </c>
      <c r="IJ417">
        <v>0</v>
      </c>
      <c r="IK417">
        <v>0</v>
      </c>
      <c r="IL417">
        <v>0</v>
      </c>
      <c r="IM417">
        <v>0</v>
      </c>
      <c r="IN417" t="s">
        <v>443</v>
      </c>
      <c r="IO417" t="s">
        <v>444</v>
      </c>
      <c r="IP417" t="s">
        <v>445</v>
      </c>
      <c r="IQ417" t="s">
        <v>445</v>
      </c>
      <c r="IR417" t="s">
        <v>445</v>
      </c>
      <c r="IS417" t="s">
        <v>445</v>
      </c>
      <c r="IT417">
        <v>0</v>
      </c>
      <c r="IU417">
        <v>100</v>
      </c>
      <c r="IV417">
        <v>100</v>
      </c>
      <c r="IW417">
        <v>-1.268</v>
      </c>
      <c r="IX417">
        <v>0.2966</v>
      </c>
      <c r="IY417">
        <v>-1.085747647868322</v>
      </c>
      <c r="IZ417">
        <v>-0.001141660950335919</v>
      </c>
      <c r="JA417">
        <v>1.556549255047457E-06</v>
      </c>
      <c r="JB417">
        <v>-3.845636065895205E-10</v>
      </c>
      <c r="JC417">
        <v>0.01562767363184709</v>
      </c>
      <c r="JD417">
        <v>0.001629169780553792</v>
      </c>
      <c r="JE417">
        <v>0.0005448488767950686</v>
      </c>
      <c r="JF417">
        <v>-2.599574200195059E-06</v>
      </c>
      <c r="JG417">
        <v>2</v>
      </c>
      <c r="JH417">
        <v>2011</v>
      </c>
      <c r="JI417">
        <v>1</v>
      </c>
      <c r="JJ417">
        <v>26</v>
      </c>
      <c r="JK417">
        <v>197316.7</v>
      </c>
      <c r="JL417">
        <v>197316.9</v>
      </c>
      <c r="JM417">
        <v>0.627441</v>
      </c>
      <c r="JN417">
        <v>2.64526</v>
      </c>
      <c r="JO417">
        <v>1.49658</v>
      </c>
      <c r="JP417">
        <v>2.34497</v>
      </c>
      <c r="JQ417">
        <v>1.54907</v>
      </c>
      <c r="JR417">
        <v>2.38525</v>
      </c>
      <c r="JS417">
        <v>36.1989</v>
      </c>
      <c r="JT417">
        <v>24.1751</v>
      </c>
      <c r="JU417">
        <v>18</v>
      </c>
      <c r="JV417">
        <v>483</v>
      </c>
      <c r="JW417">
        <v>492.275</v>
      </c>
      <c r="JX417">
        <v>28.1967</v>
      </c>
      <c r="JY417">
        <v>28.6289</v>
      </c>
      <c r="JZ417">
        <v>30.0001</v>
      </c>
      <c r="KA417">
        <v>28.8401</v>
      </c>
      <c r="KB417">
        <v>28.8381</v>
      </c>
      <c r="KC417">
        <v>12.51</v>
      </c>
      <c r="KD417">
        <v>14.8787</v>
      </c>
      <c r="KE417">
        <v>47.6605</v>
      </c>
      <c r="KF417">
        <v>28.1845</v>
      </c>
      <c r="KG417">
        <v>179.45</v>
      </c>
      <c r="KH417">
        <v>17.6677</v>
      </c>
      <c r="KI417">
        <v>101.935</v>
      </c>
      <c r="KJ417">
        <v>91.52800000000001</v>
      </c>
    </row>
    <row r="418" spans="1:296">
      <c r="A418">
        <v>400</v>
      </c>
      <c r="B418">
        <v>1758828610.6</v>
      </c>
      <c r="C418">
        <v>14587</v>
      </c>
      <c r="D418" t="s">
        <v>1249</v>
      </c>
      <c r="E418" t="s">
        <v>1250</v>
      </c>
      <c r="F418">
        <v>5</v>
      </c>
      <c r="G418" t="s">
        <v>1220</v>
      </c>
      <c r="H418">
        <v>1758828603.1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204.3150784095802</v>
      </c>
      <c r="AJ418">
        <v>212.1803939393939</v>
      </c>
      <c r="AK418">
        <v>-3.235540925670851</v>
      </c>
      <c r="AL418">
        <v>65.14464401882412</v>
      </c>
      <c r="AM418">
        <f>(AO418 - AN418 + DX418*1E3/(8.314*(DZ418+273.15)) * AQ418/DW418 * AP418) * DW418/(100*DK418) * 1000/(1000 - AO418)</f>
        <v>0</v>
      </c>
      <c r="AN418">
        <v>17.6865398584465</v>
      </c>
      <c r="AO418">
        <v>22.70109515151516</v>
      </c>
      <c r="AP418">
        <v>-3.577096424407269E-05</v>
      </c>
      <c r="AQ418">
        <v>105.4680842792125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439</v>
      </c>
      <c r="AX418" t="s">
        <v>439</v>
      </c>
      <c r="AY418">
        <v>0</v>
      </c>
      <c r="AZ418">
        <v>0</v>
      </c>
      <c r="BA418">
        <f>1-AY418/AZ418</f>
        <v>0</v>
      </c>
      <c r="BB418">
        <v>0</v>
      </c>
      <c r="BC418" t="s">
        <v>439</v>
      </c>
      <c r="BD418" t="s">
        <v>439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439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5.18</v>
      </c>
      <c r="DL418">
        <v>0.5</v>
      </c>
      <c r="DM418" t="s">
        <v>440</v>
      </c>
      <c r="DN418">
        <v>2</v>
      </c>
      <c r="DO418" t="b">
        <v>1</v>
      </c>
      <c r="DP418">
        <v>1758828603.1</v>
      </c>
      <c r="DQ418">
        <v>229.5371481481481</v>
      </c>
      <c r="DR418">
        <v>215.8793703703704</v>
      </c>
      <c r="DS418">
        <v>22.70803333333334</v>
      </c>
      <c r="DT418">
        <v>17.71593703703704</v>
      </c>
      <c r="DU418">
        <v>230.807962962963</v>
      </c>
      <c r="DV418">
        <v>22.41149259259259</v>
      </c>
      <c r="DW418">
        <v>499.9873703703703</v>
      </c>
      <c r="DX418">
        <v>90.80895185185184</v>
      </c>
      <c r="DY418">
        <v>0.06574384814814814</v>
      </c>
      <c r="DZ418">
        <v>29.42967037037037</v>
      </c>
      <c r="EA418">
        <v>30.0171</v>
      </c>
      <c r="EB418">
        <v>999.9000000000001</v>
      </c>
      <c r="EC418">
        <v>0</v>
      </c>
      <c r="ED418">
        <v>0</v>
      </c>
      <c r="EE418">
        <v>9996.289629629629</v>
      </c>
      <c r="EF418">
        <v>0</v>
      </c>
      <c r="EG418">
        <v>12.41833703703704</v>
      </c>
      <c r="EH418">
        <v>13.65787037037037</v>
      </c>
      <c r="EI418">
        <v>234.8705555555556</v>
      </c>
      <c r="EJ418">
        <v>219.773037037037</v>
      </c>
      <c r="EK418">
        <v>4.992095555555556</v>
      </c>
      <c r="EL418">
        <v>215.8793703703704</v>
      </c>
      <c r="EM418">
        <v>17.71593703703704</v>
      </c>
      <c r="EN418">
        <v>2.062092222222222</v>
      </c>
      <c r="EO418">
        <v>1.608764444444445</v>
      </c>
      <c r="EP418">
        <v>17.92933333333334</v>
      </c>
      <c r="EQ418">
        <v>14.043</v>
      </c>
      <c r="ER418">
        <v>2000.009629629629</v>
      </c>
      <c r="ES418">
        <v>0.9799952222222222</v>
      </c>
      <c r="ET418">
        <v>0.0200045074074074</v>
      </c>
      <c r="EU418">
        <v>0</v>
      </c>
      <c r="EV418">
        <v>1247.797037037037</v>
      </c>
      <c r="EW418">
        <v>5.00078</v>
      </c>
      <c r="EX418">
        <v>23961.0925925926</v>
      </c>
      <c r="EY418">
        <v>16379.6925925926</v>
      </c>
      <c r="EZ418">
        <v>39.13866666666667</v>
      </c>
      <c r="FA418">
        <v>39.90485185185185</v>
      </c>
      <c r="FB418">
        <v>39.3424074074074</v>
      </c>
      <c r="FC418">
        <v>39.67103703703703</v>
      </c>
      <c r="FD418">
        <v>40.34918518518518</v>
      </c>
      <c r="FE418">
        <v>1955.09962962963</v>
      </c>
      <c r="FF418">
        <v>39.91</v>
      </c>
      <c r="FG418">
        <v>0</v>
      </c>
      <c r="FH418">
        <v>1758828605.5</v>
      </c>
      <c r="FI418">
        <v>0</v>
      </c>
      <c r="FJ418">
        <v>1247.762</v>
      </c>
      <c r="FK418">
        <v>18.24230768239335</v>
      </c>
      <c r="FL418">
        <v>328.438460985576</v>
      </c>
      <c r="FM418">
        <v>23960.972</v>
      </c>
      <c r="FN418">
        <v>15</v>
      </c>
      <c r="FO418">
        <v>0</v>
      </c>
      <c r="FP418" t="s">
        <v>441</v>
      </c>
      <c r="FQ418">
        <v>1746989605.5</v>
      </c>
      <c r="FR418">
        <v>1746989593.5</v>
      </c>
      <c r="FS418">
        <v>0</v>
      </c>
      <c r="FT418">
        <v>-0.274</v>
      </c>
      <c r="FU418">
        <v>-0.002</v>
      </c>
      <c r="FV418">
        <v>2.549</v>
      </c>
      <c r="FW418">
        <v>0.129</v>
      </c>
      <c r="FX418">
        <v>420</v>
      </c>
      <c r="FY418">
        <v>17</v>
      </c>
      <c r="FZ418">
        <v>0.02</v>
      </c>
      <c r="GA418">
        <v>0.04</v>
      </c>
      <c r="GB418">
        <v>13.0966075</v>
      </c>
      <c r="GC418">
        <v>8.851685178236377</v>
      </c>
      <c r="GD418">
        <v>0.8521532336931839</v>
      </c>
      <c r="GE418">
        <v>0</v>
      </c>
      <c r="GF418">
        <v>1246.638529411765</v>
      </c>
      <c r="GG418">
        <v>17.2762414096979</v>
      </c>
      <c r="GH418">
        <v>1.720916534792768</v>
      </c>
      <c r="GI418">
        <v>0</v>
      </c>
      <c r="GJ418">
        <v>4.979247750000001</v>
      </c>
      <c r="GK418">
        <v>0.2228729831144465</v>
      </c>
      <c r="GL418">
        <v>0.02202600570774245</v>
      </c>
      <c r="GM418">
        <v>0</v>
      </c>
      <c r="GN418">
        <v>0</v>
      </c>
      <c r="GO418">
        <v>3</v>
      </c>
      <c r="GP418" t="s">
        <v>459</v>
      </c>
      <c r="GQ418">
        <v>3.10149</v>
      </c>
      <c r="GR418">
        <v>2.72363</v>
      </c>
      <c r="GS418">
        <v>0.0497748</v>
      </c>
      <c r="GT418">
        <v>0.0463955</v>
      </c>
      <c r="GU418">
        <v>0.104079</v>
      </c>
      <c r="GV418">
        <v>0.0883941</v>
      </c>
      <c r="GW418">
        <v>24834</v>
      </c>
      <c r="GX418">
        <v>22661.3</v>
      </c>
      <c r="GY418">
        <v>26698.2</v>
      </c>
      <c r="GZ418">
        <v>23985.5</v>
      </c>
      <c r="HA418">
        <v>38267.9</v>
      </c>
      <c r="HB418">
        <v>32328.2</v>
      </c>
      <c r="HC418">
        <v>46622</v>
      </c>
      <c r="HD418">
        <v>37955.9</v>
      </c>
      <c r="HE418">
        <v>1.87383</v>
      </c>
      <c r="HF418">
        <v>1.8651</v>
      </c>
      <c r="HG418">
        <v>0.131551</v>
      </c>
      <c r="HH418">
        <v>0</v>
      </c>
      <c r="HI418">
        <v>27.8699</v>
      </c>
      <c r="HJ418">
        <v>999.9</v>
      </c>
      <c r="HK418">
        <v>39.4</v>
      </c>
      <c r="HL418">
        <v>32</v>
      </c>
      <c r="HM418">
        <v>20.7176</v>
      </c>
      <c r="HN418">
        <v>61.3005</v>
      </c>
      <c r="HO418">
        <v>20.5208</v>
      </c>
      <c r="HP418">
        <v>1</v>
      </c>
      <c r="HQ418">
        <v>0.103303</v>
      </c>
      <c r="HR418">
        <v>-0.261345</v>
      </c>
      <c r="HS418">
        <v>20.2809</v>
      </c>
      <c r="HT418">
        <v>5.2125</v>
      </c>
      <c r="HU418">
        <v>11.9798</v>
      </c>
      <c r="HV418">
        <v>4.96295</v>
      </c>
      <c r="HW418">
        <v>3.27435</v>
      </c>
      <c r="HX418">
        <v>9999</v>
      </c>
      <c r="HY418">
        <v>9999</v>
      </c>
      <c r="HZ418">
        <v>9999</v>
      </c>
      <c r="IA418">
        <v>5.9</v>
      </c>
      <c r="IB418">
        <v>1.86394</v>
      </c>
      <c r="IC418">
        <v>1.86006</v>
      </c>
      <c r="ID418">
        <v>1.85838</v>
      </c>
      <c r="IE418">
        <v>1.85975</v>
      </c>
      <c r="IF418">
        <v>1.85988</v>
      </c>
      <c r="IG418">
        <v>1.85837</v>
      </c>
      <c r="IH418">
        <v>1.85745</v>
      </c>
      <c r="II418">
        <v>1.85242</v>
      </c>
      <c r="IJ418">
        <v>0</v>
      </c>
      <c r="IK418">
        <v>0</v>
      </c>
      <c r="IL418">
        <v>0</v>
      </c>
      <c r="IM418">
        <v>0</v>
      </c>
      <c r="IN418" t="s">
        <v>443</v>
      </c>
      <c r="IO418" t="s">
        <v>444</v>
      </c>
      <c r="IP418" t="s">
        <v>445</v>
      </c>
      <c r="IQ418" t="s">
        <v>445</v>
      </c>
      <c r="IR418" t="s">
        <v>445</v>
      </c>
      <c r="IS418" t="s">
        <v>445</v>
      </c>
      <c r="IT418">
        <v>0</v>
      </c>
      <c r="IU418">
        <v>100</v>
      </c>
      <c r="IV418">
        <v>100</v>
      </c>
      <c r="IW418">
        <v>-1.259</v>
      </c>
      <c r="IX418">
        <v>0.2963</v>
      </c>
      <c r="IY418">
        <v>-1.085747647868322</v>
      </c>
      <c r="IZ418">
        <v>-0.001141660950335919</v>
      </c>
      <c r="JA418">
        <v>1.556549255047457E-06</v>
      </c>
      <c r="JB418">
        <v>-3.845636065895205E-10</v>
      </c>
      <c r="JC418">
        <v>0.01562767363184709</v>
      </c>
      <c r="JD418">
        <v>0.001629169780553792</v>
      </c>
      <c r="JE418">
        <v>0.0005448488767950686</v>
      </c>
      <c r="JF418">
        <v>-2.599574200195059E-06</v>
      </c>
      <c r="JG418">
        <v>2</v>
      </c>
      <c r="JH418">
        <v>2011</v>
      </c>
      <c r="JI418">
        <v>1</v>
      </c>
      <c r="JJ418">
        <v>26</v>
      </c>
      <c r="JK418">
        <v>197316.8</v>
      </c>
      <c r="JL418">
        <v>197317</v>
      </c>
      <c r="JM418">
        <v>0.585938</v>
      </c>
      <c r="JN418">
        <v>2.65137</v>
      </c>
      <c r="JO418">
        <v>1.49658</v>
      </c>
      <c r="JP418">
        <v>2.34497</v>
      </c>
      <c r="JQ418">
        <v>1.54907</v>
      </c>
      <c r="JR418">
        <v>2.44019</v>
      </c>
      <c r="JS418">
        <v>36.2224</v>
      </c>
      <c r="JT418">
        <v>24.1751</v>
      </c>
      <c r="JU418">
        <v>18</v>
      </c>
      <c r="JV418">
        <v>482.986</v>
      </c>
      <c r="JW418">
        <v>492.205</v>
      </c>
      <c r="JX418">
        <v>28.1771</v>
      </c>
      <c r="JY418">
        <v>28.6291</v>
      </c>
      <c r="JZ418">
        <v>30.0002</v>
      </c>
      <c r="KA418">
        <v>28.8401</v>
      </c>
      <c r="KB418">
        <v>28.8376</v>
      </c>
      <c r="KC418">
        <v>11.7429</v>
      </c>
      <c r="KD418">
        <v>14.8787</v>
      </c>
      <c r="KE418">
        <v>47.6605</v>
      </c>
      <c r="KF418">
        <v>28.1698</v>
      </c>
      <c r="KG418">
        <v>166.074</v>
      </c>
      <c r="KH418">
        <v>17.6677</v>
      </c>
      <c r="KI418">
        <v>101.935</v>
      </c>
      <c r="KJ418">
        <v>91.5278</v>
      </c>
    </row>
    <row r="419" spans="1:296">
      <c r="A419">
        <v>401</v>
      </c>
      <c r="B419">
        <v>1758828615.6</v>
      </c>
      <c r="C419">
        <v>14592</v>
      </c>
      <c r="D419" t="s">
        <v>1251</v>
      </c>
      <c r="E419" t="s">
        <v>1252</v>
      </c>
      <c r="F419">
        <v>5</v>
      </c>
      <c r="G419" t="s">
        <v>1220</v>
      </c>
      <c r="H419">
        <v>1758828607.814285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187.4717800326123</v>
      </c>
      <c r="AJ419">
        <v>195.9944424242424</v>
      </c>
      <c r="AK419">
        <v>-3.233733596618358</v>
      </c>
      <c r="AL419">
        <v>65.14464401882412</v>
      </c>
      <c r="AM419">
        <f>(AO419 - AN419 + DX419*1E3/(8.314*(DZ419+273.15)) * AQ419/DW419 * AP419) * DW419/(100*DK419) * 1000/(1000 - AO419)</f>
        <v>0</v>
      </c>
      <c r="AN419">
        <v>17.68188024145317</v>
      </c>
      <c r="AO419">
        <v>22.68838848484848</v>
      </c>
      <c r="AP419">
        <v>-5.176143877454232E-05</v>
      </c>
      <c r="AQ419">
        <v>105.4680842792125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439</v>
      </c>
      <c r="AX419" t="s">
        <v>439</v>
      </c>
      <c r="AY419">
        <v>0</v>
      </c>
      <c r="AZ419">
        <v>0</v>
      </c>
      <c r="BA419">
        <f>1-AY419/AZ419</f>
        <v>0</v>
      </c>
      <c r="BB419">
        <v>0</v>
      </c>
      <c r="BC419" t="s">
        <v>439</v>
      </c>
      <c r="BD419" t="s">
        <v>439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439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5.18</v>
      </c>
      <c r="DL419">
        <v>0.5</v>
      </c>
      <c r="DM419" t="s">
        <v>440</v>
      </c>
      <c r="DN419">
        <v>2</v>
      </c>
      <c r="DO419" t="b">
        <v>1</v>
      </c>
      <c r="DP419">
        <v>1758828607.814285</v>
      </c>
      <c r="DQ419">
        <v>214.6096071428572</v>
      </c>
      <c r="DR419">
        <v>200.2521428571429</v>
      </c>
      <c r="DS419">
        <v>22.70368928571428</v>
      </c>
      <c r="DT419">
        <v>17.70022857142857</v>
      </c>
      <c r="DU419">
        <v>215.8728928571429</v>
      </c>
      <c r="DV419">
        <v>22.40723214285714</v>
      </c>
      <c r="DW419">
        <v>499.9801428571428</v>
      </c>
      <c r="DX419">
        <v>90.8087535714286</v>
      </c>
      <c r="DY419">
        <v>0.06574891785714286</v>
      </c>
      <c r="DZ419">
        <v>29.427125</v>
      </c>
      <c r="EA419">
        <v>30.01815714285715</v>
      </c>
      <c r="EB419">
        <v>999.9000000000002</v>
      </c>
      <c r="EC419">
        <v>0</v>
      </c>
      <c r="ED419">
        <v>0</v>
      </c>
      <c r="EE419">
        <v>10003.96821428571</v>
      </c>
      <c r="EF419">
        <v>0</v>
      </c>
      <c r="EG419">
        <v>13.14926785714286</v>
      </c>
      <c r="EH419">
        <v>14.35760357142857</v>
      </c>
      <c r="EI419">
        <v>219.5953571428571</v>
      </c>
      <c r="EJ419">
        <v>203.8606785714286</v>
      </c>
      <c r="EK419">
        <v>5.003463214285715</v>
      </c>
      <c r="EL419">
        <v>200.2521428571429</v>
      </c>
      <c r="EM419">
        <v>17.70022857142857</v>
      </c>
      <c r="EN419">
        <v>2.061693214285714</v>
      </c>
      <c r="EO419">
        <v>1.607334285714286</v>
      </c>
      <c r="EP419">
        <v>17.92625714285714</v>
      </c>
      <c r="EQ419">
        <v>14.02928928571429</v>
      </c>
      <c r="ER419">
        <v>2000.005714285714</v>
      </c>
      <c r="ES419">
        <v>0.9799951428571428</v>
      </c>
      <c r="ET419">
        <v>0.02000458214285714</v>
      </c>
      <c r="EU419">
        <v>0</v>
      </c>
      <c r="EV419">
        <v>1249.196071428572</v>
      </c>
      <c r="EW419">
        <v>5.00078</v>
      </c>
      <c r="EX419">
        <v>23987.44285714285</v>
      </c>
      <c r="EY419">
        <v>16379.66071428572</v>
      </c>
      <c r="EZ419">
        <v>39.13821428571428</v>
      </c>
      <c r="FA419">
        <v>39.90599999999999</v>
      </c>
      <c r="FB419">
        <v>39.3145357142857</v>
      </c>
      <c r="FC419">
        <v>39.67607142857141</v>
      </c>
      <c r="FD419">
        <v>40.36578571428571</v>
      </c>
      <c r="FE419">
        <v>1955.095714285715</v>
      </c>
      <c r="FF419">
        <v>39.91</v>
      </c>
      <c r="FG419">
        <v>0</v>
      </c>
      <c r="FH419">
        <v>1758828610.9</v>
      </c>
      <c r="FI419">
        <v>0</v>
      </c>
      <c r="FJ419">
        <v>1249.288076923077</v>
      </c>
      <c r="FK419">
        <v>18.71282050197466</v>
      </c>
      <c r="FL419">
        <v>341.5418803072912</v>
      </c>
      <c r="FM419">
        <v>23989.13461538462</v>
      </c>
      <c r="FN419">
        <v>15</v>
      </c>
      <c r="FO419">
        <v>0</v>
      </c>
      <c r="FP419" t="s">
        <v>441</v>
      </c>
      <c r="FQ419">
        <v>1746989605.5</v>
      </c>
      <c r="FR419">
        <v>1746989593.5</v>
      </c>
      <c r="FS419">
        <v>0</v>
      </c>
      <c r="FT419">
        <v>-0.274</v>
      </c>
      <c r="FU419">
        <v>-0.002</v>
      </c>
      <c r="FV419">
        <v>2.549</v>
      </c>
      <c r="FW419">
        <v>0.129</v>
      </c>
      <c r="FX419">
        <v>420</v>
      </c>
      <c r="FY419">
        <v>17</v>
      </c>
      <c r="FZ419">
        <v>0.02</v>
      </c>
      <c r="GA419">
        <v>0.04</v>
      </c>
      <c r="GB419">
        <v>13.8763243902439</v>
      </c>
      <c r="GC419">
        <v>8.911041114982593</v>
      </c>
      <c r="GD419">
        <v>0.8792697620907177</v>
      </c>
      <c r="GE419">
        <v>0</v>
      </c>
      <c r="GF419">
        <v>1248.220588235294</v>
      </c>
      <c r="GG419">
        <v>17.98288770938181</v>
      </c>
      <c r="GH419">
        <v>1.788541866135766</v>
      </c>
      <c r="GI419">
        <v>0</v>
      </c>
      <c r="GJ419">
        <v>4.993946341463415</v>
      </c>
      <c r="GK419">
        <v>0.1789087108013982</v>
      </c>
      <c r="GL419">
        <v>0.01931071694821648</v>
      </c>
      <c r="GM419">
        <v>0</v>
      </c>
      <c r="GN419">
        <v>0</v>
      </c>
      <c r="GO419">
        <v>3</v>
      </c>
      <c r="GP419" t="s">
        <v>459</v>
      </c>
      <c r="GQ419">
        <v>3.10154</v>
      </c>
      <c r="GR419">
        <v>2.72395</v>
      </c>
      <c r="GS419">
        <v>0.0464466</v>
      </c>
      <c r="GT419">
        <v>0.0428089</v>
      </c>
      <c r="GU419">
        <v>0.104046</v>
      </c>
      <c r="GV419">
        <v>0.0883717</v>
      </c>
      <c r="GW419">
        <v>24921</v>
      </c>
      <c r="GX419">
        <v>22746.3</v>
      </c>
      <c r="GY419">
        <v>26698.3</v>
      </c>
      <c r="GZ419">
        <v>23985.3</v>
      </c>
      <c r="HA419">
        <v>38268.9</v>
      </c>
      <c r="HB419">
        <v>32328.6</v>
      </c>
      <c r="HC419">
        <v>46622.1</v>
      </c>
      <c r="HD419">
        <v>37956</v>
      </c>
      <c r="HE419">
        <v>1.87415</v>
      </c>
      <c r="HF419">
        <v>1.86505</v>
      </c>
      <c r="HG419">
        <v>0.132512</v>
      </c>
      <c r="HH419">
        <v>0</v>
      </c>
      <c r="HI419">
        <v>27.8674</v>
      </c>
      <c r="HJ419">
        <v>999.9</v>
      </c>
      <c r="HK419">
        <v>39.4</v>
      </c>
      <c r="HL419">
        <v>32</v>
      </c>
      <c r="HM419">
        <v>20.7181</v>
      </c>
      <c r="HN419">
        <v>61.1005</v>
      </c>
      <c r="HO419">
        <v>20.5369</v>
      </c>
      <c r="HP419">
        <v>1</v>
      </c>
      <c r="HQ419">
        <v>0.103377</v>
      </c>
      <c r="HR419">
        <v>-0.249311</v>
      </c>
      <c r="HS419">
        <v>20.281</v>
      </c>
      <c r="HT419">
        <v>5.2122</v>
      </c>
      <c r="HU419">
        <v>11.9796</v>
      </c>
      <c r="HV419">
        <v>4.9631</v>
      </c>
      <c r="HW419">
        <v>3.27438</v>
      </c>
      <c r="HX419">
        <v>9999</v>
      </c>
      <c r="HY419">
        <v>9999</v>
      </c>
      <c r="HZ419">
        <v>9999</v>
      </c>
      <c r="IA419">
        <v>5.9</v>
      </c>
      <c r="IB419">
        <v>1.86395</v>
      </c>
      <c r="IC419">
        <v>1.86005</v>
      </c>
      <c r="ID419">
        <v>1.85838</v>
      </c>
      <c r="IE419">
        <v>1.85974</v>
      </c>
      <c r="IF419">
        <v>1.85988</v>
      </c>
      <c r="IG419">
        <v>1.85837</v>
      </c>
      <c r="IH419">
        <v>1.85745</v>
      </c>
      <c r="II419">
        <v>1.85242</v>
      </c>
      <c r="IJ419">
        <v>0</v>
      </c>
      <c r="IK419">
        <v>0</v>
      </c>
      <c r="IL419">
        <v>0</v>
      </c>
      <c r="IM419">
        <v>0</v>
      </c>
      <c r="IN419" t="s">
        <v>443</v>
      </c>
      <c r="IO419" t="s">
        <v>444</v>
      </c>
      <c r="IP419" t="s">
        <v>445</v>
      </c>
      <c r="IQ419" t="s">
        <v>445</v>
      </c>
      <c r="IR419" t="s">
        <v>445</v>
      </c>
      <c r="IS419" t="s">
        <v>445</v>
      </c>
      <c r="IT419">
        <v>0</v>
      </c>
      <c r="IU419">
        <v>100</v>
      </c>
      <c r="IV419">
        <v>100</v>
      </c>
      <c r="IW419">
        <v>-1.25</v>
      </c>
      <c r="IX419">
        <v>0.2961</v>
      </c>
      <c r="IY419">
        <v>-1.085747647868322</v>
      </c>
      <c r="IZ419">
        <v>-0.001141660950335919</v>
      </c>
      <c r="JA419">
        <v>1.556549255047457E-06</v>
      </c>
      <c r="JB419">
        <v>-3.845636065895205E-10</v>
      </c>
      <c r="JC419">
        <v>0.01562767363184709</v>
      </c>
      <c r="JD419">
        <v>0.001629169780553792</v>
      </c>
      <c r="JE419">
        <v>0.0005448488767950686</v>
      </c>
      <c r="JF419">
        <v>-2.599574200195059E-06</v>
      </c>
      <c r="JG419">
        <v>2</v>
      </c>
      <c r="JH419">
        <v>2011</v>
      </c>
      <c r="JI419">
        <v>1</v>
      </c>
      <c r="JJ419">
        <v>26</v>
      </c>
      <c r="JK419">
        <v>197316.8</v>
      </c>
      <c r="JL419">
        <v>197317</v>
      </c>
      <c r="JM419">
        <v>0.548096</v>
      </c>
      <c r="JN419">
        <v>2.65625</v>
      </c>
      <c r="JO419">
        <v>1.49658</v>
      </c>
      <c r="JP419">
        <v>2.34497</v>
      </c>
      <c r="JQ419">
        <v>1.54907</v>
      </c>
      <c r="JR419">
        <v>2.37671</v>
      </c>
      <c r="JS419">
        <v>36.1989</v>
      </c>
      <c r="JT419">
        <v>24.1751</v>
      </c>
      <c r="JU419">
        <v>18</v>
      </c>
      <c r="JV419">
        <v>483.175</v>
      </c>
      <c r="JW419">
        <v>492.169</v>
      </c>
      <c r="JX419">
        <v>28.1599</v>
      </c>
      <c r="JY419">
        <v>28.6291</v>
      </c>
      <c r="JZ419">
        <v>30.0002</v>
      </c>
      <c r="KA419">
        <v>28.8401</v>
      </c>
      <c r="KB419">
        <v>28.8372</v>
      </c>
      <c r="KC419">
        <v>10.9145</v>
      </c>
      <c r="KD419">
        <v>14.8787</v>
      </c>
      <c r="KE419">
        <v>47.6605</v>
      </c>
      <c r="KF419">
        <v>28.1529</v>
      </c>
      <c r="KG419">
        <v>146.039</v>
      </c>
      <c r="KH419">
        <v>17.6677</v>
      </c>
      <c r="KI419">
        <v>101.935</v>
      </c>
      <c r="KJ419">
        <v>91.5275</v>
      </c>
    </row>
    <row r="420" spans="1:296">
      <c r="A420">
        <v>402</v>
      </c>
      <c r="B420">
        <v>1758828620.6</v>
      </c>
      <c r="C420">
        <v>14597</v>
      </c>
      <c r="D420" t="s">
        <v>1253</v>
      </c>
      <c r="E420" t="s">
        <v>1254</v>
      </c>
      <c r="F420">
        <v>5</v>
      </c>
      <c r="G420" t="s">
        <v>1220</v>
      </c>
      <c r="H420">
        <v>1758828613.1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170.5067112833896</v>
      </c>
      <c r="AJ420">
        <v>179.7898727272726</v>
      </c>
      <c r="AK420">
        <v>-3.239184314272689</v>
      </c>
      <c r="AL420">
        <v>65.14464401882412</v>
      </c>
      <c r="AM420">
        <f>(AO420 - AN420 + DX420*1E3/(8.314*(DZ420+273.15)) * AQ420/DW420 * AP420) * DW420/(100*DK420) * 1000/(1000 - AO420)</f>
        <v>0</v>
      </c>
      <c r="AN420">
        <v>17.67806446558872</v>
      </c>
      <c r="AO420">
        <v>22.68515212121211</v>
      </c>
      <c r="AP420">
        <v>-2.056057465734354E-05</v>
      </c>
      <c r="AQ420">
        <v>105.4680842792125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439</v>
      </c>
      <c r="AX420" t="s">
        <v>439</v>
      </c>
      <c r="AY420">
        <v>0</v>
      </c>
      <c r="AZ420">
        <v>0</v>
      </c>
      <c r="BA420">
        <f>1-AY420/AZ420</f>
        <v>0</v>
      </c>
      <c r="BB420">
        <v>0</v>
      </c>
      <c r="BC420" t="s">
        <v>439</v>
      </c>
      <c r="BD420" t="s">
        <v>439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439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5.18</v>
      </c>
      <c r="DL420">
        <v>0.5</v>
      </c>
      <c r="DM420" t="s">
        <v>440</v>
      </c>
      <c r="DN420">
        <v>2</v>
      </c>
      <c r="DO420" t="b">
        <v>1</v>
      </c>
      <c r="DP420">
        <v>1758828613.1</v>
      </c>
      <c r="DQ420">
        <v>197.865</v>
      </c>
      <c r="DR420">
        <v>182.7033703703704</v>
      </c>
      <c r="DS420">
        <v>22.69477407407407</v>
      </c>
      <c r="DT420">
        <v>17.68369259259259</v>
      </c>
      <c r="DU420">
        <v>199.1191851851852</v>
      </c>
      <c r="DV420">
        <v>22.39851851851852</v>
      </c>
      <c r="DW420">
        <v>500.0292962962963</v>
      </c>
      <c r="DX420">
        <v>90.80911111111109</v>
      </c>
      <c r="DY420">
        <v>0.06569677037037037</v>
      </c>
      <c r="DZ420">
        <v>29.42455925925926</v>
      </c>
      <c r="EA420">
        <v>30.02165925925926</v>
      </c>
      <c r="EB420">
        <v>999.9000000000001</v>
      </c>
      <c r="EC420">
        <v>0</v>
      </c>
      <c r="ED420">
        <v>0</v>
      </c>
      <c r="EE420">
        <v>10007.41074074074</v>
      </c>
      <c r="EF420">
        <v>0</v>
      </c>
      <c r="EG420">
        <v>13.41759259259259</v>
      </c>
      <c r="EH420">
        <v>15.16168518518518</v>
      </c>
      <c r="EI420">
        <v>202.4598888888889</v>
      </c>
      <c r="EJ420">
        <v>185.9924074074075</v>
      </c>
      <c r="EK420">
        <v>5.011082222222223</v>
      </c>
      <c r="EL420">
        <v>182.7033703703704</v>
      </c>
      <c r="EM420">
        <v>17.68369259259259</v>
      </c>
      <c r="EN420">
        <v>2.060891851851852</v>
      </c>
      <c r="EO420">
        <v>1.60583962962963</v>
      </c>
      <c r="EP420">
        <v>17.92008888888889</v>
      </c>
      <c r="EQ420">
        <v>14.01495185185185</v>
      </c>
      <c r="ER420">
        <v>2000.003703703703</v>
      </c>
      <c r="ES420">
        <v>0.9799951111111112</v>
      </c>
      <c r="ET420">
        <v>0.02000460740740741</v>
      </c>
      <c r="EU420">
        <v>0</v>
      </c>
      <c r="EV420">
        <v>1250.883703703704</v>
      </c>
      <c r="EW420">
        <v>5.00078</v>
      </c>
      <c r="EX420">
        <v>24017.36666666667</v>
      </c>
      <c r="EY420">
        <v>16379.64814814815</v>
      </c>
      <c r="EZ420">
        <v>39.14325925925926</v>
      </c>
      <c r="FA420">
        <v>39.90485185185185</v>
      </c>
      <c r="FB420">
        <v>39.29840740740741</v>
      </c>
      <c r="FC420">
        <v>39.66866666666666</v>
      </c>
      <c r="FD420">
        <v>40.26825925925925</v>
      </c>
      <c r="FE420">
        <v>1955.093703703703</v>
      </c>
      <c r="FF420">
        <v>39.91</v>
      </c>
      <c r="FG420">
        <v>0</v>
      </c>
      <c r="FH420">
        <v>1758828615.7</v>
      </c>
      <c r="FI420">
        <v>0</v>
      </c>
      <c r="FJ420">
        <v>1250.801923076923</v>
      </c>
      <c r="FK420">
        <v>18.43452991097977</v>
      </c>
      <c r="FL420">
        <v>351.9008549512846</v>
      </c>
      <c r="FM420">
        <v>24016.58846153846</v>
      </c>
      <c r="FN420">
        <v>15</v>
      </c>
      <c r="FO420">
        <v>0</v>
      </c>
      <c r="FP420" t="s">
        <v>441</v>
      </c>
      <c r="FQ420">
        <v>1746989605.5</v>
      </c>
      <c r="FR420">
        <v>1746989593.5</v>
      </c>
      <c r="FS420">
        <v>0</v>
      </c>
      <c r="FT420">
        <v>-0.274</v>
      </c>
      <c r="FU420">
        <v>-0.002</v>
      </c>
      <c r="FV420">
        <v>2.549</v>
      </c>
      <c r="FW420">
        <v>0.129</v>
      </c>
      <c r="FX420">
        <v>420</v>
      </c>
      <c r="FY420">
        <v>17</v>
      </c>
      <c r="FZ420">
        <v>0.02</v>
      </c>
      <c r="GA420">
        <v>0.04</v>
      </c>
      <c r="GB420">
        <v>14.63315853658536</v>
      </c>
      <c r="GC420">
        <v>9.160923344947737</v>
      </c>
      <c r="GD420">
        <v>0.9040948382628164</v>
      </c>
      <c r="GE420">
        <v>0</v>
      </c>
      <c r="GF420">
        <v>1249.847647058823</v>
      </c>
      <c r="GG420">
        <v>18.86661574108616</v>
      </c>
      <c r="GH420">
        <v>1.87074388919541</v>
      </c>
      <c r="GI420">
        <v>0</v>
      </c>
      <c r="GJ420">
        <v>5.003543658536586</v>
      </c>
      <c r="GK420">
        <v>0.0912976306620243</v>
      </c>
      <c r="GL420">
        <v>0.01332568869882664</v>
      </c>
      <c r="GM420">
        <v>1</v>
      </c>
      <c r="GN420">
        <v>1</v>
      </c>
      <c r="GO420">
        <v>3</v>
      </c>
      <c r="GP420" t="s">
        <v>448</v>
      </c>
      <c r="GQ420">
        <v>3.1014</v>
      </c>
      <c r="GR420">
        <v>2.72415</v>
      </c>
      <c r="GS420">
        <v>0.0430403</v>
      </c>
      <c r="GT420">
        <v>0.0391755</v>
      </c>
      <c r="GU420">
        <v>0.104027</v>
      </c>
      <c r="GV420">
        <v>0.0883626</v>
      </c>
      <c r="GW420">
        <v>25010.3</v>
      </c>
      <c r="GX420">
        <v>22832.6</v>
      </c>
      <c r="GY420">
        <v>26698.5</v>
      </c>
      <c r="GZ420">
        <v>23985.2</v>
      </c>
      <c r="HA420">
        <v>38269.2</v>
      </c>
      <c r="HB420">
        <v>32328.6</v>
      </c>
      <c r="HC420">
        <v>46622</v>
      </c>
      <c r="HD420">
        <v>37956</v>
      </c>
      <c r="HE420">
        <v>1.87367</v>
      </c>
      <c r="HF420">
        <v>1.86532</v>
      </c>
      <c r="HG420">
        <v>0.133</v>
      </c>
      <c r="HH420">
        <v>0</v>
      </c>
      <c r="HI420">
        <v>27.8651</v>
      </c>
      <c r="HJ420">
        <v>999.9</v>
      </c>
      <c r="HK420">
        <v>39.4</v>
      </c>
      <c r="HL420">
        <v>32</v>
      </c>
      <c r="HM420">
        <v>20.7167</v>
      </c>
      <c r="HN420">
        <v>61.4705</v>
      </c>
      <c r="HO420">
        <v>20.3686</v>
      </c>
      <c r="HP420">
        <v>1</v>
      </c>
      <c r="HQ420">
        <v>0.103437</v>
      </c>
      <c r="HR420">
        <v>-0.20445</v>
      </c>
      <c r="HS420">
        <v>20.2809</v>
      </c>
      <c r="HT420">
        <v>5.2122</v>
      </c>
      <c r="HU420">
        <v>11.98</v>
      </c>
      <c r="HV420">
        <v>4.9632</v>
      </c>
      <c r="HW420">
        <v>3.27443</v>
      </c>
      <c r="HX420">
        <v>9999</v>
      </c>
      <c r="HY420">
        <v>9999</v>
      </c>
      <c r="HZ420">
        <v>9999</v>
      </c>
      <c r="IA420">
        <v>5.9</v>
      </c>
      <c r="IB420">
        <v>1.86397</v>
      </c>
      <c r="IC420">
        <v>1.86006</v>
      </c>
      <c r="ID420">
        <v>1.85837</v>
      </c>
      <c r="IE420">
        <v>1.85974</v>
      </c>
      <c r="IF420">
        <v>1.85989</v>
      </c>
      <c r="IG420">
        <v>1.85837</v>
      </c>
      <c r="IH420">
        <v>1.85745</v>
      </c>
      <c r="II420">
        <v>1.85242</v>
      </c>
      <c r="IJ420">
        <v>0</v>
      </c>
      <c r="IK420">
        <v>0</v>
      </c>
      <c r="IL420">
        <v>0</v>
      </c>
      <c r="IM420">
        <v>0</v>
      </c>
      <c r="IN420" t="s">
        <v>443</v>
      </c>
      <c r="IO420" t="s">
        <v>444</v>
      </c>
      <c r="IP420" t="s">
        <v>445</v>
      </c>
      <c r="IQ420" t="s">
        <v>445</v>
      </c>
      <c r="IR420" t="s">
        <v>445</v>
      </c>
      <c r="IS420" t="s">
        <v>445</v>
      </c>
      <c r="IT420">
        <v>0</v>
      </c>
      <c r="IU420">
        <v>100</v>
      </c>
      <c r="IV420">
        <v>100</v>
      </c>
      <c r="IW420">
        <v>-1.24</v>
      </c>
      <c r="IX420">
        <v>0.296</v>
      </c>
      <c r="IY420">
        <v>-1.085747647868322</v>
      </c>
      <c r="IZ420">
        <v>-0.001141660950335919</v>
      </c>
      <c r="JA420">
        <v>1.556549255047457E-06</v>
      </c>
      <c r="JB420">
        <v>-3.845636065895205E-10</v>
      </c>
      <c r="JC420">
        <v>0.01562767363184709</v>
      </c>
      <c r="JD420">
        <v>0.001629169780553792</v>
      </c>
      <c r="JE420">
        <v>0.0005448488767950686</v>
      </c>
      <c r="JF420">
        <v>-2.599574200195059E-06</v>
      </c>
      <c r="JG420">
        <v>2</v>
      </c>
      <c r="JH420">
        <v>2011</v>
      </c>
      <c r="JI420">
        <v>1</v>
      </c>
      <c r="JJ420">
        <v>26</v>
      </c>
      <c r="JK420">
        <v>197316.9</v>
      </c>
      <c r="JL420">
        <v>197317.1</v>
      </c>
      <c r="JM420">
        <v>0.505371</v>
      </c>
      <c r="JN420">
        <v>2.65259</v>
      </c>
      <c r="JO420">
        <v>1.49658</v>
      </c>
      <c r="JP420">
        <v>2.34497</v>
      </c>
      <c r="JQ420">
        <v>1.54907</v>
      </c>
      <c r="JR420">
        <v>2.3999</v>
      </c>
      <c r="JS420">
        <v>36.2224</v>
      </c>
      <c r="JT420">
        <v>24.1751</v>
      </c>
      <c r="JU420">
        <v>18</v>
      </c>
      <c r="JV420">
        <v>482.898</v>
      </c>
      <c r="JW420">
        <v>492.348</v>
      </c>
      <c r="JX420">
        <v>28.1404</v>
      </c>
      <c r="JY420">
        <v>28.6291</v>
      </c>
      <c r="JZ420">
        <v>30.0002</v>
      </c>
      <c r="KA420">
        <v>28.8401</v>
      </c>
      <c r="KB420">
        <v>28.837</v>
      </c>
      <c r="KC420">
        <v>10.134</v>
      </c>
      <c r="KD420">
        <v>14.8787</v>
      </c>
      <c r="KE420">
        <v>48.0306</v>
      </c>
      <c r="KF420">
        <v>28.128</v>
      </c>
      <c r="KG420">
        <v>132.672</v>
      </c>
      <c r="KH420">
        <v>17.6677</v>
      </c>
      <c r="KI420">
        <v>101.935</v>
      </c>
      <c r="KJ420">
        <v>91.5274</v>
      </c>
    </row>
    <row r="421" spans="1:296">
      <c r="A421">
        <v>403</v>
      </c>
      <c r="B421">
        <v>1758828625.6</v>
      </c>
      <c r="C421">
        <v>14602</v>
      </c>
      <c r="D421" t="s">
        <v>1255</v>
      </c>
      <c r="E421" t="s">
        <v>1256</v>
      </c>
      <c r="F421">
        <v>5</v>
      </c>
      <c r="G421" t="s">
        <v>1220</v>
      </c>
      <c r="H421">
        <v>1758828617.814285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153.768212088006</v>
      </c>
      <c r="AJ421">
        <v>163.6696606060606</v>
      </c>
      <c r="AK421">
        <v>-3.225190114650607</v>
      </c>
      <c r="AL421">
        <v>65.14464401882412</v>
      </c>
      <c r="AM421">
        <f>(AO421 - AN421 + DX421*1E3/(8.314*(DZ421+273.15)) * AQ421/DW421 * AP421) * DW421/(100*DK421) * 1000/(1000 - AO421)</f>
        <v>0</v>
      </c>
      <c r="AN421">
        <v>17.68966230110682</v>
      </c>
      <c r="AO421">
        <v>22.6784503030303</v>
      </c>
      <c r="AP421">
        <v>1.760620764425644E-05</v>
      </c>
      <c r="AQ421">
        <v>105.4680842792125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439</v>
      </c>
      <c r="AX421" t="s">
        <v>439</v>
      </c>
      <c r="AY421">
        <v>0</v>
      </c>
      <c r="AZ421">
        <v>0</v>
      </c>
      <c r="BA421">
        <f>1-AY421/AZ421</f>
        <v>0</v>
      </c>
      <c r="BB421">
        <v>0</v>
      </c>
      <c r="BC421" t="s">
        <v>439</v>
      </c>
      <c r="BD421" t="s">
        <v>439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439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5.18</v>
      </c>
      <c r="DL421">
        <v>0.5</v>
      </c>
      <c r="DM421" t="s">
        <v>440</v>
      </c>
      <c r="DN421">
        <v>2</v>
      </c>
      <c r="DO421" t="b">
        <v>1</v>
      </c>
      <c r="DP421">
        <v>1758828617.814285</v>
      </c>
      <c r="DQ421">
        <v>182.9601785714286</v>
      </c>
      <c r="DR421">
        <v>167.0871428571429</v>
      </c>
      <c r="DS421">
        <v>22.68632857142857</v>
      </c>
      <c r="DT421">
        <v>17.68261071428571</v>
      </c>
      <c r="DU421">
        <v>184.2056071428571</v>
      </c>
      <c r="DV421">
        <v>22.39025</v>
      </c>
      <c r="DW421">
        <v>499.9657142857143</v>
      </c>
      <c r="DX421">
        <v>90.80883214285714</v>
      </c>
      <c r="DY421">
        <v>0.06588675714285713</v>
      </c>
      <c r="DZ421">
        <v>29.422275</v>
      </c>
      <c r="EA421">
        <v>30.02578571428572</v>
      </c>
      <c r="EB421">
        <v>999.9000000000002</v>
      </c>
      <c r="EC421">
        <v>0</v>
      </c>
      <c r="ED421">
        <v>0</v>
      </c>
      <c r="EE421">
        <v>9999.361428571428</v>
      </c>
      <c r="EF421">
        <v>0</v>
      </c>
      <c r="EG421">
        <v>13.31748214285714</v>
      </c>
      <c r="EH421">
        <v>15.87301428571429</v>
      </c>
      <c r="EI421">
        <v>187.2073214285714</v>
      </c>
      <c r="EJ421">
        <v>170.0948571428572</v>
      </c>
      <c r="EK421">
        <v>5.0037025</v>
      </c>
      <c r="EL421">
        <v>167.0871428571429</v>
      </c>
      <c r="EM421">
        <v>17.68261071428571</v>
      </c>
      <c r="EN421">
        <v>2.060117857142857</v>
      </c>
      <c r="EO421">
        <v>1.605737857142857</v>
      </c>
      <c r="EP421">
        <v>17.914125</v>
      </c>
      <c r="EQ421">
        <v>14.01396428571429</v>
      </c>
      <c r="ER421">
        <v>2000.028928571428</v>
      </c>
      <c r="ES421">
        <v>0.9799953571428571</v>
      </c>
      <c r="ET421">
        <v>0.02000436428571428</v>
      </c>
      <c r="EU421">
        <v>0</v>
      </c>
      <c r="EV421">
        <v>1252.355357142857</v>
      </c>
      <c r="EW421">
        <v>5.00078</v>
      </c>
      <c r="EX421">
        <v>24045.47857142858</v>
      </c>
      <c r="EY421">
        <v>16379.84642857143</v>
      </c>
      <c r="EZ421">
        <v>39.15157142857142</v>
      </c>
      <c r="FA421">
        <v>39.90599999999999</v>
      </c>
      <c r="FB421">
        <v>39.3457857142857</v>
      </c>
      <c r="FC421">
        <v>39.67160714285713</v>
      </c>
      <c r="FD421">
        <v>40.26535714285713</v>
      </c>
      <c r="FE421">
        <v>1955.118928571428</v>
      </c>
      <c r="FF421">
        <v>39.91</v>
      </c>
      <c r="FG421">
        <v>0</v>
      </c>
      <c r="FH421">
        <v>1758828621.1</v>
      </c>
      <c r="FI421">
        <v>0</v>
      </c>
      <c r="FJ421">
        <v>1252.5928</v>
      </c>
      <c r="FK421">
        <v>20.00153848721772</v>
      </c>
      <c r="FL421">
        <v>369.3692311823743</v>
      </c>
      <c r="FM421">
        <v>24050.82</v>
      </c>
      <c r="FN421">
        <v>15</v>
      </c>
      <c r="FO421">
        <v>0</v>
      </c>
      <c r="FP421" t="s">
        <v>441</v>
      </c>
      <c r="FQ421">
        <v>1746989605.5</v>
      </c>
      <c r="FR421">
        <v>1746989593.5</v>
      </c>
      <c r="FS421">
        <v>0</v>
      </c>
      <c r="FT421">
        <v>-0.274</v>
      </c>
      <c r="FU421">
        <v>-0.002</v>
      </c>
      <c r="FV421">
        <v>2.549</v>
      </c>
      <c r="FW421">
        <v>0.129</v>
      </c>
      <c r="FX421">
        <v>420</v>
      </c>
      <c r="FY421">
        <v>17</v>
      </c>
      <c r="FZ421">
        <v>0.02</v>
      </c>
      <c r="GA421">
        <v>0.04</v>
      </c>
      <c r="GB421">
        <v>15.4978675</v>
      </c>
      <c r="GC421">
        <v>9.132647279549683</v>
      </c>
      <c r="GD421">
        <v>0.8798334886180168</v>
      </c>
      <c r="GE421">
        <v>0</v>
      </c>
      <c r="GF421">
        <v>1251.588823529412</v>
      </c>
      <c r="GG421">
        <v>19.15355232318462</v>
      </c>
      <c r="GH421">
        <v>1.89805591671472</v>
      </c>
      <c r="GI421">
        <v>0</v>
      </c>
      <c r="GJ421">
        <v>5.006427</v>
      </c>
      <c r="GK421">
        <v>-0.08077801125703736</v>
      </c>
      <c r="GL421">
        <v>0.009596042726040789</v>
      </c>
      <c r="GM421">
        <v>1</v>
      </c>
      <c r="GN421">
        <v>1</v>
      </c>
      <c r="GO421">
        <v>3</v>
      </c>
      <c r="GP421" t="s">
        <v>448</v>
      </c>
      <c r="GQ421">
        <v>3.10143</v>
      </c>
      <c r="GR421">
        <v>2.72403</v>
      </c>
      <c r="GS421">
        <v>0.0395661</v>
      </c>
      <c r="GT421">
        <v>0.0353888</v>
      </c>
      <c r="GU421">
        <v>0.104023</v>
      </c>
      <c r="GV421">
        <v>0.08847629999999999</v>
      </c>
      <c r="GW421">
        <v>25101.1</v>
      </c>
      <c r="GX421">
        <v>22922</v>
      </c>
      <c r="GY421">
        <v>26698.5</v>
      </c>
      <c r="GZ421">
        <v>23984.6</v>
      </c>
      <c r="HA421">
        <v>38269.1</v>
      </c>
      <c r="HB421">
        <v>32324</v>
      </c>
      <c r="HC421">
        <v>46622.1</v>
      </c>
      <c r="HD421">
        <v>37955.8</v>
      </c>
      <c r="HE421">
        <v>1.87377</v>
      </c>
      <c r="HF421">
        <v>1.86537</v>
      </c>
      <c r="HG421">
        <v>0.132162</v>
      </c>
      <c r="HH421">
        <v>0</v>
      </c>
      <c r="HI421">
        <v>27.8621</v>
      </c>
      <c r="HJ421">
        <v>999.9</v>
      </c>
      <c r="HK421">
        <v>39.5</v>
      </c>
      <c r="HL421">
        <v>32</v>
      </c>
      <c r="HM421">
        <v>20.7715</v>
      </c>
      <c r="HN421">
        <v>61.3605</v>
      </c>
      <c r="HO421">
        <v>20.5849</v>
      </c>
      <c r="HP421">
        <v>1</v>
      </c>
      <c r="HQ421">
        <v>0.103425</v>
      </c>
      <c r="HR421">
        <v>-0.159365</v>
      </c>
      <c r="HS421">
        <v>20.281</v>
      </c>
      <c r="HT421">
        <v>5.21175</v>
      </c>
      <c r="HU421">
        <v>11.9797</v>
      </c>
      <c r="HV421">
        <v>4.9634</v>
      </c>
      <c r="HW421">
        <v>3.27435</v>
      </c>
      <c r="HX421">
        <v>9999</v>
      </c>
      <c r="HY421">
        <v>9999</v>
      </c>
      <c r="HZ421">
        <v>9999</v>
      </c>
      <c r="IA421">
        <v>5.9</v>
      </c>
      <c r="IB421">
        <v>1.86394</v>
      </c>
      <c r="IC421">
        <v>1.86007</v>
      </c>
      <c r="ID421">
        <v>1.85838</v>
      </c>
      <c r="IE421">
        <v>1.85974</v>
      </c>
      <c r="IF421">
        <v>1.85989</v>
      </c>
      <c r="IG421">
        <v>1.85837</v>
      </c>
      <c r="IH421">
        <v>1.85745</v>
      </c>
      <c r="II421">
        <v>1.85242</v>
      </c>
      <c r="IJ421">
        <v>0</v>
      </c>
      <c r="IK421">
        <v>0</v>
      </c>
      <c r="IL421">
        <v>0</v>
      </c>
      <c r="IM421">
        <v>0</v>
      </c>
      <c r="IN421" t="s">
        <v>443</v>
      </c>
      <c r="IO421" t="s">
        <v>444</v>
      </c>
      <c r="IP421" t="s">
        <v>445</v>
      </c>
      <c r="IQ421" t="s">
        <v>445</v>
      </c>
      <c r="IR421" t="s">
        <v>445</v>
      </c>
      <c r="IS421" t="s">
        <v>445</v>
      </c>
      <c r="IT421">
        <v>0</v>
      </c>
      <c r="IU421">
        <v>100</v>
      </c>
      <c r="IV421">
        <v>100</v>
      </c>
      <c r="IW421">
        <v>-1.23</v>
      </c>
      <c r="IX421">
        <v>0.296</v>
      </c>
      <c r="IY421">
        <v>-1.085747647868322</v>
      </c>
      <c r="IZ421">
        <v>-0.001141660950335919</v>
      </c>
      <c r="JA421">
        <v>1.556549255047457E-06</v>
      </c>
      <c r="JB421">
        <v>-3.845636065895205E-10</v>
      </c>
      <c r="JC421">
        <v>0.01562767363184709</v>
      </c>
      <c r="JD421">
        <v>0.001629169780553792</v>
      </c>
      <c r="JE421">
        <v>0.0005448488767950686</v>
      </c>
      <c r="JF421">
        <v>-2.599574200195059E-06</v>
      </c>
      <c r="JG421">
        <v>2</v>
      </c>
      <c r="JH421">
        <v>2011</v>
      </c>
      <c r="JI421">
        <v>1</v>
      </c>
      <c r="JJ421">
        <v>26</v>
      </c>
      <c r="JK421">
        <v>197317</v>
      </c>
      <c r="JL421">
        <v>197317.2</v>
      </c>
      <c r="JM421">
        <v>0.467529</v>
      </c>
      <c r="JN421">
        <v>2.66235</v>
      </c>
      <c r="JO421">
        <v>1.49658</v>
      </c>
      <c r="JP421">
        <v>2.34497</v>
      </c>
      <c r="JQ421">
        <v>1.54907</v>
      </c>
      <c r="JR421">
        <v>2.41211</v>
      </c>
      <c r="JS421">
        <v>36.2224</v>
      </c>
      <c r="JT421">
        <v>24.1751</v>
      </c>
      <c r="JU421">
        <v>18</v>
      </c>
      <c r="JV421">
        <v>482.956</v>
      </c>
      <c r="JW421">
        <v>492.383</v>
      </c>
      <c r="JX421">
        <v>28.1127</v>
      </c>
      <c r="JY421">
        <v>28.6291</v>
      </c>
      <c r="JZ421">
        <v>30.0002</v>
      </c>
      <c r="KA421">
        <v>28.8401</v>
      </c>
      <c r="KB421">
        <v>28.8372</v>
      </c>
      <c r="KC421">
        <v>9.2936</v>
      </c>
      <c r="KD421">
        <v>14.8787</v>
      </c>
      <c r="KE421">
        <v>48.0306</v>
      </c>
      <c r="KF421">
        <v>28.0974</v>
      </c>
      <c r="KG421">
        <v>112.637</v>
      </c>
      <c r="KH421">
        <v>17.6677</v>
      </c>
      <c r="KI421">
        <v>101.935</v>
      </c>
      <c r="KJ421">
        <v>91.52630000000001</v>
      </c>
    </row>
    <row r="422" spans="1:296">
      <c r="A422">
        <v>404</v>
      </c>
      <c r="B422">
        <v>1758828630.6</v>
      </c>
      <c r="C422">
        <v>14607</v>
      </c>
      <c r="D422" t="s">
        <v>1257</v>
      </c>
      <c r="E422" t="s">
        <v>1258</v>
      </c>
      <c r="F422">
        <v>5</v>
      </c>
      <c r="G422" t="s">
        <v>1220</v>
      </c>
      <c r="H422">
        <v>1758828623.1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136.7325201552221</v>
      </c>
      <c r="AJ422">
        <v>147.570509090909</v>
      </c>
      <c r="AK422">
        <v>-3.218892501028437</v>
      </c>
      <c r="AL422">
        <v>65.14464401882412</v>
      </c>
      <c r="AM422">
        <f>(AO422 - AN422 + DX422*1E3/(8.314*(DZ422+273.15)) * AQ422/DW422 * AP422) * DW422/(100*DK422) * 1000/(1000 - AO422)</f>
        <v>0</v>
      </c>
      <c r="AN422">
        <v>17.72608982213486</v>
      </c>
      <c r="AO422">
        <v>22.69336060606061</v>
      </c>
      <c r="AP422">
        <v>3.836138285231248E-05</v>
      </c>
      <c r="AQ422">
        <v>105.4680842792125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439</v>
      </c>
      <c r="AX422" t="s">
        <v>439</v>
      </c>
      <c r="AY422">
        <v>0</v>
      </c>
      <c r="AZ422">
        <v>0</v>
      </c>
      <c r="BA422">
        <f>1-AY422/AZ422</f>
        <v>0</v>
      </c>
      <c r="BB422">
        <v>0</v>
      </c>
      <c r="BC422" t="s">
        <v>439</v>
      </c>
      <c r="BD422" t="s">
        <v>439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439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5.18</v>
      </c>
      <c r="DL422">
        <v>0.5</v>
      </c>
      <c r="DM422" t="s">
        <v>440</v>
      </c>
      <c r="DN422">
        <v>2</v>
      </c>
      <c r="DO422" t="b">
        <v>1</v>
      </c>
      <c r="DP422">
        <v>1758828623.1</v>
      </c>
      <c r="DQ422">
        <v>166.2725925925926</v>
      </c>
      <c r="DR422">
        <v>149.536037037037</v>
      </c>
      <c r="DS422">
        <v>22.68454444444444</v>
      </c>
      <c r="DT422">
        <v>17.69588888888889</v>
      </c>
      <c r="DU422">
        <v>167.5075555555555</v>
      </c>
      <c r="DV422">
        <v>22.38851111111111</v>
      </c>
      <c r="DW422">
        <v>500.0022592592593</v>
      </c>
      <c r="DX422">
        <v>90.80866296296297</v>
      </c>
      <c r="DY422">
        <v>0.06582318518518518</v>
      </c>
      <c r="DZ422">
        <v>29.41624444444444</v>
      </c>
      <c r="EA422">
        <v>30.0199</v>
      </c>
      <c r="EB422">
        <v>999.9000000000001</v>
      </c>
      <c r="EC422">
        <v>0</v>
      </c>
      <c r="ED422">
        <v>0</v>
      </c>
      <c r="EE422">
        <v>10005.19407407407</v>
      </c>
      <c r="EF422">
        <v>0</v>
      </c>
      <c r="EG422">
        <v>13.20521111111111</v>
      </c>
      <c r="EH422">
        <v>16.73652962962963</v>
      </c>
      <c r="EI422">
        <v>170.1319629629629</v>
      </c>
      <c r="EJ422">
        <v>152.2296296296296</v>
      </c>
      <c r="EK422">
        <v>4.988633703703703</v>
      </c>
      <c r="EL422">
        <v>149.536037037037</v>
      </c>
      <c r="EM422">
        <v>17.69588888888889</v>
      </c>
      <c r="EN422">
        <v>2.059951851851852</v>
      </c>
      <c r="EO422">
        <v>1.606941111111111</v>
      </c>
      <c r="EP422">
        <v>17.91284814814815</v>
      </c>
      <c r="EQ422">
        <v>14.0255037037037</v>
      </c>
      <c r="ER422">
        <v>2000.03037037037</v>
      </c>
      <c r="ES422">
        <v>0.9799954444444444</v>
      </c>
      <c r="ET422">
        <v>0.02000427777777778</v>
      </c>
      <c r="EU422">
        <v>0</v>
      </c>
      <c r="EV422">
        <v>1254.081481481481</v>
      </c>
      <c r="EW422">
        <v>5.00078</v>
      </c>
      <c r="EX422">
        <v>24078.37407407407</v>
      </c>
      <c r="EY422">
        <v>16379.85925925926</v>
      </c>
      <c r="EZ422">
        <v>39.14562962962963</v>
      </c>
      <c r="FA422">
        <v>39.90485185185185</v>
      </c>
      <c r="FB422">
        <v>39.41885185185185</v>
      </c>
      <c r="FC422">
        <v>39.6618148148148</v>
      </c>
      <c r="FD422">
        <v>40.32374074074074</v>
      </c>
      <c r="FE422">
        <v>1955.120370370371</v>
      </c>
      <c r="FF422">
        <v>39.91</v>
      </c>
      <c r="FG422">
        <v>0</v>
      </c>
      <c r="FH422">
        <v>1758828625.9</v>
      </c>
      <c r="FI422">
        <v>0</v>
      </c>
      <c r="FJ422">
        <v>1254.2428</v>
      </c>
      <c r="FK422">
        <v>20.48307690546506</v>
      </c>
      <c r="FL422">
        <v>386.4692300849857</v>
      </c>
      <c r="FM422">
        <v>24080.84</v>
      </c>
      <c r="FN422">
        <v>15</v>
      </c>
      <c r="FO422">
        <v>0</v>
      </c>
      <c r="FP422" t="s">
        <v>441</v>
      </c>
      <c r="FQ422">
        <v>1746989605.5</v>
      </c>
      <c r="FR422">
        <v>1746989593.5</v>
      </c>
      <c r="FS422">
        <v>0</v>
      </c>
      <c r="FT422">
        <v>-0.274</v>
      </c>
      <c r="FU422">
        <v>-0.002</v>
      </c>
      <c r="FV422">
        <v>2.549</v>
      </c>
      <c r="FW422">
        <v>0.129</v>
      </c>
      <c r="FX422">
        <v>420</v>
      </c>
      <c r="FY422">
        <v>17</v>
      </c>
      <c r="FZ422">
        <v>0.02</v>
      </c>
      <c r="GA422">
        <v>0.04</v>
      </c>
      <c r="GB422">
        <v>16.1408025</v>
      </c>
      <c r="GC422">
        <v>9.583378986866762</v>
      </c>
      <c r="GD422">
        <v>0.9244577333462844</v>
      </c>
      <c r="GE422">
        <v>0</v>
      </c>
      <c r="GF422">
        <v>1252.745</v>
      </c>
      <c r="GG422">
        <v>19.65821238271675</v>
      </c>
      <c r="GH422">
        <v>1.945251004520544</v>
      </c>
      <c r="GI422">
        <v>0</v>
      </c>
      <c r="GJ422">
        <v>4.996816</v>
      </c>
      <c r="GK422">
        <v>-0.1646237898686836</v>
      </c>
      <c r="GL422">
        <v>0.01768876420217085</v>
      </c>
      <c r="GM422">
        <v>0</v>
      </c>
      <c r="GN422">
        <v>0</v>
      </c>
      <c r="GO422">
        <v>3</v>
      </c>
      <c r="GP422" t="s">
        <v>459</v>
      </c>
      <c r="GQ422">
        <v>3.10172</v>
      </c>
      <c r="GR422">
        <v>2.72355</v>
      </c>
      <c r="GS422">
        <v>0.0360183</v>
      </c>
      <c r="GT422">
        <v>0.0315589</v>
      </c>
      <c r="GU422">
        <v>0.104061</v>
      </c>
      <c r="GV422">
        <v>0.0885329</v>
      </c>
      <c r="GW422">
        <v>25193.5</v>
      </c>
      <c r="GX422">
        <v>23012.7</v>
      </c>
      <c r="GY422">
        <v>26698.3</v>
      </c>
      <c r="GZ422">
        <v>23984.3</v>
      </c>
      <c r="HA422">
        <v>38266.8</v>
      </c>
      <c r="HB422">
        <v>32321.2</v>
      </c>
      <c r="HC422">
        <v>46621.8</v>
      </c>
      <c r="HD422">
        <v>37955.3</v>
      </c>
      <c r="HE422">
        <v>1.87388</v>
      </c>
      <c r="HF422">
        <v>1.86485</v>
      </c>
      <c r="HG422">
        <v>0.131279</v>
      </c>
      <c r="HH422">
        <v>0</v>
      </c>
      <c r="HI422">
        <v>27.8604</v>
      </c>
      <c r="HJ422">
        <v>999.9</v>
      </c>
      <c r="HK422">
        <v>39.5</v>
      </c>
      <c r="HL422">
        <v>32</v>
      </c>
      <c r="HM422">
        <v>20.7704</v>
      </c>
      <c r="HN422">
        <v>61.1605</v>
      </c>
      <c r="HO422">
        <v>20.5409</v>
      </c>
      <c r="HP422">
        <v>1</v>
      </c>
      <c r="HQ422">
        <v>0.103592</v>
      </c>
      <c r="HR422">
        <v>-0.16223</v>
      </c>
      <c r="HS422">
        <v>20.2811</v>
      </c>
      <c r="HT422">
        <v>5.2119</v>
      </c>
      <c r="HU422">
        <v>11.9797</v>
      </c>
      <c r="HV422">
        <v>4.96285</v>
      </c>
      <c r="HW422">
        <v>3.2744</v>
      </c>
      <c r="HX422">
        <v>9999</v>
      </c>
      <c r="HY422">
        <v>9999</v>
      </c>
      <c r="HZ422">
        <v>9999</v>
      </c>
      <c r="IA422">
        <v>5.9</v>
      </c>
      <c r="IB422">
        <v>1.86396</v>
      </c>
      <c r="IC422">
        <v>1.86005</v>
      </c>
      <c r="ID422">
        <v>1.85837</v>
      </c>
      <c r="IE422">
        <v>1.85974</v>
      </c>
      <c r="IF422">
        <v>1.85989</v>
      </c>
      <c r="IG422">
        <v>1.85837</v>
      </c>
      <c r="IH422">
        <v>1.85745</v>
      </c>
      <c r="II422">
        <v>1.85241</v>
      </c>
      <c r="IJ422">
        <v>0</v>
      </c>
      <c r="IK422">
        <v>0</v>
      </c>
      <c r="IL422">
        <v>0</v>
      </c>
      <c r="IM422">
        <v>0</v>
      </c>
      <c r="IN422" t="s">
        <v>443</v>
      </c>
      <c r="IO422" t="s">
        <v>444</v>
      </c>
      <c r="IP422" t="s">
        <v>445</v>
      </c>
      <c r="IQ422" t="s">
        <v>445</v>
      </c>
      <c r="IR422" t="s">
        <v>445</v>
      </c>
      <c r="IS422" t="s">
        <v>445</v>
      </c>
      <c r="IT422">
        <v>0</v>
      </c>
      <c r="IU422">
        <v>100</v>
      </c>
      <c r="IV422">
        <v>100</v>
      </c>
      <c r="IW422">
        <v>-1.218</v>
      </c>
      <c r="IX422">
        <v>0.2962</v>
      </c>
      <c r="IY422">
        <v>-1.085747647868322</v>
      </c>
      <c r="IZ422">
        <v>-0.001141660950335919</v>
      </c>
      <c r="JA422">
        <v>1.556549255047457E-06</v>
      </c>
      <c r="JB422">
        <v>-3.845636065895205E-10</v>
      </c>
      <c r="JC422">
        <v>0.01562767363184709</v>
      </c>
      <c r="JD422">
        <v>0.001629169780553792</v>
      </c>
      <c r="JE422">
        <v>0.0005448488767950686</v>
      </c>
      <c r="JF422">
        <v>-2.599574200195059E-06</v>
      </c>
      <c r="JG422">
        <v>2</v>
      </c>
      <c r="JH422">
        <v>2011</v>
      </c>
      <c r="JI422">
        <v>1</v>
      </c>
      <c r="JJ422">
        <v>26</v>
      </c>
      <c r="JK422">
        <v>197317.1</v>
      </c>
      <c r="JL422">
        <v>197317.3</v>
      </c>
      <c r="JM422">
        <v>0.423584</v>
      </c>
      <c r="JN422">
        <v>2.66113</v>
      </c>
      <c r="JO422">
        <v>1.49658</v>
      </c>
      <c r="JP422">
        <v>2.34497</v>
      </c>
      <c r="JQ422">
        <v>1.54907</v>
      </c>
      <c r="JR422">
        <v>2.49023</v>
      </c>
      <c r="JS422">
        <v>36.2224</v>
      </c>
      <c r="JT422">
        <v>24.1751</v>
      </c>
      <c r="JU422">
        <v>18</v>
      </c>
      <c r="JV422">
        <v>483.014</v>
      </c>
      <c r="JW422">
        <v>492.04</v>
      </c>
      <c r="JX422">
        <v>28.0847</v>
      </c>
      <c r="JY422">
        <v>28.6291</v>
      </c>
      <c r="JZ422">
        <v>30</v>
      </c>
      <c r="KA422">
        <v>28.8401</v>
      </c>
      <c r="KB422">
        <v>28.8376</v>
      </c>
      <c r="KC422">
        <v>8.51088</v>
      </c>
      <c r="KD422">
        <v>14.8787</v>
      </c>
      <c r="KE422">
        <v>48.0306</v>
      </c>
      <c r="KF422">
        <v>28.0778</v>
      </c>
      <c r="KG422">
        <v>99.2799</v>
      </c>
      <c r="KH422">
        <v>17.6677</v>
      </c>
      <c r="KI422">
        <v>101.934</v>
      </c>
      <c r="KJ422">
        <v>91.5252</v>
      </c>
    </row>
    <row r="423" spans="1:296">
      <c r="A423">
        <v>405</v>
      </c>
      <c r="B423">
        <v>1758828635.6</v>
      </c>
      <c r="C423">
        <v>14612</v>
      </c>
      <c r="D423" t="s">
        <v>1259</v>
      </c>
      <c r="E423" t="s">
        <v>1260</v>
      </c>
      <c r="F423">
        <v>5</v>
      </c>
      <c r="G423" t="s">
        <v>1220</v>
      </c>
      <c r="H423">
        <v>1758828627.814285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119.9159131449756</v>
      </c>
      <c r="AJ423">
        <v>131.3982303030302</v>
      </c>
      <c r="AK423">
        <v>-3.233293766418022</v>
      </c>
      <c r="AL423">
        <v>65.14464401882412</v>
      </c>
      <c r="AM423">
        <f>(AO423 - AN423 + DX423*1E3/(8.314*(DZ423+273.15)) * AQ423/DW423 * AP423) * DW423/(100*DK423) * 1000/(1000 - AO423)</f>
        <v>0</v>
      </c>
      <c r="AN423">
        <v>17.72342358079738</v>
      </c>
      <c r="AO423">
        <v>22.70071454545454</v>
      </c>
      <c r="AP423">
        <v>3.059753727103676E-05</v>
      </c>
      <c r="AQ423">
        <v>105.4680842792125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439</v>
      </c>
      <c r="AX423" t="s">
        <v>439</v>
      </c>
      <c r="AY423">
        <v>0</v>
      </c>
      <c r="AZ423">
        <v>0</v>
      </c>
      <c r="BA423">
        <f>1-AY423/AZ423</f>
        <v>0</v>
      </c>
      <c r="BB423">
        <v>0</v>
      </c>
      <c r="BC423" t="s">
        <v>439</v>
      </c>
      <c r="BD423" t="s">
        <v>439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439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5.18</v>
      </c>
      <c r="DL423">
        <v>0.5</v>
      </c>
      <c r="DM423" t="s">
        <v>440</v>
      </c>
      <c r="DN423">
        <v>2</v>
      </c>
      <c r="DO423" t="b">
        <v>1</v>
      </c>
      <c r="DP423">
        <v>1758828627.814285</v>
      </c>
      <c r="DQ423">
        <v>151.4052142857143</v>
      </c>
      <c r="DR423">
        <v>133.9117142857143</v>
      </c>
      <c r="DS423">
        <v>22.68787857142857</v>
      </c>
      <c r="DT423">
        <v>17.70990357142857</v>
      </c>
      <c r="DU423">
        <v>152.63</v>
      </c>
      <c r="DV423">
        <v>22.39177142857143</v>
      </c>
      <c r="DW423">
        <v>500.0048571428571</v>
      </c>
      <c r="DX423">
        <v>90.80883928571427</v>
      </c>
      <c r="DY423">
        <v>0.06574846071428572</v>
      </c>
      <c r="DZ423">
        <v>29.409975</v>
      </c>
      <c r="EA423">
        <v>30.00769642857143</v>
      </c>
      <c r="EB423">
        <v>999.9000000000002</v>
      </c>
      <c r="EC423">
        <v>0</v>
      </c>
      <c r="ED423">
        <v>0</v>
      </c>
      <c r="EE423">
        <v>9999.713928571427</v>
      </c>
      <c r="EF423">
        <v>0</v>
      </c>
      <c r="EG423">
        <v>13.12894285714286</v>
      </c>
      <c r="EH423">
        <v>17.493475</v>
      </c>
      <c r="EI423">
        <v>154.9198571428571</v>
      </c>
      <c r="EJ423">
        <v>136.3257142857143</v>
      </c>
      <c r="EK423">
        <v>4.977958571428571</v>
      </c>
      <c r="EL423">
        <v>133.9117142857143</v>
      </c>
      <c r="EM423">
        <v>17.70990357142857</v>
      </c>
      <c r="EN423">
        <v>2.060259285714285</v>
      </c>
      <c r="EO423">
        <v>1.608216785714285</v>
      </c>
      <c r="EP423">
        <v>17.91521071428571</v>
      </c>
      <c r="EQ423">
        <v>14.03774285714286</v>
      </c>
      <c r="ER423">
        <v>2000.016785714286</v>
      </c>
      <c r="ES423">
        <v>0.9799953571428571</v>
      </c>
      <c r="ET423">
        <v>0.02000436785714286</v>
      </c>
      <c r="EU423">
        <v>0</v>
      </c>
      <c r="EV423">
        <v>1255.700357142857</v>
      </c>
      <c r="EW423">
        <v>5.00078</v>
      </c>
      <c r="EX423">
        <v>24108.69642857143</v>
      </c>
      <c r="EY423">
        <v>16379.74285714286</v>
      </c>
      <c r="EZ423">
        <v>39.14271428571429</v>
      </c>
      <c r="FA423">
        <v>39.90599999999999</v>
      </c>
      <c r="FB423">
        <v>39.41053571428571</v>
      </c>
      <c r="FC423">
        <v>39.66939285714285</v>
      </c>
      <c r="FD423">
        <v>40.42817857142857</v>
      </c>
      <c r="FE423">
        <v>1955.106785714286</v>
      </c>
      <c r="FF423">
        <v>39.91</v>
      </c>
      <c r="FG423">
        <v>0</v>
      </c>
      <c r="FH423">
        <v>1758828630.7</v>
      </c>
      <c r="FI423">
        <v>0</v>
      </c>
      <c r="FJ423">
        <v>1255.898</v>
      </c>
      <c r="FK423">
        <v>20.76846155142369</v>
      </c>
      <c r="FL423">
        <v>392.71538444662</v>
      </c>
      <c r="FM423">
        <v>24112.004</v>
      </c>
      <c r="FN423">
        <v>15</v>
      </c>
      <c r="FO423">
        <v>0</v>
      </c>
      <c r="FP423" t="s">
        <v>441</v>
      </c>
      <c r="FQ423">
        <v>1746989605.5</v>
      </c>
      <c r="FR423">
        <v>1746989593.5</v>
      </c>
      <c r="FS423">
        <v>0</v>
      </c>
      <c r="FT423">
        <v>-0.274</v>
      </c>
      <c r="FU423">
        <v>-0.002</v>
      </c>
      <c r="FV423">
        <v>2.549</v>
      </c>
      <c r="FW423">
        <v>0.129</v>
      </c>
      <c r="FX423">
        <v>420</v>
      </c>
      <c r="FY423">
        <v>17</v>
      </c>
      <c r="FZ423">
        <v>0.02</v>
      </c>
      <c r="GA423">
        <v>0.04</v>
      </c>
      <c r="GB423">
        <v>16.943785</v>
      </c>
      <c r="GC423">
        <v>9.785317823639794</v>
      </c>
      <c r="GD423">
        <v>0.9435850262562456</v>
      </c>
      <c r="GE423">
        <v>0</v>
      </c>
      <c r="GF423">
        <v>1254.360294117647</v>
      </c>
      <c r="GG423">
        <v>20.63239112386881</v>
      </c>
      <c r="GH423">
        <v>2.037183010771776</v>
      </c>
      <c r="GI423">
        <v>0</v>
      </c>
      <c r="GJ423">
        <v>4.98665275</v>
      </c>
      <c r="GK423">
        <v>-0.1672814634146372</v>
      </c>
      <c r="GL423">
        <v>0.01809633595337746</v>
      </c>
      <c r="GM423">
        <v>0</v>
      </c>
      <c r="GN423">
        <v>0</v>
      </c>
      <c r="GO423">
        <v>3</v>
      </c>
      <c r="GP423" t="s">
        <v>459</v>
      </c>
      <c r="GQ423">
        <v>3.10157</v>
      </c>
      <c r="GR423">
        <v>2.72348</v>
      </c>
      <c r="GS423">
        <v>0.0323687</v>
      </c>
      <c r="GT423">
        <v>0.0276268</v>
      </c>
      <c r="GU423">
        <v>0.104086</v>
      </c>
      <c r="GV423">
        <v>0.08852740000000001</v>
      </c>
      <c r="GW423">
        <v>25288.8</v>
      </c>
      <c r="GX423">
        <v>23106.3</v>
      </c>
      <c r="GY423">
        <v>26698.2</v>
      </c>
      <c r="GZ423">
        <v>23984.5</v>
      </c>
      <c r="HA423">
        <v>38265.3</v>
      </c>
      <c r="HB423">
        <v>32320.8</v>
      </c>
      <c r="HC423">
        <v>46621.9</v>
      </c>
      <c r="HD423">
        <v>37955.1</v>
      </c>
      <c r="HE423">
        <v>1.87402</v>
      </c>
      <c r="HF423">
        <v>1.86505</v>
      </c>
      <c r="HG423">
        <v>0.130612</v>
      </c>
      <c r="HH423">
        <v>0</v>
      </c>
      <c r="HI423">
        <v>27.858</v>
      </c>
      <c r="HJ423">
        <v>999.9</v>
      </c>
      <c r="HK423">
        <v>39.5</v>
      </c>
      <c r="HL423">
        <v>32</v>
      </c>
      <c r="HM423">
        <v>20.7705</v>
      </c>
      <c r="HN423">
        <v>61.4405</v>
      </c>
      <c r="HO423">
        <v>20.4567</v>
      </c>
      <c r="HP423">
        <v>1</v>
      </c>
      <c r="HQ423">
        <v>0.103709</v>
      </c>
      <c r="HR423">
        <v>-0.494134</v>
      </c>
      <c r="HS423">
        <v>20.2804</v>
      </c>
      <c r="HT423">
        <v>5.2119</v>
      </c>
      <c r="HU423">
        <v>11.9798</v>
      </c>
      <c r="HV423">
        <v>4.96335</v>
      </c>
      <c r="HW423">
        <v>3.27438</v>
      </c>
      <c r="HX423">
        <v>9999</v>
      </c>
      <c r="HY423">
        <v>9999</v>
      </c>
      <c r="HZ423">
        <v>9999</v>
      </c>
      <c r="IA423">
        <v>5.9</v>
      </c>
      <c r="IB423">
        <v>1.86397</v>
      </c>
      <c r="IC423">
        <v>1.86006</v>
      </c>
      <c r="ID423">
        <v>1.85838</v>
      </c>
      <c r="IE423">
        <v>1.85974</v>
      </c>
      <c r="IF423">
        <v>1.85989</v>
      </c>
      <c r="IG423">
        <v>1.85837</v>
      </c>
      <c r="IH423">
        <v>1.85745</v>
      </c>
      <c r="II423">
        <v>1.85242</v>
      </c>
      <c r="IJ423">
        <v>0</v>
      </c>
      <c r="IK423">
        <v>0</v>
      </c>
      <c r="IL423">
        <v>0</v>
      </c>
      <c r="IM423">
        <v>0</v>
      </c>
      <c r="IN423" t="s">
        <v>443</v>
      </c>
      <c r="IO423" t="s">
        <v>444</v>
      </c>
      <c r="IP423" t="s">
        <v>445</v>
      </c>
      <c r="IQ423" t="s">
        <v>445</v>
      </c>
      <c r="IR423" t="s">
        <v>445</v>
      </c>
      <c r="IS423" t="s">
        <v>445</v>
      </c>
      <c r="IT423">
        <v>0</v>
      </c>
      <c r="IU423">
        <v>100</v>
      </c>
      <c r="IV423">
        <v>100</v>
      </c>
      <c r="IW423">
        <v>-1.208</v>
      </c>
      <c r="IX423">
        <v>0.2964</v>
      </c>
      <c r="IY423">
        <v>-1.085747647868322</v>
      </c>
      <c r="IZ423">
        <v>-0.001141660950335919</v>
      </c>
      <c r="JA423">
        <v>1.556549255047457E-06</v>
      </c>
      <c r="JB423">
        <v>-3.845636065895205E-10</v>
      </c>
      <c r="JC423">
        <v>0.01562767363184709</v>
      </c>
      <c r="JD423">
        <v>0.001629169780553792</v>
      </c>
      <c r="JE423">
        <v>0.0005448488767950686</v>
      </c>
      <c r="JF423">
        <v>-2.599574200195059E-06</v>
      </c>
      <c r="JG423">
        <v>2</v>
      </c>
      <c r="JH423">
        <v>2011</v>
      </c>
      <c r="JI423">
        <v>1</v>
      </c>
      <c r="JJ423">
        <v>26</v>
      </c>
      <c r="JK423">
        <v>197317.2</v>
      </c>
      <c r="JL423">
        <v>197317.4</v>
      </c>
      <c r="JM423">
        <v>0.385742</v>
      </c>
      <c r="JN423">
        <v>2.67212</v>
      </c>
      <c r="JO423">
        <v>1.49658</v>
      </c>
      <c r="JP423">
        <v>2.34497</v>
      </c>
      <c r="JQ423">
        <v>1.54907</v>
      </c>
      <c r="JR423">
        <v>2.45239</v>
      </c>
      <c r="JS423">
        <v>36.1989</v>
      </c>
      <c r="JT423">
        <v>24.1751</v>
      </c>
      <c r="JU423">
        <v>18</v>
      </c>
      <c r="JV423">
        <v>483.102</v>
      </c>
      <c r="JW423">
        <v>492.168</v>
      </c>
      <c r="JX423">
        <v>28.0943</v>
      </c>
      <c r="JY423">
        <v>28.6291</v>
      </c>
      <c r="JZ423">
        <v>30.0002</v>
      </c>
      <c r="KA423">
        <v>28.8401</v>
      </c>
      <c r="KB423">
        <v>28.8372</v>
      </c>
      <c r="KC423">
        <v>7.65828</v>
      </c>
      <c r="KD423">
        <v>14.8787</v>
      </c>
      <c r="KE423">
        <v>48.0306</v>
      </c>
      <c r="KF423">
        <v>28.1511</v>
      </c>
      <c r="KG423">
        <v>79.232</v>
      </c>
      <c r="KH423">
        <v>17.6677</v>
      </c>
      <c r="KI423">
        <v>101.934</v>
      </c>
      <c r="KJ423">
        <v>91.52509999999999</v>
      </c>
    </row>
    <row r="424" spans="1:296">
      <c r="A424">
        <v>406</v>
      </c>
      <c r="B424">
        <v>1758828640.6</v>
      </c>
      <c r="C424">
        <v>14617</v>
      </c>
      <c r="D424" t="s">
        <v>1261</v>
      </c>
      <c r="E424" t="s">
        <v>1262</v>
      </c>
      <c r="F424">
        <v>5</v>
      </c>
      <c r="G424" t="s">
        <v>1220</v>
      </c>
      <c r="H424">
        <v>1758828633.1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102.9883798723613</v>
      </c>
      <c r="AJ424">
        <v>115.2868787878788</v>
      </c>
      <c r="AK424">
        <v>-3.223559906514681</v>
      </c>
      <c r="AL424">
        <v>65.14464401882412</v>
      </c>
      <c r="AM424">
        <f>(AO424 - AN424 + DX424*1E3/(8.314*(DZ424+273.15)) * AQ424/DW424 * AP424) * DW424/(100*DK424) * 1000/(1000 - AO424)</f>
        <v>0</v>
      </c>
      <c r="AN424">
        <v>17.720145203868</v>
      </c>
      <c r="AO424">
        <v>22.70513878787878</v>
      </c>
      <c r="AP424">
        <v>2.19867491810344E-05</v>
      </c>
      <c r="AQ424">
        <v>105.4680842792125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439</v>
      </c>
      <c r="AX424" t="s">
        <v>439</v>
      </c>
      <c r="AY424">
        <v>0</v>
      </c>
      <c r="AZ424">
        <v>0</v>
      </c>
      <c r="BA424">
        <f>1-AY424/AZ424</f>
        <v>0</v>
      </c>
      <c r="BB424">
        <v>0</v>
      </c>
      <c r="BC424" t="s">
        <v>439</v>
      </c>
      <c r="BD424" t="s">
        <v>439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439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5.18</v>
      </c>
      <c r="DL424">
        <v>0.5</v>
      </c>
      <c r="DM424" t="s">
        <v>440</v>
      </c>
      <c r="DN424">
        <v>2</v>
      </c>
      <c r="DO424" t="b">
        <v>1</v>
      </c>
      <c r="DP424">
        <v>1758828633.1</v>
      </c>
      <c r="DQ424">
        <v>134.7419259259259</v>
      </c>
      <c r="DR424">
        <v>116.3413703703704</v>
      </c>
      <c r="DS424">
        <v>22.69644074074074</v>
      </c>
      <c r="DT424">
        <v>17.72283333333333</v>
      </c>
      <c r="DU424">
        <v>135.9547777777778</v>
      </c>
      <c r="DV424">
        <v>22.40014814814815</v>
      </c>
      <c r="DW424">
        <v>500.0232592592593</v>
      </c>
      <c r="DX424">
        <v>90.80874074074076</v>
      </c>
      <c r="DY424">
        <v>0.06550192592592592</v>
      </c>
      <c r="DZ424">
        <v>29.40511851851852</v>
      </c>
      <c r="EA424">
        <v>29.9948</v>
      </c>
      <c r="EB424">
        <v>999.9000000000001</v>
      </c>
      <c r="EC424">
        <v>0</v>
      </c>
      <c r="ED424">
        <v>0</v>
      </c>
      <c r="EE424">
        <v>10007.87148148148</v>
      </c>
      <c r="EF424">
        <v>0</v>
      </c>
      <c r="EG424">
        <v>12.53762962962963</v>
      </c>
      <c r="EH424">
        <v>18.40055185185185</v>
      </c>
      <c r="EI424">
        <v>137.8710740740741</v>
      </c>
      <c r="EJ424">
        <v>118.4404111111111</v>
      </c>
      <c r="EK424">
        <v>4.973602592592592</v>
      </c>
      <c r="EL424">
        <v>116.3413703703704</v>
      </c>
      <c r="EM424">
        <v>17.72283333333333</v>
      </c>
      <c r="EN424">
        <v>2.061034074074074</v>
      </c>
      <c r="EO424">
        <v>1.609387407407407</v>
      </c>
      <c r="EP424">
        <v>17.92118888888889</v>
      </c>
      <c r="EQ424">
        <v>14.04898148148148</v>
      </c>
      <c r="ER424">
        <v>1999.997407407407</v>
      </c>
      <c r="ES424">
        <v>0.9799952222222222</v>
      </c>
      <c r="ET424">
        <v>0.0200045037037037</v>
      </c>
      <c r="EU424">
        <v>0</v>
      </c>
      <c r="EV424">
        <v>1257.562592592593</v>
      </c>
      <c r="EW424">
        <v>5.00078</v>
      </c>
      <c r="EX424">
        <v>24143.52592592593</v>
      </c>
      <c r="EY424">
        <v>16379.58888888889</v>
      </c>
      <c r="EZ424">
        <v>39.14340740740741</v>
      </c>
      <c r="FA424">
        <v>39.90485185185185</v>
      </c>
      <c r="FB424">
        <v>39.34933333333333</v>
      </c>
      <c r="FC424">
        <v>39.67096296296295</v>
      </c>
      <c r="FD424">
        <v>40.47651851851851</v>
      </c>
      <c r="FE424">
        <v>1955.087407407408</v>
      </c>
      <c r="FF424">
        <v>39.91</v>
      </c>
      <c r="FG424">
        <v>0</v>
      </c>
      <c r="FH424">
        <v>1758828635.5</v>
      </c>
      <c r="FI424">
        <v>0</v>
      </c>
      <c r="FJ424">
        <v>1257.5644</v>
      </c>
      <c r="FK424">
        <v>21.13076920462683</v>
      </c>
      <c r="FL424">
        <v>390.5461531102059</v>
      </c>
      <c r="FM424">
        <v>24143.536</v>
      </c>
      <c r="FN424">
        <v>15</v>
      </c>
      <c r="FO424">
        <v>0</v>
      </c>
      <c r="FP424" t="s">
        <v>441</v>
      </c>
      <c r="FQ424">
        <v>1746989605.5</v>
      </c>
      <c r="FR424">
        <v>1746989593.5</v>
      </c>
      <c r="FS424">
        <v>0</v>
      </c>
      <c r="FT424">
        <v>-0.274</v>
      </c>
      <c r="FU424">
        <v>-0.002</v>
      </c>
      <c r="FV424">
        <v>2.549</v>
      </c>
      <c r="FW424">
        <v>0.129</v>
      </c>
      <c r="FX424">
        <v>420</v>
      </c>
      <c r="FY424">
        <v>17</v>
      </c>
      <c r="FZ424">
        <v>0.02</v>
      </c>
      <c r="GA424">
        <v>0.04</v>
      </c>
      <c r="GB424">
        <v>17.79573414634147</v>
      </c>
      <c r="GC424">
        <v>10.16024947735193</v>
      </c>
      <c r="GD424">
        <v>1.003136652804532</v>
      </c>
      <c r="GE424">
        <v>0</v>
      </c>
      <c r="GF424">
        <v>1256.424117647059</v>
      </c>
      <c r="GG424">
        <v>20.97692893767831</v>
      </c>
      <c r="GH424">
        <v>2.070846825430248</v>
      </c>
      <c r="GI424">
        <v>0</v>
      </c>
      <c r="GJ424">
        <v>4.979568048780489</v>
      </c>
      <c r="GK424">
        <v>-0.05923275261322695</v>
      </c>
      <c r="GL424">
        <v>0.01286149921457067</v>
      </c>
      <c r="GM424">
        <v>1</v>
      </c>
      <c r="GN424">
        <v>1</v>
      </c>
      <c r="GO424">
        <v>3</v>
      </c>
      <c r="GP424" t="s">
        <v>448</v>
      </c>
      <c r="GQ424">
        <v>3.10149</v>
      </c>
      <c r="GR424">
        <v>2.72387</v>
      </c>
      <c r="GS424">
        <v>0.0286472</v>
      </c>
      <c r="GT424">
        <v>0.0235752</v>
      </c>
      <c r="GU424">
        <v>0.104096</v>
      </c>
      <c r="GV424">
        <v>0.0885084</v>
      </c>
      <c r="GW424">
        <v>25386.1</v>
      </c>
      <c r="GX424">
        <v>23202.3</v>
      </c>
      <c r="GY424">
        <v>26698.3</v>
      </c>
      <c r="GZ424">
        <v>23984.1</v>
      </c>
      <c r="HA424">
        <v>38264.5</v>
      </c>
      <c r="HB424">
        <v>32321</v>
      </c>
      <c r="HC424">
        <v>46622.1</v>
      </c>
      <c r="HD424">
        <v>37955</v>
      </c>
      <c r="HE424">
        <v>1.8737</v>
      </c>
      <c r="HF424">
        <v>1.86513</v>
      </c>
      <c r="HG424">
        <v>0.130933</v>
      </c>
      <c r="HH424">
        <v>0</v>
      </c>
      <c r="HI424">
        <v>27.8557</v>
      </c>
      <c r="HJ424">
        <v>999.9</v>
      </c>
      <c r="HK424">
        <v>39.5</v>
      </c>
      <c r="HL424">
        <v>32</v>
      </c>
      <c r="HM424">
        <v>20.7718</v>
      </c>
      <c r="HN424">
        <v>60.4905</v>
      </c>
      <c r="HO424">
        <v>20.4287</v>
      </c>
      <c r="HP424">
        <v>1</v>
      </c>
      <c r="HQ424">
        <v>0.103224</v>
      </c>
      <c r="HR424">
        <v>-0.440629</v>
      </c>
      <c r="HS424">
        <v>20.2803</v>
      </c>
      <c r="HT424">
        <v>5.21265</v>
      </c>
      <c r="HU424">
        <v>11.9797</v>
      </c>
      <c r="HV424">
        <v>4.9635</v>
      </c>
      <c r="HW424">
        <v>3.27445</v>
      </c>
      <c r="HX424">
        <v>9999</v>
      </c>
      <c r="HY424">
        <v>9999</v>
      </c>
      <c r="HZ424">
        <v>9999</v>
      </c>
      <c r="IA424">
        <v>5.9</v>
      </c>
      <c r="IB424">
        <v>1.86396</v>
      </c>
      <c r="IC424">
        <v>1.86006</v>
      </c>
      <c r="ID424">
        <v>1.85838</v>
      </c>
      <c r="IE424">
        <v>1.85974</v>
      </c>
      <c r="IF424">
        <v>1.85988</v>
      </c>
      <c r="IG424">
        <v>1.85838</v>
      </c>
      <c r="IH424">
        <v>1.85745</v>
      </c>
      <c r="II424">
        <v>1.8524</v>
      </c>
      <c r="IJ424">
        <v>0</v>
      </c>
      <c r="IK424">
        <v>0</v>
      </c>
      <c r="IL424">
        <v>0</v>
      </c>
      <c r="IM424">
        <v>0</v>
      </c>
      <c r="IN424" t="s">
        <v>443</v>
      </c>
      <c r="IO424" t="s">
        <v>444</v>
      </c>
      <c r="IP424" t="s">
        <v>445</v>
      </c>
      <c r="IQ424" t="s">
        <v>445</v>
      </c>
      <c r="IR424" t="s">
        <v>445</v>
      </c>
      <c r="IS424" t="s">
        <v>445</v>
      </c>
      <c r="IT424">
        <v>0</v>
      </c>
      <c r="IU424">
        <v>100</v>
      </c>
      <c r="IV424">
        <v>100</v>
      </c>
      <c r="IW424">
        <v>-1.195</v>
      </c>
      <c r="IX424">
        <v>0.2964</v>
      </c>
      <c r="IY424">
        <v>-1.085747647868322</v>
      </c>
      <c r="IZ424">
        <v>-0.001141660950335919</v>
      </c>
      <c r="JA424">
        <v>1.556549255047457E-06</v>
      </c>
      <c r="JB424">
        <v>-3.845636065895205E-10</v>
      </c>
      <c r="JC424">
        <v>0.01562767363184709</v>
      </c>
      <c r="JD424">
        <v>0.001629169780553792</v>
      </c>
      <c r="JE424">
        <v>0.0005448488767950686</v>
      </c>
      <c r="JF424">
        <v>-2.599574200195059E-06</v>
      </c>
      <c r="JG424">
        <v>2</v>
      </c>
      <c r="JH424">
        <v>2011</v>
      </c>
      <c r="JI424">
        <v>1</v>
      </c>
      <c r="JJ424">
        <v>26</v>
      </c>
      <c r="JK424">
        <v>197317.3</v>
      </c>
      <c r="JL424">
        <v>197317.5</v>
      </c>
      <c r="JM424">
        <v>0.341797</v>
      </c>
      <c r="JN424">
        <v>2.68311</v>
      </c>
      <c r="JO424">
        <v>1.49658</v>
      </c>
      <c r="JP424">
        <v>2.34497</v>
      </c>
      <c r="JQ424">
        <v>1.54907</v>
      </c>
      <c r="JR424">
        <v>2.36328</v>
      </c>
      <c r="JS424">
        <v>36.1989</v>
      </c>
      <c r="JT424">
        <v>24.1663</v>
      </c>
      <c r="JU424">
        <v>18</v>
      </c>
      <c r="JV424">
        <v>482.913</v>
      </c>
      <c r="JW424">
        <v>492.213</v>
      </c>
      <c r="JX424">
        <v>28.1494</v>
      </c>
      <c r="JY424">
        <v>28.6291</v>
      </c>
      <c r="JZ424">
        <v>30</v>
      </c>
      <c r="KA424">
        <v>28.8401</v>
      </c>
      <c r="KB424">
        <v>28.8366</v>
      </c>
      <c r="KC424">
        <v>6.86843</v>
      </c>
      <c r="KD424">
        <v>14.8787</v>
      </c>
      <c r="KE424">
        <v>48.0306</v>
      </c>
      <c r="KF424">
        <v>28.1605</v>
      </c>
      <c r="KG424">
        <v>65.8732</v>
      </c>
      <c r="KH424">
        <v>17.6677</v>
      </c>
      <c r="KI424">
        <v>101.935</v>
      </c>
      <c r="KJ424">
        <v>91.5244</v>
      </c>
    </row>
    <row r="425" spans="1:296">
      <c r="A425">
        <v>407</v>
      </c>
      <c r="B425">
        <v>1758828645.6</v>
      </c>
      <c r="C425">
        <v>14622</v>
      </c>
      <c r="D425" t="s">
        <v>1263</v>
      </c>
      <c r="E425" t="s">
        <v>1264</v>
      </c>
      <c r="F425">
        <v>5</v>
      </c>
      <c r="G425" t="s">
        <v>1220</v>
      </c>
      <c r="H425">
        <v>1758828637.814285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86.10248326212714</v>
      </c>
      <c r="AJ425">
        <v>99.14653272727271</v>
      </c>
      <c r="AK425">
        <v>-3.222143539728299</v>
      </c>
      <c r="AL425">
        <v>65.14464401882412</v>
      </c>
      <c r="AM425">
        <f>(AO425 - AN425 + DX425*1E3/(8.314*(DZ425+273.15)) * AQ425/DW425 * AP425) * DW425/(100*DK425) * 1000/(1000 - AO425)</f>
        <v>0</v>
      </c>
      <c r="AN425">
        <v>17.71494416903237</v>
      </c>
      <c r="AO425">
        <v>22.70622969696969</v>
      </c>
      <c r="AP425">
        <v>1.218150597380733E-05</v>
      </c>
      <c r="AQ425">
        <v>105.4680842792125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439</v>
      </c>
      <c r="AX425" t="s">
        <v>439</v>
      </c>
      <c r="AY425">
        <v>0</v>
      </c>
      <c r="AZ425">
        <v>0</v>
      </c>
      <c r="BA425">
        <f>1-AY425/AZ425</f>
        <v>0</v>
      </c>
      <c r="BB425">
        <v>0</v>
      </c>
      <c r="BC425" t="s">
        <v>439</v>
      </c>
      <c r="BD425" t="s">
        <v>439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439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5.18</v>
      </c>
      <c r="DL425">
        <v>0.5</v>
      </c>
      <c r="DM425" t="s">
        <v>440</v>
      </c>
      <c r="DN425">
        <v>2</v>
      </c>
      <c r="DO425" t="b">
        <v>1</v>
      </c>
      <c r="DP425">
        <v>1758828637.814285</v>
      </c>
      <c r="DQ425">
        <v>119.8694714285714</v>
      </c>
      <c r="DR425">
        <v>100.7031642857143</v>
      </c>
      <c r="DS425">
        <v>22.70140357142857</v>
      </c>
      <c r="DT425">
        <v>17.72061071428572</v>
      </c>
      <c r="DU425">
        <v>121.0709535714286</v>
      </c>
      <c r="DV425">
        <v>22.405</v>
      </c>
      <c r="DW425">
        <v>499.9996071428571</v>
      </c>
      <c r="DX425">
        <v>90.80844642857144</v>
      </c>
      <c r="DY425">
        <v>0.06567812857142856</v>
      </c>
      <c r="DZ425">
        <v>29.40105714285714</v>
      </c>
      <c r="EA425">
        <v>29.99100000000001</v>
      </c>
      <c r="EB425">
        <v>999.9000000000002</v>
      </c>
      <c r="EC425">
        <v>0</v>
      </c>
      <c r="ED425">
        <v>0</v>
      </c>
      <c r="EE425">
        <v>9992.610357142856</v>
      </c>
      <c r="EF425">
        <v>0</v>
      </c>
      <c r="EG425">
        <v>11.9102</v>
      </c>
      <c r="EH425">
        <v>19.16625357142857</v>
      </c>
      <c r="EI425">
        <v>122.6538607142857</v>
      </c>
      <c r="EJ425">
        <v>102.5198821428571</v>
      </c>
      <c r="EK425">
        <v>4.980790357142857</v>
      </c>
      <c r="EL425">
        <v>100.7031642857143</v>
      </c>
      <c r="EM425">
        <v>17.72061071428572</v>
      </c>
      <c r="EN425">
        <v>2.061478214285715</v>
      </c>
      <c r="EO425">
        <v>1.609180357142857</v>
      </c>
      <c r="EP425">
        <v>17.92461071428571</v>
      </c>
      <c r="EQ425">
        <v>14.047</v>
      </c>
      <c r="ER425">
        <v>1999.986428571428</v>
      </c>
      <c r="ES425">
        <v>0.9799951428571428</v>
      </c>
      <c r="ET425">
        <v>0.02000458571428571</v>
      </c>
      <c r="EU425">
        <v>0</v>
      </c>
      <c r="EV425">
        <v>1259.261071428571</v>
      </c>
      <c r="EW425">
        <v>5.00078</v>
      </c>
      <c r="EX425">
        <v>24174.77142857143</v>
      </c>
      <c r="EY425">
        <v>16379.49285714286</v>
      </c>
      <c r="EZ425">
        <v>39.15835714285714</v>
      </c>
      <c r="FA425">
        <v>39.90599999999999</v>
      </c>
      <c r="FB425">
        <v>39.37696428571428</v>
      </c>
      <c r="FC425">
        <v>39.67374999999999</v>
      </c>
      <c r="FD425">
        <v>40.47510714285714</v>
      </c>
      <c r="FE425">
        <v>1955.076428571429</v>
      </c>
      <c r="FF425">
        <v>39.91</v>
      </c>
      <c r="FG425">
        <v>0</v>
      </c>
      <c r="FH425">
        <v>1758828640.9</v>
      </c>
      <c r="FI425">
        <v>0</v>
      </c>
      <c r="FJ425">
        <v>1259.403846153846</v>
      </c>
      <c r="FK425">
        <v>22.30495726263335</v>
      </c>
      <c r="FL425">
        <v>404.1880340674375</v>
      </c>
      <c r="FM425">
        <v>24177.49615384615</v>
      </c>
      <c r="FN425">
        <v>15</v>
      </c>
      <c r="FO425">
        <v>0</v>
      </c>
      <c r="FP425" t="s">
        <v>441</v>
      </c>
      <c r="FQ425">
        <v>1746989605.5</v>
      </c>
      <c r="FR425">
        <v>1746989593.5</v>
      </c>
      <c r="FS425">
        <v>0</v>
      </c>
      <c r="FT425">
        <v>-0.274</v>
      </c>
      <c r="FU425">
        <v>-0.002</v>
      </c>
      <c r="FV425">
        <v>2.549</v>
      </c>
      <c r="FW425">
        <v>0.129</v>
      </c>
      <c r="FX425">
        <v>420</v>
      </c>
      <c r="FY425">
        <v>17</v>
      </c>
      <c r="FZ425">
        <v>0.02</v>
      </c>
      <c r="GA425">
        <v>0.04</v>
      </c>
      <c r="GB425">
        <v>18.7706525</v>
      </c>
      <c r="GC425">
        <v>9.823248405253254</v>
      </c>
      <c r="GD425">
        <v>0.9457098719976175</v>
      </c>
      <c r="GE425">
        <v>0</v>
      </c>
      <c r="GF425">
        <v>1258.337058823529</v>
      </c>
      <c r="GG425">
        <v>21.43315508359953</v>
      </c>
      <c r="GH425">
        <v>2.119734347134605</v>
      </c>
      <c r="GI425">
        <v>0</v>
      </c>
      <c r="GJ425">
        <v>4.977249</v>
      </c>
      <c r="GK425">
        <v>0.08977981238272452</v>
      </c>
      <c r="GL425">
        <v>0.008869882411847413</v>
      </c>
      <c r="GM425">
        <v>1</v>
      </c>
      <c r="GN425">
        <v>1</v>
      </c>
      <c r="GO425">
        <v>3</v>
      </c>
      <c r="GP425" t="s">
        <v>448</v>
      </c>
      <c r="GQ425">
        <v>3.10136</v>
      </c>
      <c r="GR425">
        <v>2.72423</v>
      </c>
      <c r="GS425">
        <v>0.024844</v>
      </c>
      <c r="GT425">
        <v>0.019464</v>
      </c>
      <c r="GU425">
        <v>0.104106</v>
      </c>
      <c r="GV425">
        <v>0.0884896</v>
      </c>
      <c r="GW425">
        <v>25485.7</v>
      </c>
      <c r="GX425">
        <v>23300</v>
      </c>
      <c r="GY425">
        <v>26698.5</v>
      </c>
      <c r="GZ425">
        <v>23984.3</v>
      </c>
      <c r="HA425">
        <v>38263.7</v>
      </c>
      <c r="HB425">
        <v>32321</v>
      </c>
      <c r="HC425">
        <v>46622.1</v>
      </c>
      <c r="HD425">
        <v>37954.8</v>
      </c>
      <c r="HE425">
        <v>1.87375</v>
      </c>
      <c r="HF425">
        <v>1.86495</v>
      </c>
      <c r="HG425">
        <v>0.13103</v>
      </c>
      <c r="HH425">
        <v>0</v>
      </c>
      <c r="HI425">
        <v>27.8539</v>
      </c>
      <c r="HJ425">
        <v>999.9</v>
      </c>
      <c r="HK425">
        <v>39.5</v>
      </c>
      <c r="HL425">
        <v>32</v>
      </c>
      <c r="HM425">
        <v>20.772</v>
      </c>
      <c r="HN425">
        <v>60.8905</v>
      </c>
      <c r="HO425">
        <v>20.5649</v>
      </c>
      <c r="HP425">
        <v>1</v>
      </c>
      <c r="HQ425">
        <v>0.103567</v>
      </c>
      <c r="HR425">
        <v>-0.390583</v>
      </c>
      <c r="HS425">
        <v>20.2807</v>
      </c>
      <c r="HT425">
        <v>5.21295</v>
      </c>
      <c r="HU425">
        <v>11.9791</v>
      </c>
      <c r="HV425">
        <v>4.9636</v>
      </c>
      <c r="HW425">
        <v>3.27463</v>
      </c>
      <c r="HX425">
        <v>9999</v>
      </c>
      <c r="HY425">
        <v>9999</v>
      </c>
      <c r="HZ425">
        <v>9999</v>
      </c>
      <c r="IA425">
        <v>5.9</v>
      </c>
      <c r="IB425">
        <v>1.86397</v>
      </c>
      <c r="IC425">
        <v>1.86006</v>
      </c>
      <c r="ID425">
        <v>1.85838</v>
      </c>
      <c r="IE425">
        <v>1.85975</v>
      </c>
      <c r="IF425">
        <v>1.85989</v>
      </c>
      <c r="IG425">
        <v>1.85837</v>
      </c>
      <c r="IH425">
        <v>1.85745</v>
      </c>
      <c r="II425">
        <v>1.85241</v>
      </c>
      <c r="IJ425">
        <v>0</v>
      </c>
      <c r="IK425">
        <v>0</v>
      </c>
      <c r="IL425">
        <v>0</v>
      </c>
      <c r="IM425">
        <v>0</v>
      </c>
      <c r="IN425" t="s">
        <v>443</v>
      </c>
      <c r="IO425" t="s">
        <v>444</v>
      </c>
      <c r="IP425" t="s">
        <v>445</v>
      </c>
      <c r="IQ425" t="s">
        <v>445</v>
      </c>
      <c r="IR425" t="s">
        <v>445</v>
      </c>
      <c r="IS425" t="s">
        <v>445</v>
      </c>
      <c r="IT425">
        <v>0</v>
      </c>
      <c r="IU425">
        <v>100</v>
      </c>
      <c r="IV425">
        <v>100</v>
      </c>
      <c r="IW425">
        <v>-1.182</v>
      </c>
      <c r="IX425">
        <v>0.2965</v>
      </c>
      <c r="IY425">
        <v>-1.085747647868322</v>
      </c>
      <c r="IZ425">
        <v>-0.001141660950335919</v>
      </c>
      <c r="JA425">
        <v>1.556549255047457E-06</v>
      </c>
      <c r="JB425">
        <v>-3.845636065895205E-10</v>
      </c>
      <c r="JC425">
        <v>0.01562767363184709</v>
      </c>
      <c r="JD425">
        <v>0.001629169780553792</v>
      </c>
      <c r="JE425">
        <v>0.0005448488767950686</v>
      </c>
      <c r="JF425">
        <v>-2.599574200195059E-06</v>
      </c>
      <c r="JG425">
        <v>2</v>
      </c>
      <c r="JH425">
        <v>2011</v>
      </c>
      <c r="JI425">
        <v>1</v>
      </c>
      <c r="JJ425">
        <v>26</v>
      </c>
      <c r="JK425">
        <v>197317.3</v>
      </c>
      <c r="JL425">
        <v>197317.5</v>
      </c>
      <c r="JM425">
        <v>0.302734</v>
      </c>
      <c r="JN425">
        <v>2.677</v>
      </c>
      <c r="JO425">
        <v>1.49658</v>
      </c>
      <c r="JP425">
        <v>2.34497</v>
      </c>
      <c r="JQ425">
        <v>1.54907</v>
      </c>
      <c r="JR425">
        <v>2.48901</v>
      </c>
      <c r="JS425">
        <v>36.1989</v>
      </c>
      <c r="JT425">
        <v>24.1751</v>
      </c>
      <c r="JU425">
        <v>18</v>
      </c>
      <c r="JV425">
        <v>482.942</v>
      </c>
      <c r="JW425">
        <v>492.106</v>
      </c>
      <c r="JX425">
        <v>28.1674</v>
      </c>
      <c r="JY425">
        <v>28.6291</v>
      </c>
      <c r="JZ425">
        <v>30.0001</v>
      </c>
      <c r="KA425">
        <v>28.8401</v>
      </c>
      <c r="KB425">
        <v>28.8376</v>
      </c>
      <c r="KC425">
        <v>6.09166</v>
      </c>
      <c r="KD425">
        <v>14.8787</v>
      </c>
      <c r="KE425">
        <v>48.0306</v>
      </c>
      <c r="KF425">
        <v>28.1652</v>
      </c>
      <c r="KG425">
        <v>52.5164</v>
      </c>
      <c r="KH425">
        <v>17.6677</v>
      </c>
      <c r="KI425">
        <v>101.935</v>
      </c>
      <c r="KJ425">
        <v>91.5243</v>
      </c>
    </row>
    <row r="426" spans="1:296">
      <c r="A426">
        <v>408</v>
      </c>
      <c r="B426">
        <v>1758828650.6</v>
      </c>
      <c r="C426">
        <v>14627</v>
      </c>
      <c r="D426" t="s">
        <v>1265</v>
      </c>
      <c r="E426" t="s">
        <v>1266</v>
      </c>
      <c r="F426">
        <v>5</v>
      </c>
      <c r="G426" t="s">
        <v>1220</v>
      </c>
      <c r="H426">
        <v>1758828643.1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69.08539207580749</v>
      </c>
      <c r="AJ426">
        <v>83.01797272727271</v>
      </c>
      <c r="AK426">
        <v>-3.227870196307246</v>
      </c>
      <c r="AL426">
        <v>65.14464401882412</v>
      </c>
      <c r="AM426">
        <f>(AO426 - AN426 + DX426*1E3/(8.314*(DZ426+273.15)) * AQ426/DW426 * AP426) * DW426/(100*DK426) * 1000/(1000 - AO426)</f>
        <v>0</v>
      </c>
      <c r="AN426">
        <v>17.71361915460576</v>
      </c>
      <c r="AO426">
        <v>22.70980848484849</v>
      </c>
      <c r="AP426">
        <v>8.53103328475676E-06</v>
      </c>
      <c r="AQ426">
        <v>105.4680842792125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439</v>
      </c>
      <c r="AX426" t="s">
        <v>439</v>
      </c>
      <c r="AY426">
        <v>0</v>
      </c>
      <c r="AZ426">
        <v>0</v>
      </c>
      <c r="BA426">
        <f>1-AY426/AZ426</f>
        <v>0</v>
      </c>
      <c r="BB426">
        <v>0</v>
      </c>
      <c r="BC426" t="s">
        <v>439</v>
      </c>
      <c r="BD426" t="s">
        <v>439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439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5.18</v>
      </c>
      <c r="DL426">
        <v>0.5</v>
      </c>
      <c r="DM426" t="s">
        <v>440</v>
      </c>
      <c r="DN426">
        <v>2</v>
      </c>
      <c r="DO426" t="b">
        <v>1</v>
      </c>
      <c r="DP426">
        <v>1758828643.1</v>
      </c>
      <c r="DQ426">
        <v>103.2005333333333</v>
      </c>
      <c r="DR426">
        <v>83.13185925925926</v>
      </c>
      <c r="DS426">
        <v>22.7055037037037</v>
      </c>
      <c r="DT426">
        <v>17.71693333333333</v>
      </c>
      <c r="DU426">
        <v>104.3886777777778</v>
      </c>
      <c r="DV426">
        <v>22.40901481481481</v>
      </c>
      <c r="DW426">
        <v>500.0097777777778</v>
      </c>
      <c r="DX426">
        <v>90.80778888888888</v>
      </c>
      <c r="DY426">
        <v>0.06580195925925926</v>
      </c>
      <c r="DZ426">
        <v>29.4015962962963</v>
      </c>
      <c r="EA426">
        <v>29.99115185185185</v>
      </c>
      <c r="EB426">
        <v>999.9000000000001</v>
      </c>
      <c r="EC426">
        <v>0</v>
      </c>
      <c r="ED426">
        <v>0</v>
      </c>
      <c r="EE426">
        <v>9999.002592592593</v>
      </c>
      <c r="EF426">
        <v>0</v>
      </c>
      <c r="EG426">
        <v>11.30725555555556</v>
      </c>
      <c r="EH426">
        <v>20.06865555555556</v>
      </c>
      <c r="EI426">
        <v>105.5982074074074</v>
      </c>
      <c r="EJ426">
        <v>84.63128888888889</v>
      </c>
      <c r="EK426">
        <v>4.988567407407408</v>
      </c>
      <c r="EL426">
        <v>83.13185925925926</v>
      </c>
      <c r="EM426">
        <v>17.71693333333333</v>
      </c>
      <c r="EN426">
        <v>2.061834814814815</v>
      </c>
      <c r="EO426">
        <v>1.608835555555556</v>
      </c>
      <c r="EP426">
        <v>17.92736296296297</v>
      </c>
      <c r="EQ426">
        <v>14.04368888888889</v>
      </c>
      <c r="ER426">
        <v>1999.997037037037</v>
      </c>
      <c r="ES426">
        <v>0.9799952222222222</v>
      </c>
      <c r="ET426">
        <v>0.0200045037037037</v>
      </c>
      <c r="EU426">
        <v>0</v>
      </c>
      <c r="EV426">
        <v>1261.225185185185</v>
      </c>
      <c r="EW426">
        <v>5.00078</v>
      </c>
      <c r="EX426">
        <v>24210.19259259259</v>
      </c>
      <c r="EY426">
        <v>16379.58148148148</v>
      </c>
      <c r="EZ426">
        <v>39.15955555555556</v>
      </c>
      <c r="FA426">
        <v>39.90025925925925</v>
      </c>
      <c r="FB426">
        <v>39.45344444444444</v>
      </c>
      <c r="FC426">
        <v>39.66174074074073</v>
      </c>
      <c r="FD426">
        <v>40.49055555555555</v>
      </c>
      <c r="FE426">
        <v>1955.087037037037</v>
      </c>
      <c r="FF426">
        <v>39.91</v>
      </c>
      <c r="FG426">
        <v>0</v>
      </c>
      <c r="FH426">
        <v>1758828645.7</v>
      </c>
      <c r="FI426">
        <v>0</v>
      </c>
      <c r="FJ426">
        <v>1261.194615384615</v>
      </c>
      <c r="FK426">
        <v>23.06256411995622</v>
      </c>
      <c r="FL426">
        <v>400.7076925302862</v>
      </c>
      <c r="FM426">
        <v>24209.41923076923</v>
      </c>
      <c r="FN426">
        <v>15</v>
      </c>
      <c r="FO426">
        <v>0</v>
      </c>
      <c r="FP426" t="s">
        <v>441</v>
      </c>
      <c r="FQ426">
        <v>1746989605.5</v>
      </c>
      <c r="FR426">
        <v>1746989593.5</v>
      </c>
      <c r="FS426">
        <v>0</v>
      </c>
      <c r="FT426">
        <v>-0.274</v>
      </c>
      <c r="FU426">
        <v>-0.002</v>
      </c>
      <c r="FV426">
        <v>2.549</v>
      </c>
      <c r="FW426">
        <v>0.129</v>
      </c>
      <c r="FX426">
        <v>420</v>
      </c>
      <c r="FY426">
        <v>17</v>
      </c>
      <c r="FZ426">
        <v>0.02</v>
      </c>
      <c r="GA426">
        <v>0.04</v>
      </c>
      <c r="GB426">
        <v>19.599775</v>
      </c>
      <c r="GC426">
        <v>10.14960900562844</v>
      </c>
      <c r="GD426">
        <v>0.9775518041899366</v>
      </c>
      <c r="GE426">
        <v>0</v>
      </c>
      <c r="GF426">
        <v>1260.091176470588</v>
      </c>
      <c r="GG426">
        <v>22.55126051380195</v>
      </c>
      <c r="GH426">
        <v>2.226293100393157</v>
      </c>
      <c r="GI426">
        <v>0</v>
      </c>
      <c r="GJ426">
        <v>4.9844035</v>
      </c>
      <c r="GK426">
        <v>0.08978273921200433</v>
      </c>
      <c r="GL426">
        <v>0.008727985033786486</v>
      </c>
      <c r="GM426">
        <v>1</v>
      </c>
      <c r="GN426">
        <v>1</v>
      </c>
      <c r="GO426">
        <v>3</v>
      </c>
      <c r="GP426" t="s">
        <v>448</v>
      </c>
      <c r="GQ426">
        <v>3.10167</v>
      </c>
      <c r="GR426">
        <v>2.72411</v>
      </c>
      <c r="GS426">
        <v>0.0209586</v>
      </c>
      <c r="GT426">
        <v>0.0153359</v>
      </c>
      <c r="GU426">
        <v>0.104116</v>
      </c>
      <c r="GV426">
        <v>0.08848930000000001</v>
      </c>
      <c r="GW426">
        <v>25587.3</v>
      </c>
      <c r="GX426">
        <v>23398.2</v>
      </c>
      <c r="GY426">
        <v>26698.5</v>
      </c>
      <c r="GZ426">
        <v>23984.3</v>
      </c>
      <c r="HA426">
        <v>38262.8</v>
      </c>
      <c r="HB426">
        <v>32320.9</v>
      </c>
      <c r="HC426">
        <v>46622.1</v>
      </c>
      <c r="HD426">
        <v>37955.1</v>
      </c>
      <c r="HE426">
        <v>1.87402</v>
      </c>
      <c r="HF426">
        <v>1.86467</v>
      </c>
      <c r="HG426">
        <v>0.131555</v>
      </c>
      <c r="HH426">
        <v>0</v>
      </c>
      <c r="HI426">
        <v>27.8525</v>
      </c>
      <c r="HJ426">
        <v>999.9</v>
      </c>
      <c r="HK426">
        <v>39.5</v>
      </c>
      <c r="HL426">
        <v>32</v>
      </c>
      <c r="HM426">
        <v>20.7685</v>
      </c>
      <c r="HN426">
        <v>60.4505</v>
      </c>
      <c r="HO426">
        <v>20.2524</v>
      </c>
      <c r="HP426">
        <v>1</v>
      </c>
      <c r="HQ426">
        <v>0.10357</v>
      </c>
      <c r="HR426">
        <v>-0.372388</v>
      </c>
      <c r="HS426">
        <v>20.2806</v>
      </c>
      <c r="HT426">
        <v>5.2125</v>
      </c>
      <c r="HU426">
        <v>11.9796</v>
      </c>
      <c r="HV426">
        <v>4.9635</v>
      </c>
      <c r="HW426">
        <v>3.27448</v>
      </c>
      <c r="HX426">
        <v>9999</v>
      </c>
      <c r="HY426">
        <v>9999</v>
      </c>
      <c r="HZ426">
        <v>9999</v>
      </c>
      <c r="IA426">
        <v>5.9</v>
      </c>
      <c r="IB426">
        <v>1.86397</v>
      </c>
      <c r="IC426">
        <v>1.86006</v>
      </c>
      <c r="ID426">
        <v>1.85837</v>
      </c>
      <c r="IE426">
        <v>1.85975</v>
      </c>
      <c r="IF426">
        <v>1.85987</v>
      </c>
      <c r="IG426">
        <v>1.85838</v>
      </c>
      <c r="IH426">
        <v>1.85745</v>
      </c>
      <c r="II426">
        <v>1.85241</v>
      </c>
      <c r="IJ426">
        <v>0</v>
      </c>
      <c r="IK426">
        <v>0</v>
      </c>
      <c r="IL426">
        <v>0</v>
      </c>
      <c r="IM426">
        <v>0</v>
      </c>
      <c r="IN426" t="s">
        <v>443</v>
      </c>
      <c r="IO426" t="s">
        <v>444</v>
      </c>
      <c r="IP426" t="s">
        <v>445</v>
      </c>
      <c r="IQ426" t="s">
        <v>445</v>
      </c>
      <c r="IR426" t="s">
        <v>445</v>
      </c>
      <c r="IS426" t="s">
        <v>445</v>
      </c>
      <c r="IT426">
        <v>0</v>
      </c>
      <c r="IU426">
        <v>100</v>
      </c>
      <c r="IV426">
        <v>100</v>
      </c>
      <c r="IW426">
        <v>-1.168</v>
      </c>
      <c r="IX426">
        <v>0.2966</v>
      </c>
      <c r="IY426">
        <v>-1.085747647868322</v>
      </c>
      <c r="IZ426">
        <v>-0.001141660950335919</v>
      </c>
      <c r="JA426">
        <v>1.556549255047457E-06</v>
      </c>
      <c r="JB426">
        <v>-3.845636065895205E-10</v>
      </c>
      <c r="JC426">
        <v>0.01562767363184709</v>
      </c>
      <c r="JD426">
        <v>0.001629169780553792</v>
      </c>
      <c r="JE426">
        <v>0.0005448488767950686</v>
      </c>
      <c r="JF426">
        <v>-2.599574200195059E-06</v>
      </c>
      <c r="JG426">
        <v>2</v>
      </c>
      <c r="JH426">
        <v>2011</v>
      </c>
      <c r="JI426">
        <v>1</v>
      </c>
      <c r="JJ426">
        <v>26</v>
      </c>
      <c r="JK426">
        <v>197317.4</v>
      </c>
      <c r="JL426">
        <v>197317.6</v>
      </c>
      <c r="JM426">
        <v>0.262451</v>
      </c>
      <c r="JN426">
        <v>2.68555</v>
      </c>
      <c r="JO426">
        <v>1.49658</v>
      </c>
      <c r="JP426">
        <v>2.34497</v>
      </c>
      <c r="JQ426">
        <v>1.54907</v>
      </c>
      <c r="JR426">
        <v>2.43896</v>
      </c>
      <c r="JS426">
        <v>36.1989</v>
      </c>
      <c r="JT426">
        <v>24.1751</v>
      </c>
      <c r="JU426">
        <v>18</v>
      </c>
      <c r="JV426">
        <v>483.102</v>
      </c>
      <c r="JW426">
        <v>491.937</v>
      </c>
      <c r="JX426">
        <v>28.174</v>
      </c>
      <c r="JY426">
        <v>28.6314</v>
      </c>
      <c r="JZ426">
        <v>30.0002</v>
      </c>
      <c r="KA426">
        <v>28.8401</v>
      </c>
      <c r="KB426">
        <v>28.839</v>
      </c>
      <c r="KC426">
        <v>5.27814</v>
      </c>
      <c r="KD426">
        <v>14.8787</v>
      </c>
      <c r="KE426">
        <v>48.0306</v>
      </c>
      <c r="KF426">
        <v>28.1719</v>
      </c>
      <c r="KG426">
        <v>32.4807</v>
      </c>
      <c r="KH426">
        <v>17.6677</v>
      </c>
      <c r="KI426">
        <v>101.935</v>
      </c>
      <c r="KJ426">
        <v>91.5248</v>
      </c>
    </row>
    <row r="427" spans="1:296">
      <c r="A427">
        <v>409</v>
      </c>
      <c r="B427">
        <v>1758828747.6</v>
      </c>
      <c r="C427">
        <v>14724</v>
      </c>
      <c r="D427" t="s">
        <v>1267</v>
      </c>
      <c r="E427" t="s">
        <v>1268</v>
      </c>
      <c r="F427">
        <v>5</v>
      </c>
      <c r="G427" t="s">
        <v>1220</v>
      </c>
      <c r="H427">
        <v>1758828739.599999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427.5462903935909</v>
      </c>
      <c r="AJ427">
        <v>412.448836363636</v>
      </c>
      <c r="AK427">
        <v>9.834073341253871E-05</v>
      </c>
      <c r="AL427">
        <v>65.14464401882412</v>
      </c>
      <c r="AM427">
        <f>(AO427 - AN427 + DX427*1E3/(8.314*(DZ427+273.15)) * AQ427/DW427 * AP427) * DW427/(100*DK427) * 1000/(1000 - AO427)</f>
        <v>0</v>
      </c>
      <c r="AN427">
        <v>17.51305520626016</v>
      </c>
      <c r="AO427">
        <v>22.76461575757575</v>
      </c>
      <c r="AP427">
        <v>-5.145317895463113E-05</v>
      </c>
      <c r="AQ427">
        <v>105.4680842792125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439</v>
      </c>
      <c r="AX427" t="s">
        <v>439</v>
      </c>
      <c r="AY427">
        <v>0</v>
      </c>
      <c r="AZ427">
        <v>0</v>
      </c>
      <c r="BA427">
        <f>1-AY427/AZ427</f>
        <v>0</v>
      </c>
      <c r="BB427">
        <v>0</v>
      </c>
      <c r="BC427" t="s">
        <v>439</v>
      </c>
      <c r="BD427" t="s">
        <v>439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439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5.18</v>
      </c>
      <c r="DL427">
        <v>0.5</v>
      </c>
      <c r="DM427" t="s">
        <v>440</v>
      </c>
      <c r="DN427">
        <v>2</v>
      </c>
      <c r="DO427" t="b">
        <v>1</v>
      </c>
      <c r="DP427">
        <v>1758828739.599999</v>
      </c>
      <c r="DQ427">
        <v>403.0343225806452</v>
      </c>
      <c r="DR427">
        <v>420.0647419354838</v>
      </c>
      <c r="DS427">
        <v>22.77368064516128</v>
      </c>
      <c r="DT427">
        <v>17.56009354838709</v>
      </c>
      <c r="DU427">
        <v>404.3525806451613</v>
      </c>
      <c r="DV427">
        <v>22.4757064516129</v>
      </c>
      <c r="DW427">
        <v>499.9910967741935</v>
      </c>
      <c r="DX427">
        <v>90.80561290322578</v>
      </c>
      <c r="DY427">
        <v>0.06649487419354838</v>
      </c>
      <c r="DZ427">
        <v>29.45132580645161</v>
      </c>
      <c r="EA427">
        <v>29.97927419354838</v>
      </c>
      <c r="EB427">
        <v>999.9000000000003</v>
      </c>
      <c r="EC427">
        <v>0</v>
      </c>
      <c r="ED427">
        <v>0</v>
      </c>
      <c r="EE427">
        <v>9996.550967741938</v>
      </c>
      <c r="EF427">
        <v>0</v>
      </c>
      <c r="EG427">
        <v>11.2321</v>
      </c>
      <c r="EH427">
        <v>-17.03048064516129</v>
      </c>
      <c r="EI427">
        <v>412.4268064516128</v>
      </c>
      <c r="EJ427">
        <v>427.573064516129</v>
      </c>
      <c r="EK427">
        <v>5.213578064516128</v>
      </c>
      <c r="EL427">
        <v>420.0647419354838</v>
      </c>
      <c r="EM427">
        <v>17.56009354838709</v>
      </c>
      <c r="EN427">
        <v>2.067977096774194</v>
      </c>
      <c r="EO427">
        <v>1.594554516129032</v>
      </c>
      <c r="EP427">
        <v>17.97463870967742</v>
      </c>
      <c r="EQ427">
        <v>13.90626451612903</v>
      </c>
      <c r="ER427">
        <v>1999.97129032258</v>
      </c>
      <c r="ES427">
        <v>0.979994935483871</v>
      </c>
      <c r="ET427">
        <v>0.02000480967741935</v>
      </c>
      <c r="EU427">
        <v>0</v>
      </c>
      <c r="EV427">
        <v>1220.299032258065</v>
      </c>
      <c r="EW427">
        <v>5.000779999999999</v>
      </c>
      <c r="EX427">
        <v>23444.10322580646</v>
      </c>
      <c r="EY427">
        <v>16379.37741935484</v>
      </c>
      <c r="EZ427">
        <v>39.12496774193548</v>
      </c>
      <c r="FA427">
        <v>39.90699999999998</v>
      </c>
      <c r="FB427">
        <v>39.51196774193549</v>
      </c>
      <c r="FC427">
        <v>39.65909677419354</v>
      </c>
      <c r="FD427">
        <v>40.43316129032258</v>
      </c>
      <c r="FE427">
        <v>1955.061290322581</v>
      </c>
      <c r="FF427">
        <v>39.91000000000001</v>
      </c>
      <c r="FG427">
        <v>0</v>
      </c>
      <c r="FH427">
        <v>1758828742.9</v>
      </c>
      <c r="FI427">
        <v>0</v>
      </c>
      <c r="FJ427">
        <v>1220.219615384615</v>
      </c>
      <c r="FK427">
        <v>-3.331623926835016</v>
      </c>
      <c r="FL427">
        <v>-57.16239324346218</v>
      </c>
      <c r="FM427">
        <v>23443.76153846154</v>
      </c>
      <c r="FN427">
        <v>15</v>
      </c>
      <c r="FO427">
        <v>0</v>
      </c>
      <c r="FP427" t="s">
        <v>441</v>
      </c>
      <c r="FQ427">
        <v>1746989605.5</v>
      </c>
      <c r="FR427">
        <v>1746989593.5</v>
      </c>
      <c r="FS427">
        <v>0</v>
      </c>
      <c r="FT427">
        <v>-0.274</v>
      </c>
      <c r="FU427">
        <v>-0.002</v>
      </c>
      <c r="FV427">
        <v>2.549</v>
      </c>
      <c r="FW427">
        <v>0.129</v>
      </c>
      <c r="FX427">
        <v>420</v>
      </c>
      <c r="FY427">
        <v>17</v>
      </c>
      <c r="FZ427">
        <v>0.02</v>
      </c>
      <c r="GA427">
        <v>0.04</v>
      </c>
      <c r="GB427">
        <v>-17.0354125</v>
      </c>
      <c r="GC427">
        <v>0.09570393996252628</v>
      </c>
      <c r="GD427">
        <v>0.04001532948446142</v>
      </c>
      <c r="GE427">
        <v>1</v>
      </c>
      <c r="GF427">
        <v>1220.364117647059</v>
      </c>
      <c r="GG427">
        <v>-2.901757064017361</v>
      </c>
      <c r="GH427">
        <v>0.3862574396547031</v>
      </c>
      <c r="GI427">
        <v>0</v>
      </c>
      <c r="GJ427">
        <v>5.199324750000001</v>
      </c>
      <c r="GK427">
        <v>0.3636933208255109</v>
      </c>
      <c r="GL427">
        <v>0.0356507966942887</v>
      </c>
      <c r="GM427">
        <v>0</v>
      </c>
      <c r="GN427">
        <v>1</v>
      </c>
      <c r="GO427">
        <v>3</v>
      </c>
      <c r="GP427" t="s">
        <v>448</v>
      </c>
      <c r="GQ427">
        <v>3.10161</v>
      </c>
      <c r="GR427">
        <v>2.72423</v>
      </c>
      <c r="GS427">
        <v>0.0858293</v>
      </c>
      <c r="GT427">
        <v>0.0883515</v>
      </c>
      <c r="GU427">
        <v>0.104281</v>
      </c>
      <c r="GV427">
        <v>0.0877593</v>
      </c>
      <c r="GW427">
        <v>23891.8</v>
      </c>
      <c r="GX427">
        <v>21663.4</v>
      </c>
      <c r="GY427">
        <v>26698.1</v>
      </c>
      <c r="GZ427">
        <v>23984.4</v>
      </c>
      <c r="HA427">
        <v>38263.4</v>
      </c>
      <c r="HB427">
        <v>32353.7</v>
      </c>
      <c r="HC427">
        <v>46621.7</v>
      </c>
      <c r="HD427">
        <v>37954.2</v>
      </c>
      <c r="HE427">
        <v>1.8746</v>
      </c>
      <c r="HF427">
        <v>1.86558</v>
      </c>
      <c r="HG427">
        <v>0.130139</v>
      </c>
      <c r="HH427">
        <v>0</v>
      </c>
      <c r="HI427">
        <v>27.8767</v>
      </c>
      <c r="HJ427">
        <v>999.9</v>
      </c>
      <c r="HK427">
        <v>39.7</v>
      </c>
      <c r="HL427">
        <v>32</v>
      </c>
      <c r="HM427">
        <v>20.875</v>
      </c>
      <c r="HN427">
        <v>61.1305</v>
      </c>
      <c r="HO427">
        <v>20.3245</v>
      </c>
      <c r="HP427">
        <v>1</v>
      </c>
      <c r="HQ427">
        <v>0.103928</v>
      </c>
      <c r="HR427">
        <v>-0.62985</v>
      </c>
      <c r="HS427">
        <v>20.2799</v>
      </c>
      <c r="HT427">
        <v>5.21355</v>
      </c>
      <c r="HU427">
        <v>11.9794</v>
      </c>
      <c r="HV427">
        <v>4.9644</v>
      </c>
      <c r="HW427">
        <v>3.27493</v>
      </c>
      <c r="HX427">
        <v>9999</v>
      </c>
      <c r="HY427">
        <v>9999</v>
      </c>
      <c r="HZ427">
        <v>9999</v>
      </c>
      <c r="IA427">
        <v>5.9</v>
      </c>
      <c r="IB427">
        <v>1.86395</v>
      </c>
      <c r="IC427">
        <v>1.86005</v>
      </c>
      <c r="ID427">
        <v>1.85837</v>
      </c>
      <c r="IE427">
        <v>1.85974</v>
      </c>
      <c r="IF427">
        <v>1.85989</v>
      </c>
      <c r="IG427">
        <v>1.85837</v>
      </c>
      <c r="IH427">
        <v>1.85745</v>
      </c>
      <c r="II427">
        <v>1.85242</v>
      </c>
      <c r="IJ427">
        <v>0</v>
      </c>
      <c r="IK427">
        <v>0</v>
      </c>
      <c r="IL427">
        <v>0</v>
      </c>
      <c r="IM427">
        <v>0</v>
      </c>
      <c r="IN427" t="s">
        <v>443</v>
      </c>
      <c r="IO427" t="s">
        <v>444</v>
      </c>
      <c r="IP427" t="s">
        <v>445</v>
      </c>
      <c r="IQ427" t="s">
        <v>445</v>
      </c>
      <c r="IR427" t="s">
        <v>445</v>
      </c>
      <c r="IS427" t="s">
        <v>445</v>
      </c>
      <c r="IT427">
        <v>0</v>
      </c>
      <c r="IU427">
        <v>100</v>
      </c>
      <c r="IV427">
        <v>100</v>
      </c>
      <c r="IW427">
        <v>-1.319</v>
      </c>
      <c r="IX427">
        <v>0.2977</v>
      </c>
      <c r="IY427">
        <v>-1.085747647868322</v>
      </c>
      <c r="IZ427">
        <v>-0.001141660950335919</v>
      </c>
      <c r="JA427">
        <v>1.556549255047457E-06</v>
      </c>
      <c r="JB427">
        <v>-3.845636065895205E-10</v>
      </c>
      <c r="JC427">
        <v>0.01562767363184709</v>
      </c>
      <c r="JD427">
        <v>0.001629169780553792</v>
      </c>
      <c r="JE427">
        <v>0.0005448488767950686</v>
      </c>
      <c r="JF427">
        <v>-2.599574200195059E-06</v>
      </c>
      <c r="JG427">
        <v>2</v>
      </c>
      <c r="JH427">
        <v>2011</v>
      </c>
      <c r="JI427">
        <v>1</v>
      </c>
      <c r="JJ427">
        <v>26</v>
      </c>
      <c r="JK427">
        <v>197319</v>
      </c>
      <c r="JL427">
        <v>197319.2</v>
      </c>
      <c r="JM427">
        <v>1.14014</v>
      </c>
      <c r="JN427">
        <v>2.6416</v>
      </c>
      <c r="JO427">
        <v>1.49658</v>
      </c>
      <c r="JP427">
        <v>2.34619</v>
      </c>
      <c r="JQ427">
        <v>1.54907</v>
      </c>
      <c r="JR427">
        <v>2.47192</v>
      </c>
      <c r="JS427">
        <v>36.1754</v>
      </c>
      <c r="JT427">
        <v>24.1751</v>
      </c>
      <c r="JU427">
        <v>18</v>
      </c>
      <c r="JV427">
        <v>483.437</v>
      </c>
      <c r="JW427">
        <v>492.509</v>
      </c>
      <c r="JX427">
        <v>28.5076</v>
      </c>
      <c r="JY427">
        <v>28.6315</v>
      </c>
      <c r="JZ427">
        <v>30.0001</v>
      </c>
      <c r="KA427">
        <v>28.8401</v>
      </c>
      <c r="KB427">
        <v>28.8366</v>
      </c>
      <c r="KC427">
        <v>23.0171</v>
      </c>
      <c r="KD427">
        <v>16.5242</v>
      </c>
      <c r="KE427">
        <v>48.4081</v>
      </c>
      <c r="KF427">
        <v>28.5062</v>
      </c>
      <c r="KG427">
        <v>426.811</v>
      </c>
      <c r="KH427">
        <v>17.4716</v>
      </c>
      <c r="KI427">
        <v>101.934</v>
      </c>
      <c r="KJ427">
        <v>91.5236</v>
      </c>
    </row>
    <row r="428" spans="1:296">
      <c r="A428">
        <v>410</v>
      </c>
      <c r="B428">
        <v>1758828752.6</v>
      </c>
      <c r="C428">
        <v>14729</v>
      </c>
      <c r="D428" t="s">
        <v>1269</v>
      </c>
      <c r="E428" t="s">
        <v>1270</v>
      </c>
      <c r="F428">
        <v>5</v>
      </c>
      <c r="G428" t="s">
        <v>1220</v>
      </c>
      <c r="H428">
        <v>1758828744.755172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427.6380692624036</v>
      </c>
      <c r="AJ428">
        <v>412.4500424242423</v>
      </c>
      <c r="AK428">
        <v>0.0007527335949808569</v>
      </c>
      <c r="AL428">
        <v>65.14464401882412</v>
      </c>
      <c r="AM428">
        <f>(AO428 - AN428 + DX428*1E3/(8.314*(DZ428+273.15)) * AQ428/DW428 * AP428) * DW428/(100*DK428) * 1000/(1000 - AO428)</f>
        <v>0</v>
      </c>
      <c r="AN428">
        <v>17.51039697641023</v>
      </c>
      <c r="AO428">
        <v>22.75956909090909</v>
      </c>
      <c r="AP428">
        <v>-1.313104535273075E-05</v>
      </c>
      <c r="AQ428">
        <v>105.4680842792125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439</v>
      </c>
      <c r="AX428" t="s">
        <v>439</v>
      </c>
      <c r="AY428">
        <v>0</v>
      </c>
      <c r="AZ428">
        <v>0</v>
      </c>
      <c r="BA428">
        <f>1-AY428/AZ428</f>
        <v>0</v>
      </c>
      <c r="BB428">
        <v>0</v>
      </c>
      <c r="BC428" t="s">
        <v>439</v>
      </c>
      <c r="BD428" t="s">
        <v>439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439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5.18</v>
      </c>
      <c r="DL428">
        <v>0.5</v>
      </c>
      <c r="DM428" t="s">
        <v>440</v>
      </c>
      <c r="DN428">
        <v>2</v>
      </c>
      <c r="DO428" t="b">
        <v>1</v>
      </c>
      <c r="DP428">
        <v>1758828744.755172</v>
      </c>
      <c r="DQ428">
        <v>403.0324482758622</v>
      </c>
      <c r="DR428">
        <v>420.2455172413793</v>
      </c>
      <c r="DS428">
        <v>22.76903448275862</v>
      </c>
      <c r="DT428">
        <v>17.53441724137931</v>
      </c>
      <c r="DU428">
        <v>404.3506206896551</v>
      </c>
      <c r="DV428">
        <v>22.47117586206896</v>
      </c>
      <c r="DW428">
        <v>499.9567241379311</v>
      </c>
      <c r="DX428">
        <v>90.80492758620689</v>
      </c>
      <c r="DY428">
        <v>0.06634440689655173</v>
      </c>
      <c r="DZ428">
        <v>29.4612448275862</v>
      </c>
      <c r="EA428">
        <v>29.99077931034483</v>
      </c>
      <c r="EB428">
        <v>999.9000000000002</v>
      </c>
      <c r="EC428">
        <v>0</v>
      </c>
      <c r="ED428">
        <v>0</v>
      </c>
      <c r="EE428">
        <v>9997.495862068965</v>
      </c>
      <c r="EF428">
        <v>0</v>
      </c>
      <c r="EG428">
        <v>11.2321</v>
      </c>
      <c r="EH428">
        <v>-17.21318275862069</v>
      </c>
      <c r="EI428">
        <v>412.4227586206896</v>
      </c>
      <c r="EJ428">
        <v>427.7458275862069</v>
      </c>
      <c r="EK428">
        <v>5.234611724137931</v>
      </c>
      <c r="EL428">
        <v>420.2455172413793</v>
      </c>
      <c r="EM428">
        <v>17.53441724137931</v>
      </c>
      <c r="EN428">
        <v>2.067540689655173</v>
      </c>
      <c r="EO428">
        <v>1.592211034482759</v>
      </c>
      <c r="EP428">
        <v>17.97127586206897</v>
      </c>
      <c r="EQ428">
        <v>13.88360689655172</v>
      </c>
      <c r="ER428">
        <v>1999.97</v>
      </c>
      <c r="ES428">
        <v>0.9799948620689656</v>
      </c>
      <c r="ET428">
        <v>0.02000487586206896</v>
      </c>
      <c r="EU428">
        <v>0</v>
      </c>
      <c r="EV428">
        <v>1220.029310344828</v>
      </c>
      <c r="EW428">
        <v>5.00078</v>
      </c>
      <c r="EX428">
        <v>23439.41724137931</v>
      </c>
      <c r="EY428">
        <v>16379.35517241379</v>
      </c>
      <c r="EZ428">
        <v>39.11627586206896</v>
      </c>
      <c r="FA428">
        <v>39.90493103448275</v>
      </c>
      <c r="FB428">
        <v>39.40072413793104</v>
      </c>
      <c r="FC428">
        <v>39.64641379310344</v>
      </c>
      <c r="FD428">
        <v>40.4371724137931</v>
      </c>
      <c r="FE428">
        <v>1955.06</v>
      </c>
      <c r="FF428">
        <v>39.91</v>
      </c>
      <c r="FG428">
        <v>0</v>
      </c>
      <c r="FH428">
        <v>1758828747.7</v>
      </c>
      <c r="FI428">
        <v>0</v>
      </c>
      <c r="FJ428">
        <v>1219.986153846154</v>
      </c>
      <c r="FK428">
        <v>-3.241025650569679</v>
      </c>
      <c r="FL428">
        <v>-54.87863261579612</v>
      </c>
      <c r="FM428">
        <v>23439.33076923077</v>
      </c>
      <c r="FN428">
        <v>15</v>
      </c>
      <c r="FO428">
        <v>0</v>
      </c>
      <c r="FP428" t="s">
        <v>441</v>
      </c>
      <c r="FQ428">
        <v>1746989605.5</v>
      </c>
      <c r="FR428">
        <v>1746989593.5</v>
      </c>
      <c r="FS428">
        <v>0</v>
      </c>
      <c r="FT428">
        <v>-0.274</v>
      </c>
      <c r="FU428">
        <v>-0.002</v>
      </c>
      <c r="FV428">
        <v>2.549</v>
      </c>
      <c r="FW428">
        <v>0.129</v>
      </c>
      <c r="FX428">
        <v>420</v>
      </c>
      <c r="FY428">
        <v>17</v>
      </c>
      <c r="FZ428">
        <v>0.02</v>
      </c>
      <c r="GA428">
        <v>0.04</v>
      </c>
      <c r="GB428">
        <v>-17.0785825</v>
      </c>
      <c r="GC428">
        <v>-0.8173857410881705</v>
      </c>
      <c r="GD428">
        <v>0.163117846797185</v>
      </c>
      <c r="GE428">
        <v>0</v>
      </c>
      <c r="GF428">
        <v>1220.201176470588</v>
      </c>
      <c r="GG428">
        <v>-3.147440789269922</v>
      </c>
      <c r="GH428">
        <v>0.4051707316666885</v>
      </c>
      <c r="GI428">
        <v>0</v>
      </c>
      <c r="GJ428">
        <v>5.21973425</v>
      </c>
      <c r="GK428">
        <v>0.2910755347091982</v>
      </c>
      <c r="GL428">
        <v>0.02944291042742721</v>
      </c>
      <c r="GM428">
        <v>0</v>
      </c>
      <c r="GN428">
        <v>0</v>
      </c>
      <c r="GO428">
        <v>3</v>
      </c>
      <c r="GP428" t="s">
        <v>459</v>
      </c>
      <c r="GQ428">
        <v>3.10133</v>
      </c>
      <c r="GR428">
        <v>2.72431</v>
      </c>
      <c r="GS428">
        <v>0.0858467</v>
      </c>
      <c r="GT428">
        <v>0.0887981</v>
      </c>
      <c r="GU428">
        <v>0.104271</v>
      </c>
      <c r="GV428">
        <v>0.0877542</v>
      </c>
      <c r="GW428">
        <v>23891.2</v>
      </c>
      <c r="GX428">
        <v>21652.7</v>
      </c>
      <c r="GY428">
        <v>26697.9</v>
      </c>
      <c r="GZ428">
        <v>23984.3</v>
      </c>
      <c r="HA428">
        <v>38263.8</v>
      </c>
      <c r="HB428">
        <v>32353.9</v>
      </c>
      <c r="HC428">
        <v>46621.7</v>
      </c>
      <c r="HD428">
        <v>37954.3</v>
      </c>
      <c r="HE428">
        <v>1.87415</v>
      </c>
      <c r="HF428">
        <v>1.86588</v>
      </c>
      <c r="HG428">
        <v>0.128999</v>
      </c>
      <c r="HH428">
        <v>0</v>
      </c>
      <c r="HI428">
        <v>27.8802</v>
      </c>
      <c r="HJ428">
        <v>999.9</v>
      </c>
      <c r="HK428">
        <v>39.7</v>
      </c>
      <c r="HL428">
        <v>32</v>
      </c>
      <c r="HM428">
        <v>20.8759</v>
      </c>
      <c r="HN428">
        <v>61.4405</v>
      </c>
      <c r="HO428">
        <v>20.3886</v>
      </c>
      <c r="HP428">
        <v>1</v>
      </c>
      <c r="HQ428">
        <v>0.103989</v>
      </c>
      <c r="HR428">
        <v>-0.605588</v>
      </c>
      <c r="HS428">
        <v>20.2799</v>
      </c>
      <c r="HT428">
        <v>5.21145</v>
      </c>
      <c r="HU428">
        <v>11.9796</v>
      </c>
      <c r="HV428">
        <v>4.96375</v>
      </c>
      <c r="HW428">
        <v>3.27453</v>
      </c>
      <c r="HX428">
        <v>9999</v>
      </c>
      <c r="HY428">
        <v>9999</v>
      </c>
      <c r="HZ428">
        <v>9999</v>
      </c>
      <c r="IA428">
        <v>5.9</v>
      </c>
      <c r="IB428">
        <v>1.86396</v>
      </c>
      <c r="IC428">
        <v>1.86006</v>
      </c>
      <c r="ID428">
        <v>1.85837</v>
      </c>
      <c r="IE428">
        <v>1.85974</v>
      </c>
      <c r="IF428">
        <v>1.85987</v>
      </c>
      <c r="IG428">
        <v>1.85837</v>
      </c>
      <c r="IH428">
        <v>1.85745</v>
      </c>
      <c r="II428">
        <v>1.85241</v>
      </c>
      <c r="IJ428">
        <v>0</v>
      </c>
      <c r="IK428">
        <v>0</v>
      </c>
      <c r="IL428">
        <v>0</v>
      </c>
      <c r="IM428">
        <v>0</v>
      </c>
      <c r="IN428" t="s">
        <v>443</v>
      </c>
      <c r="IO428" t="s">
        <v>444</v>
      </c>
      <c r="IP428" t="s">
        <v>445</v>
      </c>
      <c r="IQ428" t="s">
        <v>445</v>
      </c>
      <c r="IR428" t="s">
        <v>445</v>
      </c>
      <c r="IS428" t="s">
        <v>445</v>
      </c>
      <c r="IT428">
        <v>0</v>
      </c>
      <c r="IU428">
        <v>100</v>
      </c>
      <c r="IV428">
        <v>100</v>
      </c>
      <c r="IW428">
        <v>-1.318</v>
      </c>
      <c r="IX428">
        <v>0.2976</v>
      </c>
      <c r="IY428">
        <v>-1.085747647868322</v>
      </c>
      <c r="IZ428">
        <v>-0.001141660950335919</v>
      </c>
      <c r="JA428">
        <v>1.556549255047457E-06</v>
      </c>
      <c r="JB428">
        <v>-3.845636065895205E-10</v>
      </c>
      <c r="JC428">
        <v>0.01562767363184709</v>
      </c>
      <c r="JD428">
        <v>0.001629169780553792</v>
      </c>
      <c r="JE428">
        <v>0.0005448488767950686</v>
      </c>
      <c r="JF428">
        <v>-2.599574200195059E-06</v>
      </c>
      <c r="JG428">
        <v>2</v>
      </c>
      <c r="JH428">
        <v>2011</v>
      </c>
      <c r="JI428">
        <v>1</v>
      </c>
      <c r="JJ428">
        <v>26</v>
      </c>
      <c r="JK428">
        <v>197319.1</v>
      </c>
      <c r="JL428">
        <v>197319.3</v>
      </c>
      <c r="JM428">
        <v>1.16699</v>
      </c>
      <c r="JN428">
        <v>2.65015</v>
      </c>
      <c r="JO428">
        <v>1.49658</v>
      </c>
      <c r="JP428">
        <v>2.34497</v>
      </c>
      <c r="JQ428">
        <v>1.54907</v>
      </c>
      <c r="JR428">
        <v>2.3645</v>
      </c>
      <c r="JS428">
        <v>36.1754</v>
      </c>
      <c r="JT428">
        <v>24.1751</v>
      </c>
      <c r="JU428">
        <v>18</v>
      </c>
      <c r="JV428">
        <v>483.175</v>
      </c>
      <c r="JW428">
        <v>492.707</v>
      </c>
      <c r="JX428">
        <v>28.5122</v>
      </c>
      <c r="JY428">
        <v>28.6315</v>
      </c>
      <c r="JZ428">
        <v>30</v>
      </c>
      <c r="KA428">
        <v>28.8401</v>
      </c>
      <c r="KB428">
        <v>28.8366</v>
      </c>
      <c r="KC428">
        <v>23.5175</v>
      </c>
      <c r="KD428">
        <v>16.5242</v>
      </c>
      <c r="KE428">
        <v>48.4081</v>
      </c>
      <c r="KF428">
        <v>28.5097</v>
      </c>
      <c r="KG428">
        <v>440.173</v>
      </c>
      <c r="KH428">
        <v>17.4576</v>
      </c>
      <c r="KI428">
        <v>101.934</v>
      </c>
      <c r="KJ428">
        <v>91.5236</v>
      </c>
    </row>
    <row r="429" spans="1:296">
      <c r="A429">
        <v>411</v>
      </c>
      <c r="B429">
        <v>1758828757.6</v>
      </c>
      <c r="C429">
        <v>14734</v>
      </c>
      <c r="D429" t="s">
        <v>1271</v>
      </c>
      <c r="E429" t="s">
        <v>1272</v>
      </c>
      <c r="F429">
        <v>5</v>
      </c>
      <c r="G429" t="s">
        <v>1220</v>
      </c>
      <c r="H429">
        <v>1758828749.832142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435.0151213700282</v>
      </c>
      <c r="AJ429">
        <v>415.6693151515153</v>
      </c>
      <c r="AK429">
        <v>0.7944083948271154</v>
      </c>
      <c r="AL429">
        <v>65.14464401882412</v>
      </c>
      <c r="AM429">
        <f>(AO429 - AN429 + DX429*1E3/(8.314*(DZ429+273.15)) * AQ429/DW429 * AP429) * DW429/(100*DK429) * 1000/(1000 - AO429)</f>
        <v>0</v>
      </c>
      <c r="AN429">
        <v>17.51187655182701</v>
      </c>
      <c r="AO429">
        <v>22.76681636363637</v>
      </c>
      <c r="AP429">
        <v>3.900636626975399E-05</v>
      </c>
      <c r="AQ429">
        <v>105.4680842792125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439</v>
      </c>
      <c r="AX429" t="s">
        <v>439</v>
      </c>
      <c r="AY429">
        <v>0</v>
      </c>
      <c r="AZ429">
        <v>0</v>
      </c>
      <c r="BA429">
        <f>1-AY429/AZ429</f>
        <v>0</v>
      </c>
      <c r="BB429">
        <v>0</v>
      </c>
      <c r="BC429" t="s">
        <v>439</v>
      </c>
      <c r="BD429" t="s">
        <v>439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439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5.18</v>
      </c>
      <c r="DL429">
        <v>0.5</v>
      </c>
      <c r="DM429" t="s">
        <v>440</v>
      </c>
      <c r="DN429">
        <v>2</v>
      </c>
      <c r="DO429" t="b">
        <v>1</v>
      </c>
      <c r="DP429">
        <v>1758828749.832142</v>
      </c>
      <c r="DQ429">
        <v>403.5011428571428</v>
      </c>
      <c r="DR429">
        <v>422.99925</v>
      </c>
      <c r="DS429">
        <v>22.76470357142857</v>
      </c>
      <c r="DT429">
        <v>17.51439285714286</v>
      </c>
      <c r="DU429">
        <v>404.8193214285715</v>
      </c>
      <c r="DV429">
        <v>22.46694285714286</v>
      </c>
      <c r="DW429">
        <v>499.9796071428572</v>
      </c>
      <c r="DX429">
        <v>90.80468928571428</v>
      </c>
      <c r="DY429">
        <v>0.06620243571428572</v>
      </c>
      <c r="DZ429">
        <v>29.46675</v>
      </c>
      <c r="EA429">
        <v>29.98525</v>
      </c>
      <c r="EB429">
        <v>999.9000000000002</v>
      </c>
      <c r="EC429">
        <v>0</v>
      </c>
      <c r="ED429">
        <v>0</v>
      </c>
      <c r="EE429">
        <v>9997.093571428572</v>
      </c>
      <c r="EF429">
        <v>0</v>
      </c>
      <c r="EG429">
        <v>11.2321</v>
      </c>
      <c r="EH429">
        <v>-19.49815714285714</v>
      </c>
      <c r="EI429">
        <v>412.9005</v>
      </c>
      <c r="EJ429">
        <v>430.5398571428572</v>
      </c>
      <c r="EK429">
        <v>5.250313928571429</v>
      </c>
      <c r="EL429">
        <v>422.99925</v>
      </c>
      <c r="EM429">
        <v>17.51439285714286</v>
      </c>
      <c r="EN429">
        <v>2.067142142857143</v>
      </c>
      <c r="EO429">
        <v>1.590388214285714</v>
      </c>
      <c r="EP429">
        <v>17.96821428571429</v>
      </c>
      <c r="EQ429">
        <v>13.86598214285714</v>
      </c>
      <c r="ER429">
        <v>1999.996428571429</v>
      </c>
      <c r="ES429">
        <v>0.9799950357142857</v>
      </c>
      <c r="ET429">
        <v>0.02000469642857142</v>
      </c>
      <c r="EU429">
        <v>0</v>
      </c>
      <c r="EV429">
        <v>1219.582857142857</v>
      </c>
      <c r="EW429">
        <v>5.00078</v>
      </c>
      <c r="EX429">
        <v>23433.31071428571</v>
      </c>
      <c r="EY429">
        <v>16379.57142857143</v>
      </c>
      <c r="EZ429">
        <v>39.13378571428571</v>
      </c>
      <c r="FA429">
        <v>39.90821428571428</v>
      </c>
      <c r="FB429">
        <v>39.3905</v>
      </c>
      <c r="FC429">
        <v>39.64721428571429</v>
      </c>
      <c r="FD429">
        <v>40.44396428571427</v>
      </c>
      <c r="FE429">
        <v>1955.086428571429</v>
      </c>
      <c r="FF429">
        <v>39.91</v>
      </c>
      <c r="FG429">
        <v>0</v>
      </c>
      <c r="FH429">
        <v>1758828752.5</v>
      </c>
      <c r="FI429">
        <v>0</v>
      </c>
      <c r="FJ429">
        <v>1219.578461538462</v>
      </c>
      <c r="FK429">
        <v>-5.539145305174338</v>
      </c>
      <c r="FL429">
        <v>-92.18461525959721</v>
      </c>
      <c r="FM429">
        <v>23432.96153846154</v>
      </c>
      <c r="FN429">
        <v>15</v>
      </c>
      <c r="FO429">
        <v>0</v>
      </c>
      <c r="FP429" t="s">
        <v>441</v>
      </c>
      <c r="FQ429">
        <v>1746989605.5</v>
      </c>
      <c r="FR429">
        <v>1746989593.5</v>
      </c>
      <c r="FS429">
        <v>0</v>
      </c>
      <c r="FT429">
        <v>-0.274</v>
      </c>
      <c r="FU429">
        <v>-0.002</v>
      </c>
      <c r="FV429">
        <v>2.549</v>
      </c>
      <c r="FW429">
        <v>0.129</v>
      </c>
      <c r="FX429">
        <v>420</v>
      </c>
      <c r="FY429">
        <v>17</v>
      </c>
      <c r="FZ429">
        <v>0.02</v>
      </c>
      <c r="GA429">
        <v>0.04</v>
      </c>
      <c r="GB429">
        <v>-18.8321</v>
      </c>
      <c r="GC429">
        <v>-25.07900037523448</v>
      </c>
      <c r="GD429">
        <v>3.108890743898859</v>
      </c>
      <c r="GE429">
        <v>0</v>
      </c>
      <c r="GF429">
        <v>1219.792352941176</v>
      </c>
      <c r="GG429">
        <v>-4.647211611642946</v>
      </c>
      <c r="GH429">
        <v>0.5504760443766171</v>
      </c>
      <c r="GI429">
        <v>0</v>
      </c>
      <c r="GJ429">
        <v>5.239338</v>
      </c>
      <c r="GK429">
        <v>0.1644587617260678</v>
      </c>
      <c r="GL429">
        <v>0.01998360117696507</v>
      </c>
      <c r="GM429">
        <v>0</v>
      </c>
      <c r="GN429">
        <v>0</v>
      </c>
      <c r="GO429">
        <v>3</v>
      </c>
      <c r="GP429" t="s">
        <v>459</v>
      </c>
      <c r="GQ429">
        <v>3.10157</v>
      </c>
      <c r="GR429">
        <v>2.72404</v>
      </c>
      <c r="GS429">
        <v>0.0864448</v>
      </c>
      <c r="GT429">
        <v>0.0907428</v>
      </c>
      <c r="GU429">
        <v>0.104293</v>
      </c>
      <c r="GV429">
        <v>0.08776780000000001</v>
      </c>
      <c r="GW429">
        <v>23875.4</v>
      </c>
      <c r="GX429">
        <v>21606.5</v>
      </c>
      <c r="GY429">
        <v>26697.8</v>
      </c>
      <c r="GZ429">
        <v>23984.3</v>
      </c>
      <c r="HA429">
        <v>38262.8</v>
      </c>
      <c r="HB429">
        <v>32353.5</v>
      </c>
      <c r="HC429">
        <v>46621.6</v>
      </c>
      <c r="HD429">
        <v>37954.2</v>
      </c>
      <c r="HE429">
        <v>1.87465</v>
      </c>
      <c r="HF429">
        <v>1.86545</v>
      </c>
      <c r="HG429">
        <v>0.127323</v>
      </c>
      <c r="HH429">
        <v>0</v>
      </c>
      <c r="HI429">
        <v>27.8842</v>
      </c>
      <c r="HJ429">
        <v>999.9</v>
      </c>
      <c r="HK429">
        <v>39.7</v>
      </c>
      <c r="HL429">
        <v>32</v>
      </c>
      <c r="HM429">
        <v>20.8767</v>
      </c>
      <c r="HN429">
        <v>61.3905</v>
      </c>
      <c r="HO429">
        <v>20.5529</v>
      </c>
      <c r="HP429">
        <v>1</v>
      </c>
      <c r="HQ429">
        <v>0.103933</v>
      </c>
      <c r="HR429">
        <v>-0.603249</v>
      </c>
      <c r="HS429">
        <v>20.2798</v>
      </c>
      <c r="HT429">
        <v>5.21055</v>
      </c>
      <c r="HU429">
        <v>11.9798</v>
      </c>
      <c r="HV429">
        <v>4.9636</v>
      </c>
      <c r="HW429">
        <v>3.27435</v>
      </c>
      <c r="HX429">
        <v>9999</v>
      </c>
      <c r="HY429">
        <v>9999</v>
      </c>
      <c r="HZ429">
        <v>9999</v>
      </c>
      <c r="IA429">
        <v>5.9</v>
      </c>
      <c r="IB429">
        <v>1.86398</v>
      </c>
      <c r="IC429">
        <v>1.86006</v>
      </c>
      <c r="ID429">
        <v>1.85837</v>
      </c>
      <c r="IE429">
        <v>1.85975</v>
      </c>
      <c r="IF429">
        <v>1.85987</v>
      </c>
      <c r="IG429">
        <v>1.85837</v>
      </c>
      <c r="IH429">
        <v>1.85745</v>
      </c>
      <c r="II429">
        <v>1.85241</v>
      </c>
      <c r="IJ429">
        <v>0</v>
      </c>
      <c r="IK429">
        <v>0</v>
      </c>
      <c r="IL429">
        <v>0</v>
      </c>
      <c r="IM429">
        <v>0</v>
      </c>
      <c r="IN429" t="s">
        <v>443</v>
      </c>
      <c r="IO429" t="s">
        <v>444</v>
      </c>
      <c r="IP429" t="s">
        <v>445</v>
      </c>
      <c r="IQ429" t="s">
        <v>445</v>
      </c>
      <c r="IR429" t="s">
        <v>445</v>
      </c>
      <c r="IS429" t="s">
        <v>445</v>
      </c>
      <c r="IT429">
        <v>0</v>
      </c>
      <c r="IU429">
        <v>100</v>
      </c>
      <c r="IV429">
        <v>100</v>
      </c>
      <c r="IW429">
        <v>-1.319</v>
      </c>
      <c r="IX429">
        <v>0.2978</v>
      </c>
      <c r="IY429">
        <v>-1.085747647868322</v>
      </c>
      <c r="IZ429">
        <v>-0.001141660950335919</v>
      </c>
      <c r="JA429">
        <v>1.556549255047457E-06</v>
      </c>
      <c r="JB429">
        <v>-3.845636065895205E-10</v>
      </c>
      <c r="JC429">
        <v>0.01562767363184709</v>
      </c>
      <c r="JD429">
        <v>0.001629169780553792</v>
      </c>
      <c r="JE429">
        <v>0.0005448488767950686</v>
      </c>
      <c r="JF429">
        <v>-2.599574200195059E-06</v>
      </c>
      <c r="JG429">
        <v>2</v>
      </c>
      <c r="JH429">
        <v>2011</v>
      </c>
      <c r="JI429">
        <v>1</v>
      </c>
      <c r="JJ429">
        <v>26</v>
      </c>
      <c r="JK429">
        <v>197319.2</v>
      </c>
      <c r="JL429">
        <v>197319.4</v>
      </c>
      <c r="JM429">
        <v>1.19873</v>
      </c>
      <c r="JN429">
        <v>2.64526</v>
      </c>
      <c r="JO429">
        <v>1.49658</v>
      </c>
      <c r="JP429">
        <v>2.34497</v>
      </c>
      <c r="JQ429">
        <v>1.54907</v>
      </c>
      <c r="JR429">
        <v>2.46338</v>
      </c>
      <c r="JS429">
        <v>36.1754</v>
      </c>
      <c r="JT429">
        <v>24.1751</v>
      </c>
      <c r="JU429">
        <v>18</v>
      </c>
      <c r="JV429">
        <v>483.466</v>
      </c>
      <c r="JW429">
        <v>492.427</v>
      </c>
      <c r="JX429">
        <v>28.5139</v>
      </c>
      <c r="JY429">
        <v>28.6315</v>
      </c>
      <c r="JZ429">
        <v>30.0001</v>
      </c>
      <c r="KA429">
        <v>28.8401</v>
      </c>
      <c r="KB429">
        <v>28.8366</v>
      </c>
      <c r="KC429">
        <v>24.2203</v>
      </c>
      <c r="KD429">
        <v>16.5242</v>
      </c>
      <c r="KE429">
        <v>48.4081</v>
      </c>
      <c r="KF429">
        <v>28.5318</v>
      </c>
      <c r="KG429">
        <v>460.216</v>
      </c>
      <c r="KH429">
        <v>17.443</v>
      </c>
      <c r="KI429">
        <v>101.933</v>
      </c>
      <c r="KJ429">
        <v>91.5235</v>
      </c>
    </row>
    <row r="430" spans="1:296">
      <c r="A430">
        <v>412</v>
      </c>
      <c r="B430">
        <v>1758828762.6</v>
      </c>
      <c r="C430">
        <v>14739</v>
      </c>
      <c r="D430" t="s">
        <v>1273</v>
      </c>
      <c r="E430" t="s">
        <v>1274</v>
      </c>
      <c r="F430">
        <v>5</v>
      </c>
      <c r="G430" t="s">
        <v>1220</v>
      </c>
      <c r="H430">
        <v>1758828755.1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449.4084225627675</v>
      </c>
      <c r="AJ430">
        <v>424.5322181818182</v>
      </c>
      <c r="AK430">
        <v>1.911561610231823</v>
      </c>
      <c r="AL430">
        <v>65.14464401882412</v>
      </c>
      <c r="AM430">
        <f>(AO430 - AN430 + DX430*1E3/(8.314*(DZ430+273.15)) * AQ430/DW430 * AP430) * DW430/(100*DK430) * 1000/(1000 - AO430)</f>
        <v>0</v>
      </c>
      <c r="AN430">
        <v>17.51476586026124</v>
      </c>
      <c r="AO430">
        <v>22.77224666666666</v>
      </c>
      <c r="AP430">
        <v>3.730860298855482E-05</v>
      </c>
      <c r="AQ430">
        <v>105.4680842792125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439</v>
      </c>
      <c r="AX430" t="s">
        <v>439</v>
      </c>
      <c r="AY430">
        <v>0</v>
      </c>
      <c r="AZ430">
        <v>0</v>
      </c>
      <c r="BA430">
        <f>1-AY430/AZ430</f>
        <v>0</v>
      </c>
      <c r="BB430">
        <v>0</v>
      </c>
      <c r="BC430" t="s">
        <v>439</v>
      </c>
      <c r="BD430" t="s">
        <v>439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439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5.18</v>
      </c>
      <c r="DL430">
        <v>0.5</v>
      </c>
      <c r="DM430" t="s">
        <v>440</v>
      </c>
      <c r="DN430">
        <v>2</v>
      </c>
      <c r="DO430" t="b">
        <v>1</v>
      </c>
      <c r="DP430">
        <v>1758828755.1</v>
      </c>
      <c r="DQ430">
        <v>406.1581111111112</v>
      </c>
      <c r="DR430">
        <v>430.7218148148148</v>
      </c>
      <c r="DS430">
        <v>22.76432222222222</v>
      </c>
      <c r="DT430">
        <v>17.51212592592593</v>
      </c>
      <c r="DU430">
        <v>407.4764444444445</v>
      </c>
      <c r="DV430">
        <v>22.46657407407408</v>
      </c>
      <c r="DW430">
        <v>500.0079999999999</v>
      </c>
      <c r="DX430">
        <v>90.80446296296297</v>
      </c>
      <c r="DY430">
        <v>0.06586220740740741</v>
      </c>
      <c r="DZ430">
        <v>29.47322962962963</v>
      </c>
      <c r="EA430">
        <v>29.97567777777778</v>
      </c>
      <c r="EB430">
        <v>999.9000000000001</v>
      </c>
      <c r="EC430">
        <v>0</v>
      </c>
      <c r="ED430">
        <v>0</v>
      </c>
      <c r="EE430">
        <v>10004.64888888889</v>
      </c>
      <c r="EF430">
        <v>0</v>
      </c>
      <c r="EG430">
        <v>11.2321</v>
      </c>
      <c r="EH430">
        <v>-24.56373333333333</v>
      </c>
      <c r="EI430">
        <v>415.6191851851852</v>
      </c>
      <c r="EJ430">
        <v>438.3990370370371</v>
      </c>
      <c r="EK430">
        <v>5.252208518518518</v>
      </c>
      <c r="EL430">
        <v>430.7218148148148</v>
      </c>
      <c r="EM430">
        <v>17.51212592592593</v>
      </c>
      <c r="EN430">
        <v>2.067102962962962</v>
      </c>
      <c r="EO430">
        <v>1.590177777777778</v>
      </c>
      <c r="EP430">
        <v>17.96791481481482</v>
      </c>
      <c r="EQ430">
        <v>13.86395555555556</v>
      </c>
      <c r="ER430">
        <v>1999.978888888889</v>
      </c>
      <c r="ES430">
        <v>0.9799947777777779</v>
      </c>
      <c r="ET430">
        <v>0.02000494814814815</v>
      </c>
      <c r="EU430">
        <v>0</v>
      </c>
      <c r="EV430">
        <v>1218.93</v>
      </c>
      <c r="EW430">
        <v>5.00078</v>
      </c>
      <c r="EX430">
        <v>23421.18518518519</v>
      </c>
      <c r="EY430">
        <v>16379.41851851852</v>
      </c>
      <c r="EZ430">
        <v>39.11322222222222</v>
      </c>
      <c r="FA430">
        <v>39.90485185185185</v>
      </c>
      <c r="FB430">
        <v>39.31692592592593</v>
      </c>
      <c r="FC430">
        <v>39.63644444444444</v>
      </c>
      <c r="FD430">
        <v>40.44648148148148</v>
      </c>
      <c r="FE430">
        <v>1955.068888888889</v>
      </c>
      <c r="FF430">
        <v>39.91</v>
      </c>
      <c r="FG430">
        <v>0</v>
      </c>
      <c r="FH430">
        <v>1758828757.9</v>
      </c>
      <c r="FI430">
        <v>0</v>
      </c>
      <c r="FJ430">
        <v>1218.8788</v>
      </c>
      <c r="FK430">
        <v>-10.32153846190001</v>
      </c>
      <c r="FL430">
        <v>-203.5230766187374</v>
      </c>
      <c r="FM430">
        <v>23419.176</v>
      </c>
      <c r="FN430">
        <v>15</v>
      </c>
      <c r="FO430">
        <v>0</v>
      </c>
      <c r="FP430" t="s">
        <v>441</v>
      </c>
      <c r="FQ430">
        <v>1746989605.5</v>
      </c>
      <c r="FR430">
        <v>1746989593.5</v>
      </c>
      <c r="FS430">
        <v>0</v>
      </c>
      <c r="FT430">
        <v>-0.274</v>
      </c>
      <c r="FU430">
        <v>-0.002</v>
      </c>
      <c r="FV430">
        <v>2.549</v>
      </c>
      <c r="FW430">
        <v>0.129</v>
      </c>
      <c r="FX430">
        <v>420</v>
      </c>
      <c r="FY430">
        <v>17</v>
      </c>
      <c r="FZ430">
        <v>0.02</v>
      </c>
      <c r="GA430">
        <v>0.04</v>
      </c>
      <c r="GB430">
        <v>-21.91289024390244</v>
      </c>
      <c r="GC430">
        <v>-54.25717839721256</v>
      </c>
      <c r="GD430">
        <v>5.829056178248166</v>
      </c>
      <c r="GE430">
        <v>0</v>
      </c>
      <c r="GF430">
        <v>1219.320882352941</v>
      </c>
      <c r="GG430">
        <v>-7.198319341990049</v>
      </c>
      <c r="GH430">
        <v>0.7940268466607296</v>
      </c>
      <c r="GI430">
        <v>0</v>
      </c>
      <c r="GJ430">
        <v>5.249831951219512</v>
      </c>
      <c r="GK430">
        <v>0.04312682926828729</v>
      </c>
      <c r="GL430">
        <v>0.007158527311250059</v>
      </c>
      <c r="GM430">
        <v>1</v>
      </c>
      <c r="GN430">
        <v>1</v>
      </c>
      <c r="GO430">
        <v>3</v>
      </c>
      <c r="GP430" t="s">
        <v>448</v>
      </c>
      <c r="GQ430">
        <v>3.1017</v>
      </c>
      <c r="GR430">
        <v>2.7235</v>
      </c>
      <c r="GS430">
        <v>0.0879075</v>
      </c>
      <c r="GT430">
        <v>0.0931593</v>
      </c>
      <c r="GU430">
        <v>0.104312</v>
      </c>
      <c r="GV430">
        <v>0.0877768</v>
      </c>
      <c r="GW430">
        <v>23837.3</v>
      </c>
      <c r="GX430">
        <v>21549.3</v>
      </c>
      <c r="GY430">
        <v>26697.9</v>
      </c>
      <c r="GZ430">
        <v>23984.5</v>
      </c>
      <c r="HA430">
        <v>38261.9</v>
      </c>
      <c r="HB430">
        <v>32353.8</v>
      </c>
      <c r="HC430">
        <v>46621.3</v>
      </c>
      <c r="HD430">
        <v>37954.5</v>
      </c>
      <c r="HE430">
        <v>1.87512</v>
      </c>
      <c r="HF430">
        <v>1.86532</v>
      </c>
      <c r="HG430">
        <v>0.127938</v>
      </c>
      <c r="HH430">
        <v>0</v>
      </c>
      <c r="HI430">
        <v>27.8889</v>
      </c>
      <c r="HJ430">
        <v>999.9</v>
      </c>
      <c r="HK430">
        <v>39.7</v>
      </c>
      <c r="HL430">
        <v>32</v>
      </c>
      <c r="HM430">
        <v>20.8767</v>
      </c>
      <c r="HN430">
        <v>61.4005</v>
      </c>
      <c r="HO430">
        <v>20.3365</v>
      </c>
      <c r="HP430">
        <v>1</v>
      </c>
      <c r="HQ430">
        <v>0.104007</v>
      </c>
      <c r="HR430">
        <v>-0.657407</v>
      </c>
      <c r="HS430">
        <v>20.2797</v>
      </c>
      <c r="HT430">
        <v>5.21115</v>
      </c>
      <c r="HU430">
        <v>11.9798</v>
      </c>
      <c r="HV430">
        <v>4.96355</v>
      </c>
      <c r="HW430">
        <v>3.27443</v>
      </c>
      <c r="HX430">
        <v>9999</v>
      </c>
      <c r="HY430">
        <v>9999</v>
      </c>
      <c r="HZ430">
        <v>9999</v>
      </c>
      <c r="IA430">
        <v>5.9</v>
      </c>
      <c r="IB430">
        <v>1.86397</v>
      </c>
      <c r="IC430">
        <v>1.86006</v>
      </c>
      <c r="ID430">
        <v>1.85837</v>
      </c>
      <c r="IE430">
        <v>1.85974</v>
      </c>
      <c r="IF430">
        <v>1.85989</v>
      </c>
      <c r="IG430">
        <v>1.85837</v>
      </c>
      <c r="IH430">
        <v>1.85745</v>
      </c>
      <c r="II430">
        <v>1.85242</v>
      </c>
      <c r="IJ430">
        <v>0</v>
      </c>
      <c r="IK430">
        <v>0</v>
      </c>
      <c r="IL430">
        <v>0</v>
      </c>
      <c r="IM430">
        <v>0</v>
      </c>
      <c r="IN430" t="s">
        <v>443</v>
      </c>
      <c r="IO430" t="s">
        <v>444</v>
      </c>
      <c r="IP430" t="s">
        <v>445</v>
      </c>
      <c r="IQ430" t="s">
        <v>445</v>
      </c>
      <c r="IR430" t="s">
        <v>445</v>
      </c>
      <c r="IS430" t="s">
        <v>445</v>
      </c>
      <c r="IT430">
        <v>0</v>
      </c>
      <c r="IU430">
        <v>100</v>
      </c>
      <c r="IV430">
        <v>100</v>
      </c>
      <c r="IW430">
        <v>-1.319</v>
      </c>
      <c r="IX430">
        <v>0.2979</v>
      </c>
      <c r="IY430">
        <v>-1.085747647868322</v>
      </c>
      <c r="IZ430">
        <v>-0.001141660950335919</v>
      </c>
      <c r="JA430">
        <v>1.556549255047457E-06</v>
      </c>
      <c r="JB430">
        <v>-3.845636065895205E-10</v>
      </c>
      <c r="JC430">
        <v>0.01562767363184709</v>
      </c>
      <c r="JD430">
        <v>0.001629169780553792</v>
      </c>
      <c r="JE430">
        <v>0.0005448488767950686</v>
      </c>
      <c r="JF430">
        <v>-2.599574200195059E-06</v>
      </c>
      <c r="JG430">
        <v>2</v>
      </c>
      <c r="JH430">
        <v>2011</v>
      </c>
      <c r="JI430">
        <v>1</v>
      </c>
      <c r="JJ430">
        <v>26</v>
      </c>
      <c r="JK430">
        <v>197319.3</v>
      </c>
      <c r="JL430">
        <v>197319.5</v>
      </c>
      <c r="JM430">
        <v>1.23657</v>
      </c>
      <c r="JN430">
        <v>2.63672</v>
      </c>
      <c r="JO430">
        <v>1.49658</v>
      </c>
      <c r="JP430">
        <v>2.34497</v>
      </c>
      <c r="JQ430">
        <v>1.54907</v>
      </c>
      <c r="JR430">
        <v>2.46704</v>
      </c>
      <c r="JS430">
        <v>36.1754</v>
      </c>
      <c r="JT430">
        <v>24.1751</v>
      </c>
      <c r="JU430">
        <v>18</v>
      </c>
      <c r="JV430">
        <v>483.743</v>
      </c>
      <c r="JW430">
        <v>492.344</v>
      </c>
      <c r="JX430">
        <v>28.5297</v>
      </c>
      <c r="JY430">
        <v>28.6315</v>
      </c>
      <c r="JZ430">
        <v>30</v>
      </c>
      <c r="KA430">
        <v>28.8401</v>
      </c>
      <c r="KB430">
        <v>28.8366</v>
      </c>
      <c r="KC430">
        <v>24.9028</v>
      </c>
      <c r="KD430">
        <v>16.8109</v>
      </c>
      <c r="KE430">
        <v>48.4081</v>
      </c>
      <c r="KF430">
        <v>28.5563</v>
      </c>
      <c r="KG430">
        <v>473.582</v>
      </c>
      <c r="KH430">
        <v>17.4186</v>
      </c>
      <c r="KI430">
        <v>101.933</v>
      </c>
      <c r="KJ430">
        <v>91.52419999999999</v>
      </c>
    </row>
    <row r="431" spans="1:296">
      <c r="A431">
        <v>413</v>
      </c>
      <c r="B431">
        <v>1758828767.6</v>
      </c>
      <c r="C431">
        <v>14744</v>
      </c>
      <c r="D431" t="s">
        <v>1275</v>
      </c>
      <c r="E431" t="s">
        <v>1276</v>
      </c>
      <c r="F431">
        <v>5</v>
      </c>
      <c r="G431" t="s">
        <v>1220</v>
      </c>
      <c r="H431">
        <v>1758828759.814285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465.8132521144578</v>
      </c>
      <c r="AJ431">
        <v>437.2261878787881</v>
      </c>
      <c r="AK431">
        <v>2.614654894201096</v>
      </c>
      <c r="AL431">
        <v>65.14464401882412</v>
      </c>
      <c r="AM431">
        <f>(AO431 - AN431 + DX431*1E3/(8.314*(DZ431+273.15)) * AQ431/DW431 * AP431) * DW431/(100*DK431) * 1000/(1000 - AO431)</f>
        <v>0</v>
      </c>
      <c r="AN431">
        <v>17.49911871423619</v>
      </c>
      <c r="AO431">
        <v>22.78143818181818</v>
      </c>
      <c r="AP431">
        <v>4.195131766852712E-05</v>
      </c>
      <c r="AQ431">
        <v>105.4680842792125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439</v>
      </c>
      <c r="AX431" t="s">
        <v>439</v>
      </c>
      <c r="AY431">
        <v>0</v>
      </c>
      <c r="AZ431">
        <v>0</v>
      </c>
      <c r="BA431">
        <f>1-AY431/AZ431</f>
        <v>0</v>
      </c>
      <c r="BB431">
        <v>0</v>
      </c>
      <c r="BC431" t="s">
        <v>439</v>
      </c>
      <c r="BD431" t="s">
        <v>439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439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5.18</v>
      </c>
      <c r="DL431">
        <v>0.5</v>
      </c>
      <c r="DM431" t="s">
        <v>440</v>
      </c>
      <c r="DN431">
        <v>2</v>
      </c>
      <c r="DO431" t="b">
        <v>1</v>
      </c>
      <c r="DP431">
        <v>1758828759.814285</v>
      </c>
      <c r="DQ431">
        <v>412.1727142857143</v>
      </c>
      <c r="DR431">
        <v>442.7709642857144</v>
      </c>
      <c r="DS431">
        <v>22.76945714285714</v>
      </c>
      <c r="DT431">
        <v>17.50999285714286</v>
      </c>
      <c r="DU431">
        <v>413.4914642857144</v>
      </c>
      <c r="DV431">
        <v>22.47159285714286</v>
      </c>
      <c r="DW431">
        <v>500.0085714285715</v>
      </c>
      <c r="DX431">
        <v>90.80481071428571</v>
      </c>
      <c r="DY431">
        <v>0.06577940714285714</v>
      </c>
      <c r="DZ431">
        <v>29.479725</v>
      </c>
      <c r="EA431">
        <v>29.97115357142857</v>
      </c>
      <c r="EB431">
        <v>999.9000000000002</v>
      </c>
      <c r="EC431">
        <v>0</v>
      </c>
      <c r="ED431">
        <v>0</v>
      </c>
      <c r="EE431">
        <v>10006.13821428571</v>
      </c>
      <c r="EF431">
        <v>0</v>
      </c>
      <c r="EG431">
        <v>11.2321</v>
      </c>
      <c r="EH431">
        <v>-30.598225</v>
      </c>
      <c r="EI431">
        <v>421.7762857142857</v>
      </c>
      <c r="EJ431">
        <v>450.6619999999999</v>
      </c>
      <c r="EK431">
        <v>5.259470000000001</v>
      </c>
      <c r="EL431">
        <v>442.7709642857144</v>
      </c>
      <c r="EM431">
        <v>17.50999285714286</v>
      </c>
      <c r="EN431">
        <v>2.067576071428571</v>
      </c>
      <c r="EO431">
        <v>1.589990714285714</v>
      </c>
      <c r="EP431">
        <v>17.97155357142857</v>
      </c>
      <c r="EQ431">
        <v>13.86214285714286</v>
      </c>
      <c r="ER431">
        <v>1999.971785714285</v>
      </c>
      <c r="ES431">
        <v>0.9799947142857144</v>
      </c>
      <c r="ET431">
        <v>0.02000500714285714</v>
      </c>
      <c r="EU431">
        <v>0</v>
      </c>
      <c r="EV431">
        <v>1218.0625</v>
      </c>
      <c r="EW431">
        <v>5.00078</v>
      </c>
      <c r="EX431">
        <v>23403.83214285714</v>
      </c>
      <c r="EY431">
        <v>16379.36428571429</v>
      </c>
      <c r="EZ431">
        <v>39.12257142857143</v>
      </c>
      <c r="FA431">
        <v>39.90599999999999</v>
      </c>
      <c r="FB431">
        <v>39.30557142857143</v>
      </c>
      <c r="FC431">
        <v>39.63825000000001</v>
      </c>
      <c r="FD431">
        <v>40.44839285714284</v>
      </c>
      <c r="FE431">
        <v>1955.061785714286</v>
      </c>
      <c r="FF431">
        <v>39.91</v>
      </c>
      <c r="FG431">
        <v>0</v>
      </c>
      <c r="FH431">
        <v>1758828762.7</v>
      </c>
      <c r="FI431">
        <v>0</v>
      </c>
      <c r="FJ431">
        <v>1217.9188</v>
      </c>
      <c r="FK431">
        <v>-13.40769231502605</v>
      </c>
      <c r="FL431">
        <v>-272.4538461214404</v>
      </c>
      <c r="FM431">
        <v>23400.85600000001</v>
      </c>
      <c r="FN431">
        <v>15</v>
      </c>
      <c r="FO431">
        <v>0</v>
      </c>
      <c r="FP431" t="s">
        <v>441</v>
      </c>
      <c r="FQ431">
        <v>1746989605.5</v>
      </c>
      <c r="FR431">
        <v>1746989593.5</v>
      </c>
      <c r="FS431">
        <v>0</v>
      </c>
      <c r="FT431">
        <v>-0.274</v>
      </c>
      <c r="FU431">
        <v>-0.002</v>
      </c>
      <c r="FV431">
        <v>2.549</v>
      </c>
      <c r="FW431">
        <v>0.129</v>
      </c>
      <c r="FX431">
        <v>420</v>
      </c>
      <c r="FY431">
        <v>17</v>
      </c>
      <c r="FZ431">
        <v>0.02</v>
      </c>
      <c r="GA431">
        <v>0.04</v>
      </c>
      <c r="GB431">
        <v>-27.4101575</v>
      </c>
      <c r="GC431">
        <v>-77.79884015009377</v>
      </c>
      <c r="GD431">
        <v>7.550466029421212</v>
      </c>
      <c r="GE431">
        <v>0</v>
      </c>
      <c r="GF431">
        <v>1218.505588235294</v>
      </c>
      <c r="GG431">
        <v>-10.7442322452874</v>
      </c>
      <c r="GH431">
        <v>1.110570047520586</v>
      </c>
      <c r="GI431">
        <v>0</v>
      </c>
      <c r="GJ431">
        <v>5.2570075</v>
      </c>
      <c r="GK431">
        <v>0.08224322701687982</v>
      </c>
      <c r="GL431">
        <v>0.01017929583763046</v>
      </c>
      <c r="GM431">
        <v>1</v>
      </c>
      <c r="GN431">
        <v>1</v>
      </c>
      <c r="GO431">
        <v>3</v>
      </c>
      <c r="GP431" t="s">
        <v>448</v>
      </c>
      <c r="GQ431">
        <v>3.1015</v>
      </c>
      <c r="GR431">
        <v>2.72415</v>
      </c>
      <c r="GS431">
        <v>0.08991059999999999</v>
      </c>
      <c r="GT431">
        <v>0.09567829999999999</v>
      </c>
      <c r="GU431">
        <v>0.104341</v>
      </c>
      <c r="GV431">
        <v>0.0876813</v>
      </c>
      <c r="GW431">
        <v>23785.2</v>
      </c>
      <c r="GX431">
        <v>21489.6</v>
      </c>
      <c r="GY431">
        <v>26698.2</v>
      </c>
      <c r="GZ431">
        <v>23984.7</v>
      </c>
      <c r="HA431">
        <v>38261.1</v>
      </c>
      <c r="HB431">
        <v>32357.3</v>
      </c>
      <c r="HC431">
        <v>46621.5</v>
      </c>
      <c r="HD431">
        <v>37954.4</v>
      </c>
      <c r="HE431">
        <v>1.8745</v>
      </c>
      <c r="HF431">
        <v>1.86553</v>
      </c>
      <c r="HG431">
        <v>0.127923</v>
      </c>
      <c r="HH431">
        <v>0</v>
      </c>
      <c r="HI431">
        <v>27.8937</v>
      </c>
      <c r="HJ431">
        <v>999.9</v>
      </c>
      <c r="HK431">
        <v>39.7</v>
      </c>
      <c r="HL431">
        <v>32</v>
      </c>
      <c r="HM431">
        <v>20.8774</v>
      </c>
      <c r="HN431">
        <v>61.0205</v>
      </c>
      <c r="HO431">
        <v>20.2845</v>
      </c>
      <c r="HP431">
        <v>1</v>
      </c>
      <c r="HQ431">
        <v>0.10422</v>
      </c>
      <c r="HR431">
        <v>-0.692241</v>
      </c>
      <c r="HS431">
        <v>20.2794</v>
      </c>
      <c r="HT431">
        <v>5.21085</v>
      </c>
      <c r="HU431">
        <v>11.9798</v>
      </c>
      <c r="HV431">
        <v>4.96365</v>
      </c>
      <c r="HW431">
        <v>3.27435</v>
      </c>
      <c r="HX431">
        <v>9999</v>
      </c>
      <c r="HY431">
        <v>9999</v>
      </c>
      <c r="HZ431">
        <v>9999</v>
      </c>
      <c r="IA431">
        <v>5.9</v>
      </c>
      <c r="IB431">
        <v>1.86396</v>
      </c>
      <c r="IC431">
        <v>1.86005</v>
      </c>
      <c r="ID431">
        <v>1.85837</v>
      </c>
      <c r="IE431">
        <v>1.85974</v>
      </c>
      <c r="IF431">
        <v>1.85989</v>
      </c>
      <c r="IG431">
        <v>1.85837</v>
      </c>
      <c r="IH431">
        <v>1.85745</v>
      </c>
      <c r="II431">
        <v>1.85242</v>
      </c>
      <c r="IJ431">
        <v>0</v>
      </c>
      <c r="IK431">
        <v>0</v>
      </c>
      <c r="IL431">
        <v>0</v>
      </c>
      <c r="IM431">
        <v>0</v>
      </c>
      <c r="IN431" t="s">
        <v>443</v>
      </c>
      <c r="IO431" t="s">
        <v>444</v>
      </c>
      <c r="IP431" t="s">
        <v>445</v>
      </c>
      <c r="IQ431" t="s">
        <v>445</v>
      </c>
      <c r="IR431" t="s">
        <v>445</v>
      </c>
      <c r="IS431" t="s">
        <v>445</v>
      </c>
      <c r="IT431">
        <v>0</v>
      </c>
      <c r="IU431">
        <v>100</v>
      </c>
      <c r="IV431">
        <v>100</v>
      </c>
      <c r="IW431">
        <v>-1.319</v>
      </c>
      <c r="IX431">
        <v>0.2981</v>
      </c>
      <c r="IY431">
        <v>-1.085747647868322</v>
      </c>
      <c r="IZ431">
        <v>-0.001141660950335919</v>
      </c>
      <c r="JA431">
        <v>1.556549255047457E-06</v>
      </c>
      <c r="JB431">
        <v>-3.845636065895205E-10</v>
      </c>
      <c r="JC431">
        <v>0.01562767363184709</v>
      </c>
      <c r="JD431">
        <v>0.001629169780553792</v>
      </c>
      <c r="JE431">
        <v>0.0005448488767950686</v>
      </c>
      <c r="JF431">
        <v>-2.599574200195059E-06</v>
      </c>
      <c r="JG431">
        <v>2</v>
      </c>
      <c r="JH431">
        <v>2011</v>
      </c>
      <c r="JI431">
        <v>1</v>
      </c>
      <c r="JJ431">
        <v>26</v>
      </c>
      <c r="JK431">
        <v>197319.4</v>
      </c>
      <c r="JL431">
        <v>197319.6</v>
      </c>
      <c r="JM431">
        <v>1.26953</v>
      </c>
      <c r="JN431">
        <v>2.64282</v>
      </c>
      <c r="JO431">
        <v>1.49658</v>
      </c>
      <c r="JP431">
        <v>2.34619</v>
      </c>
      <c r="JQ431">
        <v>1.54907</v>
      </c>
      <c r="JR431">
        <v>2.38037</v>
      </c>
      <c r="JS431">
        <v>36.1754</v>
      </c>
      <c r="JT431">
        <v>24.1663</v>
      </c>
      <c r="JU431">
        <v>18</v>
      </c>
      <c r="JV431">
        <v>483.379</v>
      </c>
      <c r="JW431">
        <v>492.476</v>
      </c>
      <c r="JX431">
        <v>28.5536</v>
      </c>
      <c r="JY431">
        <v>28.6315</v>
      </c>
      <c r="JZ431">
        <v>30.0001</v>
      </c>
      <c r="KA431">
        <v>28.8401</v>
      </c>
      <c r="KB431">
        <v>28.8366</v>
      </c>
      <c r="KC431">
        <v>25.6491</v>
      </c>
      <c r="KD431">
        <v>16.8109</v>
      </c>
      <c r="KE431">
        <v>48.4081</v>
      </c>
      <c r="KF431">
        <v>28.5709</v>
      </c>
      <c r="KG431">
        <v>493.624</v>
      </c>
      <c r="KH431">
        <v>17.3941</v>
      </c>
      <c r="KI431">
        <v>101.934</v>
      </c>
      <c r="KJ431">
        <v>91.5244</v>
      </c>
    </row>
    <row r="432" spans="1:296">
      <c r="A432">
        <v>414</v>
      </c>
      <c r="B432">
        <v>1758828772.6</v>
      </c>
      <c r="C432">
        <v>14749</v>
      </c>
      <c r="D432" t="s">
        <v>1277</v>
      </c>
      <c r="E432" t="s">
        <v>1278</v>
      </c>
      <c r="F432">
        <v>5</v>
      </c>
      <c r="G432" t="s">
        <v>1220</v>
      </c>
      <c r="H432">
        <v>1758828765.1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482.681264343807</v>
      </c>
      <c r="AJ432">
        <v>451.8352242424244</v>
      </c>
      <c r="AK432">
        <v>2.955972839911458</v>
      </c>
      <c r="AL432">
        <v>65.14464401882412</v>
      </c>
      <c r="AM432">
        <f>(AO432 - AN432 + DX432*1E3/(8.314*(DZ432+273.15)) * AQ432/DW432 * AP432) * DW432/(100*DK432) * 1000/(1000 - AO432)</f>
        <v>0</v>
      </c>
      <c r="AN432">
        <v>17.48087749891248</v>
      </c>
      <c r="AO432">
        <v>22.78814969696969</v>
      </c>
      <c r="AP432">
        <v>3.95657658671421E-05</v>
      </c>
      <c r="AQ432">
        <v>105.4680842792125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439</v>
      </c>
      <c r="AX432" t="s">
        <v>439</v>
      </c>
      <c r="AY432">
        <v>0</v>
      </c>
      <c r="AZ432">
        <v>0</v>
      </c>
      <c r="BA432">
        <f>1-AY432/AZ432</f>
        <v>0</v>
      </c>
      <c r="BB432">
        <v>0</v>
      </c>
      <c r="BC432" t="s">
        <v>439</v>
      </c>
      <c r="BD432" t="s">
        <v>439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439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5.18</v>
      </c>
      <c r="DL432">
        <v>0.5</v>
      </c>
      <c r="DM432" t="s">
        <v>440</v>
      </c>
      <c r="DN432">
        <v>2</v>
      </c>
      <c r="DO432" t="b">
        <v>1</v>
      </c>
      <c r="DP432">
        <v>1758828765.1</v>
      </c>
      <c r="DQ432">
        <v>422.9297777777778</v>
      </c>
      <c r="DR432">
        <v>459.2215925925925</v>
      </c>
      <c r="DS432">
        <v>22.77677407407407</v>
      </c>
      <c r="DT432">
        <v>17.50048518518518</v>
      </c>
      <c r="DU432">
        <v>424.249</v>
      </c>
      <c r="DV432">
        <v>22.47875185185185</v>
      </c>
      <c r="DW432">
        <v>500.0109629629629</v>
      </c>
      <c r="DX432">
        <v>90.80508518518519</v>
      </c>
      <c r="DY432">
        <v>0.0657625</v>
      </c>
      <c r="DZ432">
        <v>29.48918518518519</v>
      </c>
      <c r="EA432">
        <v>29.97738148148148</v>
      </c>
      <c r="EB432">
        <v>999.9000000000001</v>
      </c>
      <c r="EC432">
        <v>0</v>
      </c>
      <c r="ED432">
        <v>0</v>
      </c>
      <c r="EE432">
        <v>10004.07703703704</v>
      </c>
      <c r="EF432">
        <v>0</v>
      </c>
      <c r="EG432">
        <v>11.2321</v>
      </c>
      <c r="EH432">
        <v>-36.29181851851851</v>
      </c>
      <c r="EI432">
        <v>432.7872962962963</v>
      </c>
      <c r="EJ432">
        <v>467.4011481481481</v>
      </c>
      <c r="EK432">
        <v>5.276298148148148</v>
      </c>
      <c r="EL432">
        <v>459.2215925925925</v>
      </c>
      <c r="EM432">
        <v>17.50048518518518</v>
      </c>
      <c r="EN432">
        <v>2.068247037037036</v>
      </c>
      <c r="EO432">
        <v>1.589132222222222</v>
      </c>
      <c r="EP432">
        <v>17.97671111111111</v>
      </c>
      <c r="EQ432">
        <v>13.85382222222222</v>
      </c>
      <c r="ER432">
        <v>1999.974814814815</v>
      </c>
      <c r="ES432">
        <v>0.9799947777777779</v>
      </c>
      <c r="ET432">
        <v>0.02000494074074073</v>
      </c>
      <c r="EU432">
        <v>0</v>
      </c>
      <c r="EV432">
        <v>1216.888888888889</v>
      </c>
      <c r="EW432">
        <v>5.00078</v>
      </c>
      <c r="EX432">
        <v>23379.86666666666</v>
      </c>
      <c r="EY432">
        <v>16379.38148148148</v>
      </c>
      <c r="EZ432">
        <v>39.12014814814815</v>
      </c>
      <c r="FA432">
        <v>39.90485185185185</v>
      </c>
      <c r="FB432">
        <v>39.29611111111111</v>
      </c>
      <c r="FC432">
        <v>39.64788888888889</v>
      </c>
      <c r="FD432">
        <v>40.45799999999999</v>
      </c>
      <c r="FE432">
        <v>1955.064814814815</v>
      </c>
      <c r="FF432">
        <v>39.91</v>
      </c>
      <c r="FG432">
        <v>0</v>
      </c>
      <c r="FH432">
        <v>1758828767.5</v>
      </c>
      <c r="FI432">
        <v>0</v>
      </c>
      <c r="FJ432">
        <v>1216.8036</v>
      </c>
      <c r="FK432">
        <v>-15.5699999757642</v>
      </c>
      <c r="FL432">
        <v>-280.3076918490142</v>
      </c>
      <c r="FM432">
        <v>23379.084</v>
      </c>
      <c r="FN432">
        <v>15</v>
      </c>
      <c r="FO432">
        <v>0</v>
      </c>
      <c r="FP432" t="s">
        <v>441</v>
      </c>
      <c r="FQ432">
        <v>1746989605.5</v>
      </c>
      <c r="FR432">
        <v>1746989593.5</v>
      </c>
      <c r="FS432">
        <v>0</v>
      </c>
      <c r="FT432">
        <v>-0.274</v>
      </c>
      <c r="FU432">
        <v>-0.002</v>
      </c>
      <c r="FV432">
        <v>2.549</v>
      </c>
      <c r="FW432">
        <v>0.129</v>
      </c>
      <c r="FX432">
        <v>420</v>
      </c>
      <c r="FY432">
        <v>17</v>
      </c>
      <c r="FZ432">
        <v>0.02</v>
      </c>
      <c r="GA432">
        <v>0.04</v>
      </c>
      <c r="GB432">
        <v>-32.08743658536586</v>
      </c>
      <c r="GC432">
        <v>-67.93892613240418</v>
      </c>
      <c r="GD432">
        <v>6.853510491133441</v>
      </c>
      <c r="GE432">
        <v>0</v>
      </c>
      <c r="GF432">
        <v>1217.543823529412</v>
      </c>
      <c r="GG432">
        <v>-13.7697478880627</v>
      </c>
      <c r="GH432">
        <v>1.380176916847736</v>
      </c>
      <c r="GI432">
        <v>0</v>
      </c>
      <c r="GJ432">
        <v>5.267343658536586</v>
      </c>
      <c r="GK432">
        <v>0.1785587456446038</v>
      </c>
      <c r="GL432">
        <v>0.01928571703974367</v>
      </c>
      <c r="GM432">
        <v>0</v>
      </c>
      <c r="GN432">
        <v>0</v>
      </c>
      <c r="GO432">
        <v>3</v>
      </c>
      <c r="GP432" t="s">
        <v>459</v>
      </c>
      <c r="GQ432">
        <v>3.10141</v>
      </c>
      <c r="GR432">
        <v>2.72429</v>
      </c>
      <c r="GS432">
        <v>0.092159</v>
      </c>
      <c r="GT432">
        <v>0.0981674</v>
      </c>
      <c r="GU432">
        <v>0.104362</v>
      </c>
      <c r="GV432">
        <v>0.08759110000000001</v>
      </c>
      <c r="GW432">
        <v>23726.7</v>
      </c>
      <c r="GX432">
        <v>21430.4</v>
      </c>
      <c r="GY432">
        <v>26698.4</v>
      </c>
      <c r="GZ432">
        <v>23984.7</v>
      </c>
      <c r="HA432">
        <v>38260.6</v>
      </c>
      <c r="HB432">
        <v>32361</v>
      </c>
      <c r="HC432">
        <v>46621.7</v>
      </c>
      <c r="HD432">
        <v>37954.6</v>
      </c>
      <c r="HE432">
        <v>1.87433</v>
      </c>
      <c r="HF432">
        <v>1.8657</v>
      </c>
      <c r="HG432">
        <v>0.128899</v>
      </c>
      <c r="HH432">
        <v>0</v>
      </c>
      <c r="HI432">
        <v>27.8979</v>
      </c>
      <c r="HJ432">
        <v>999.9</v>
      </c>
      <c r="HK432">
        <v>39.7</v>
      </c>
      <c r="HL432">
        <v>32</v>
      </c>
      <c r="HM432">
        <v>20.8775</v>
      </c>
      <c r="HN432">
        <v>61.0905</v>
      </c>
      <c r="HO432">
        <v>20.4848</v>
      </c>
      <c r="HP432">
        <v>1</v>
      </c>
      <c r="HQ432">
        <v>0.103887</v>
      </c>
      <c r="HR432">
        <v>-0.682514</v>
      </c>
      <c r="HS432">
        <v>20.2794</v>
      </c>
      <c r="HT432">
        <v>5.2107</v>
      </c>
      <c r="HU432">
        <v>11.9798</v>
      </c>
      <c r="HV432">
        <v>4.9637</v>
      </c>
      <c r="HW432">
        <v>3.27445</v>
      </c>
      <c r="HX432">
        <v>9999</v>
      </c>
      <c r="HY432">
        <v>9999</v>
      </c>
      <c r="HZ432">
        <v>9999</v>
      </c>
      <c r="IA432">
        <v>5.9</v>
      </c>
      <c r="IB432">
        <v>1.86395</v>
      </c>
      <c r="IC432">
        <v>1.86008</v>
      </c>
      <c r="ID432">
        <v>1.85837</v>
      </c>
      <c r="IE432">
        <v>1.85974</v>
      </c>
      <c r="IF432">
        <v>1.85988</v>
      </c>
      <c r="IG432">
        <v>1.85837</v>
      </c>
      <c r="IH432">
        <v>1.85745</v>
      </c>
      <c r="II432">
        <v>1.85242</v>
      </c>
      <c r="IJ432">
        <v>0</v>
      </c>
      <c r="IK432">
        <v>0</v>
      </c>
      <c r="IL432">
        <v>0</v>
      </c>
      <c r="IM432">
        <v>0</v>
      </c>
      <c r="IN432" t="s">
        <v>443</v>
      </c>
      <c r="IO432" t="s">
        <v>444</v>
      </c>
      <c r="IP432" t="s">
        <v>445</v>
      </c>
      <c r="IQ432" t="s">
        <v>445</v>
      </c>
      <c r="IR432" t="s">
        <v>445</v>
      </c>
      <c r="IS432" t="s">
        <v>445</v>
      </c>
      <c r="IT432">
        <v>0</v>
      </c>
      <c r="IU432">
        <v>100</v>
      </c>
      <c r="IV432">
        <v>100</v>
      </c>
      <c r="IW432">
        <v>-1.319</v>
      </c>
      <c r="IX432">
        <v>0.2983</v>
      </c>
      <c r="IY432">
        <v>-1.085747647868322</v>
      </c>
      <c r="IZ432">
        <v>-0.001141660950335919</v>
      </c>
      <c r="JA432">
        <v>1.556549255047457E-06</v>
      </c>
      <c r="JB432">
        <v>-3.845636065895205E-10</v>
      </c>
      <c r="JC432">
        <v>0.01562767363184709</v>
      </c>
      <c r="JD432">
        <v>0.001629169780553792</v>
      </c>
      <c r="JE432">
        <v>0.0005448488767950686</v>
      </c>
      <c r="JF432">
        <v>-2.599574200195059E-06</v>
      </c>
      <c r="JG432">
        <v>2</v>
      </c>
      <c r="JH432">
        <v>2011</v>
      </c>
      <c r="JI432">
        <v>1</v>
      </c>
      <c r="JJ432">
        <v>26</v>
      </c>
      <c r="JK432">
        <v>197319.5</v>
      </c>
      <c r="JL432">
        <v>197319.7</v>
      </c>
      <c r="JM432">
        <v>1.30859</v>
      </c>
      <c r="JN432">
        <v>2.64282</v>
      </c>
      <c r="JO432">
        <v>1.49658</v>
      </c>
      <c r="JP432">
        <v>2.34497</v>
      </c>
      <c r="JQ432">
        <v>1.54907</v>
      </c>
      <c r="JR432">
        <v>2.44751</v>
      </c>
      <c r="JS432">
        <v>36.1754</v>
      </c>
      <c r="JT432">
        <v>24.1751</v>
      </c>
      <c r="JU432">
        <v>18</v>
      </c>
      <c r="JV432">
        <v>483.277</v>
      </c>
      <c r="JW432">
        <v>492.592</v>
      </c>
      <c r="JX432">
        <v>28.5729</v>
      </c>
      <c r="JY432">
        <v>28.6315</v>
      </c>
      <c r="JZ432">
        <v>30.0001</v>
      </c>
      <c r="KA432">
        <v>28.8401</v>
      </c>
      <c r="KB432">
        <v>28.8366</v>
      </c>
      <c r="KC432">
        <v>26.3406</v>
      </c>
      <c r="KD432">
        <v>17.1022</v>
      </c>
      <c r="KE432">
        <v>48.4081</v>
      </c>
      <c r="KF432">
        <v>28.5806</v>
      </c>
      <c r="KG432">
        <v>506.985</v>
      </c>
      <c r="KH432">
        <v>17.3686</v>
      </c>
      <c r="KI432">
        <v>101.934</v>
      </c>
      <c r="KJ432">
        <v>91.52460000000001</v>
      </c>
    </row>
    <row r="433" spans="1:296">
      <c r="A433">
        <v>415</v>
      </c>
      <c r="B433">
        <v>1758828777.6</v>
      </c>
      <c r="C433">
        <v>14754</v>
      </c>
      <c r="D433" t="s">
        <v>1279</v>
      </c>
      <c r="E433" t="s">
        <v>1280</v>
      </c>
      <c r="F433">
        <v>5</v>
      </c>
      <c r="G433" t="s">
        <v>1220</v>
      </c>
      <c r="H433">
        <v>1758828769.814285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499.6483476464334</v>
      </c>
      <c r="AJ433">
        <v>467.5975030303028</v>
      </c>
      <c r="AK433">
        <v>3.162994759817649</v>
      </c>
      <c r="AL433">
        <v>65.14464401882412</v>
      </c>
      <c r="AM433">
        <f>(AO433 - AN433 + DX433*1E3/(8.314*(DZ433+273.15)) * AQ433/DW433 * AP433) * DW433/(100*DK433) * 1000/(1000 - AO433)</f>
        <v>0</v>
      </c>
      <c r="AN433">
        <v>17.43571976491596</v>
      </c>
      <c r="AO433">
        <v>22.7814296969697</v>
      </c>
      <c r="AP433">
        <v>-3.450346961523079E-05</v>
      </c>
      <c r="AQ433">
        <v>105.4680842792125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439</v>
      </c>
      <c r="AX433" t="s">
        <v>439</v>
      </c>
      <c r="AY433">
        <v>0</v>
      </c>
      <c r="AZ433">
        <v>0</v>
      </c>
      <c r="BA433">
        <f>1-AY433/AZ433</f>
        <v>0</v>
      </c>
      <c r="BB433">
        <v>0</v>
      </c>
      <c r="BC433" t="s">
        <v>439</v>
      </c>
      <c r="BD433" t="s">
        <v>439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439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5.18</v>
      </c>
      <c r="DL433">
        <v>0.5</v>
      </c>
      <c r="DM433" t="s">
        <v>440</v>
      </c>
      <c r="DN433">
        <v>2</v>
      </c>
      <c r="DO433" t="b">
        <v>1</v>
      </c>
      <c r="DP433">
        <v>1758828769.814285</v>
      </c>
      <c r="DQ433">
        <v>435.4235714285714</v>
      </c>
      <c r="DR433">
        <v>474.7703571428572</v>
      </c>
      <c r="DS433">
        <v>22.78188928571428</v>
      </c>
      <c r="DT433">
        <v>17.478</v>
      </c>
      <c r="DU433">
        <v>436.7429642857143</v>
      </c>
      <c r="DV433">
        <v>22.48376071428572</v>
      </c>
      <c r="DW433">
        <v>499.9874642857143</v>
      </c>
      <c r="DX433">
        <v>90.80490714285715</v>
      </c>
      <c r="DY433">
        <v>0.06596043928571428</v>
      </c>
      <c r="DZ433">
        <v>29.49918928571428</v>
      </c>
      <c r="EA433">
        <v>29.990025</v>
      </c>
      <c r="EB433">
        <v>999.9000000000002</v>
      </c>
      <c r="EC433">
        <v>0</v>
      </c>
      <c r="ED433">
        <v>0</v>
      </c>
      <c r="EE433">
        <v>10001.05357142857</v>
      </c>
      <c r="EF433">
        <v>0</v>
      </c>
      <c r="EG433">
        <v>11.2321</v>
      </c>
      <c r="EH433">
        <v>-39.34671785714286</v>
      </c>
      <c r="EI433">
        <v>445.5746785714286</v>
      </c>
      <c r="EJ433">
        <v>483.2156785714286</v>
      </c>
      <c r="EK433">
        <v>5.303893928571429</v>
      </c>
      <c r="EL433">
        <v>474.7703571428572</v>
      </c>
      <c r="EM433">
        <v>17.478</v>
      </c>
      <c r="EN433">
        <v>2.068707857142857</v>
      </c>
      <c r="EO433">
        <v>1.587087857142857</v>
      </c>
      <c r="EP433">
        <v>17.98024642857143</v>
      </c>
      <c r="EQ433">
        <v>13.83398214285714</v>
      </c>
      <c r="ER433">
        <v>2000.001071428571</v>
      </c>
      <c r="ES433">
        <v>0.9799950357142857</v>
      </c>
      <c r="ET433">
        <v>0.02000468214285714</v>
      </c>
      <c r="EU433">
        <v>0</v>
      </c>
      <c r="EV433">
        <v>1215.757142857143</v>
      </c>
      <c r="EW433">
        <v>5.00078</v>
      </c>
      <c r="EX433">
        <v>23358.69285714286</v>
      </c>
      <c r="EY433">
        <v>16379.60357142857</v>
      </c>
      <c r="EZ433">
        <v>39.13378571428571</v>
      </c>
      <c r="FA433">
        <v>39.90157142857142</v>
      </c>
      <c r="FB433">
        <v>39.30346428571428</v>
      </c>
      <c r="FC433">
        <v>39.64932142857143</v>
      </c>
      <c r="FD433">
        <v>40.464</v>
      </c>
      <c r="FE433">
        <v>1955.091071428571</v>
      </c>
      <c r="FF433">
        <v>39.91</v>
      </c>
      <c r="FG433">
        <v>0</v>
      </c>
      <c r="FH433">
        <v>1758828772.9</v>
      </c>
      <c r="FI433">
        <v>0</v>
      </c>
      <c r="FJ433">
        <v>1215.583076923077</v>
      </c>
      <c r="FK433">
        <v>-13.99863246008252</v>
      </c>
      <c r="FL433">
        <v>-259.7196580659929</v>
      </c>
      <c r="FM433">
        <v>23356.16153846154</v>
      </c>
      <c r="FN433">
        <v>15</v>
      </c>
      <c r="FO433">
        <v>0</v>
      </c>
      <c r="FP433" t="s">
        <v>441</v>
      </c>
      <c r="FQ433">
        <v>1746989605.5</v>
      </c>
      <c r="FR433">
        <v>1746989593.5</v>
      </c>
      <c r="FS433">
        <v>0</v>
      </c>
      <c r="FT433">
        <v>-0.274</v>
      </c>
      <c r="FU433">
        <v>-0.002</v>
      </c>
      <c r="FV433">
        <v>2.549</v>
      </c>
      <c r="FW433">
        <v>0.129</v>
      </c>
      <c r="FX433">
        <v>420</v>
      </c>
      <c r="FY433">
        <v>17</v>
      </c>
      <c r="FZ433">
        <v>0.02</v>
      </c>
      <c r="GA433">
        <v>0.04</v>
      </c>
      <c r="GB433">
        <v>-37.4435875</v>
      </c>
      <c r="GC433">
        <v>-39.82822401500924</v>
      </c>
      <c r="GD433">
        <v>3.969935472913099</v>
      </c>
      <c r="GE433">
        <v>0</v>
      </c>
      <c r="GF433">
        <v>1216.310588235294</v>
      </c>
      <c r="GG433">
        <v>-14.85011459133748</v>
      </c>
      <c r="GH433">
        <v>1.48172979432521</v>
      </c>
      <c r="GI433">
        <v>0</v>
      </c>
      <c r="GJ433">
        <v>5.2917015</v>
      </c>
      <c r="GK433">
        <v>0.3412480300187507</v>
      </c>
      <c r="GL433">
        <v>0.03362021910621639</v>
      </c>
      <c r="GM433">
        <v>0</v>
      </c>
      <c r="GN433">
        <v>0</v>
      </c>
      <c r="GO433">
        <v>3</v>
      </c>
      <c r="GP433" t="s">
        <v>459</v>
      </c>
      <c r="GQ433">
        <v>3.10148</v>
      </c>
      <c r="GR433">
        <v>2.72442</v>
      </c>
      <c r="GS433">
        <v>0.09453259999999999</v>
      </c>
      <c r="GT433">
        <v>0.100664</v>
      </c>
      <c r="GU433">
        <v>0.104341</v>
      </c>
      <c r="GV433">
        <v>0.0874781</v>
      </c>
      <c r="GW433">
        <v>23664.8</v>
      </c>
      <c r="GX433">
        <v>21371.1</v>
      </c>
      <c r="GY433">
        <v>26698.5</v>
      </c>
      <c r="GZ433">
        <v>23984.6</v>
      </c>
      <c r="HA433">
        <v>38262.1</v>
      </c>
      <c r="HB433">
        <v>32365.3</v>
      </c>
      <c r="HC433">
        <v>46622</v>
      </c>
      <c r="HD433">
        <v>37954.6</v>
      </c>
      <c r="HE433">
        <v>1.87447</v>
      </c>
      <c r="HF433">
        <v>1.86585</v>
      </c>
      <c r="HG433">
        <v>0.129279</v>
      </c>
      <c r="HH433">
        <v>0</v>
      </c>
      <c r="HI433">
        <v>27.902</v>
      </c>
      <c r="HJ433">
        <v>999.9</v>
      </c>
      <c r="HK433">
        <v>39.7</v>
      </c>
      <c r="HL433">
        <v>32</v>
      </c>
      <c r="HM433">
        <v>20.8755</v>
      </c>
      <c r="HN433">
        <v>61.2805</v>
      </c>
      <c r="HO433">
        <v>20.4006</v>
      </c>
      <c r="HP433">
        <v>1</v>
      </c>
      <c r="HQ433">
        <v>0.104151</v>
      </c>
      <c r="HR433">
        <v>-0.533083</v>
      </c>
      <c r="HS433">
        <v>20.2796</v>
      </c>
      <c r="HT433">
        <v>5.211</v>
      </c>
      <c r="HU433">
        <v>11.9794</v>
      </c>
      <c r="HV433">
        <v>4.9635</v>
      </c>
      <c r="HW433">
        <v>3.27433</v>
      </c>
      <c r="HX433">
        <v>9999</v>
      </c>
      <c r="HY433">
        <v>9999</v>
      </c>
      <c r="HZ433">
        <v>9999</v>
      </c>
      <c r="IA433">
        <v>5.9</v>
      </c>
      <c r="IB433">
        <v>1.86391</v>
      </c>
      <c r="IC433">
        <v>1.86007</v>
      </c>
      <c r="ID433">
        <v>1.85837</v>
      </c>
      <c r="IE433">
        <v>1.85974</v>
      </c>
      <c r="IF433">
        <v>1.85989</v>
      </c>
      <c r="IG433">
        <v>1.85838</v>
      </c>
      <c r="IH433">
        <v>1.85745</v>
      </c>
      <c r="II433">
        <v>1.85242</v>
      </c>
      <c r="IJ433">
        <v>0</v>
      </c>
      <c r="IK433">
        <v>0</v>
      </c>
      <c r="IL433">
        <v>0</v>
      </c>
      <c r="IM433">
        <v>0</v>
      </c>
      <c r="IN433" t="s">
        <v>443</v>
      </c>
      <c r="IO433" t="s">
        <v>444</v>
      </c>
      <c r="IP433" t="s">
        <v>445</v>
      </c>
      <c r="IQ433" t="s">
        <v>445</v>
      </c>
      <c r="IR433" t="s">
        <v>445</v>
      </c>
      <c r="IS433" t="s">
        <v>445</v>
      </c>
      <c r="IT433">
        <v>0</v>
      </c>
      <c r="IU433">
        <v>100</v>
      </c>
      <c r="IV433">
        <v>100</v>
      </c>
      <c r="IW433">
        <v>-1.319</v>
      </c>
      <c r="IX433">
        <v>0.2981</v>
      </c>
      <c r="IY433">
        <v>-1.085747647868322</v>
      </c>
      <c r="IZ433">
        <v>-0.001141660950335919</v>
      </c>
      <c r="JA433">
        <v>1.556549255047457E-06</v>
      </c>
      <c r="JB433">
        <v>-3.845636065895205E-10</v>
      </c>
      <c r="JC433">
        <v>0.01562767363184709</v>
      </c>
      <c r="JD433">
        <v>0.001629169780553792</v>
      </c>
      <c r="JE433">
        <v>0.0005448488767950686</v>
      </c>
      <c r="JF433">
        <v>-2.599574200195059E-06</v>
      </c>
      <c r="JG433">
        <v>2</v>
      </c>
      <c r="JH433">
        <v>2011</v>
      </c>
      <c r="JI433">
        <v>1</v>
      </c>
      <c r="JJ433">
        <v>26</v>
      </c>
      <c r="JK433">
        <v>197319.5</v>
      </c>
      <c r="JL433">
        <v>197319.7</v>
      </c>
      <c r="JM433">
        <v>1.34155</v>
      </c>
      <c r="JN433">
        <v>2.63672</v>
      </c>
      <c r="JO433">
        <v>1.49658</v>
      </c>
      <c r="JP433">
        <v>2.34619</v>
      </c>
      <c r="JQ433">
        <v>1.54907</v>
      </c>
      <c r="JR433">
        <v>2.47559</v>
      </c>
      <c r="JS433">
        <v>36.1754</v>
      </c>
      <c r="JT433">
        <v>24.1751</v>
      </c>
      <c r="JU433">
        <v>18</v>
      </c>
      <c r="JV433">
        <v>483.364</v>
      </c>
      <c r="JW433">
        <v>492.691</v>
      </c>
      <c r="JX433">
        <v>28.5843</v>
      </c>
      <c r="JY433">
        <v>28.6315</v>
      </c>
      <c r="JZ433">
        <v>30.0002</v>
      </c>
      <c r="KA433">
        <v>28.8401</v>
      </c>
      <c r="KB433">
        <v>28.8366</v>
      </c>
      <c r="KC433">
        <v>27.082</v>
      </c>
      <c r="KD433">
        <v>17.1022</v>
      </c>
      <c r="KE433">
        <v>48.4081</v>
      </c>
      <c r="KF433">
        <v>28.3648</v>
      </c>
      <c r="KG433">
        <v>527.038</v>
      </c>
      <c r="KH433">
        <v>17.3528</v>
      </c>
      <c r="KI433">
        <v>101.935</v>
      </c>
      <c r="KJ433">
        <v>91.52460000000001</v>
      </c>
    </row>
    <row r="434" spans="1:296">
      <c r="A434">
        <v>416</v>
      </c>
      <c r="B434">
        <v>1758828782.6</v>
      </c>
      <c r="C434">
        <v>14759</v>
      </c>
      <c r="D434" t="s">
        <v>1281</v>
      </c>
      <c r="E434" t="s">
        <v>1282</v>
      </c>
      <c r="F434">
        <v>5</v>
      </c>
      <c r="G434" t="s">
        <v>1220</v>
      </c>
      <c r="H434">
        <v>1758828775.1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516.9033245925184</v>
      </c>
      <c r="AJ434">
        <v>483.8199999999999</v>
      </c>
      <c r="AK434">
        <v>3.260413604965075</v>
      </c>
      <c r="AL434">
        <v>65.14464401882412</v>
      </c>
      <c r="AM434">
        <f>(AO434 - AN434 + DX434*1E3/(8.314*(DZ434+273.15)) * AQ434/DW434 * AP434) * DW434/(100*DK434) * 1000/(1000 - AO434)</f>
        <v>0</v>
      </c>
      <c r="AN434">
        <v>17.42945026201619</v>
      </c>
      <c r="AO434">
        <v>22.77563696969696</v>
      </c>
      <c r="AP434">
        <v>-1.060245453003142E-05</v>
      </c>
      <c r="AQ434">
        <v>105.4680842792125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439</v>
      </c>
      <c r="AX434" t="s">
        <v>439</v>
      </c>
      <c r="AY434">
        <v>0</v>
      </c>
      <c r="AZ434">
        <v>0</v>
      </c>
      <c r="BA434">
        <f>1-AY434/AZ434</f>
        <v>0</v>
      </c>
      <c r="BB434">
        <v>0</v>
      </c>
      <c r="BC434" t="s">
        <v>439</v>
      </c>
      <c r="BD434" t="s">
        <v>439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439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5.18</v>
      </c>
      <c r="DL434">
        <v>0.5</v>
      </c>
      <c r="DM434" t="s">
        <v>440</v>
      </c>
      <c r="DN434">
        <v>2</v>
      </c>
      <c r="DO434" t="b">
        <v>1</v>
      </c>
      <c r="DP434">
        <v>1758828775.1</v>
      </c>
      <c r="DQ434">
        <v>450.9657777777778</v>
      </c>
      <c r="DR434">
        <v>492.4672962962963</v>
      </c>
      <c r="DS434">
        <v>22.78223333333333</v>
      </c>
      <c r="DT434">
        <v>17.45198148148148</v>
      </c>
      <c r="DU434">
        <v>452.284925925926</v>
      </c>
      <c r="DV434">
        <v>22.48408148148148</v>
      </c>
      <c r="DW434">
        <v>499.9991481481481</v>
      </c>
      <c r="DX434">
        <v>90.80542222222221</v>
      </c>
      <c r="DY434">
        <v>0.06619953703703703</v>
      </c>
      <c r="DZ434">
        <v>29.50743703703704</v>
      </c>
      <c r="EA434">
        <v>29.99935185185185</v>
      </c>
      <c r="EB434">
        <v>999.9000000000001</v>
      </c>
      <c r="EC434">
        <v>0</v>
      </c>
      <c r="ED434">
        <v>0</v>
      </c>
      <c r="EE434">
        <v>9997.111481481481</v>
      </c>
      <c r="EF434">
        <v>0</v>
      </c>
      <c r="EG434">
        <v>11.2321</v>
      </c>
      <c r="EH434">
        <v>-41.50147037037037</v>
      </c>
      <c r="EI434">
        <v>461.4793333333333</v>
      </c>
      <c r="EJ434">
        <v>501.2142222222222</v>
      </c>
      <c r="EK434">
        <v>5.330255185185186</v>
      </c>
      <c r="EL434">
        <v>492.4672962962963</v>
      </c>
      <c r="EM434">
        <v>17.45198148148148</v>
      </c>
      <c r="EN434">
        <v>2.06875037037037</v>
      </c>
      <c r="EO434">
        <v>1.584733703703703</v>
      </c>
      <c r="EP434">
        <v>17.98057777777778</v>
      </c>
      <c r="EQ434">
        <v>13.81114074074074</v>
      </c>
      <c r="ER434">
        <v>2000.004074074074</v>
      </c>
      <c r="ES434">
        <v>0.9799950000000001</v>
      </c>
      <c r="ET434">
        <v>0.02000472222222222</v>
      </c>
      <c r="EU434">
        <v>0</v>
      </c>
      <c r="EV434">
        <v>1214.565185185185</v>
      </c>
      <c r="EW434">
        <v>5.00078</v>
      </c>
      <c r="EX434">
        <v>23336.24074074074</v>
      </c>
      <c r="EY434">
        <v>16379.62962962963</v>
      </c>
      <c r="EZ434">
        <v>39.11788888888889</v>
      </c>
      <c r="FA434">
        <v>39.90025925925925</v>
      </c>
      <c r="FB434">
        <v>39.26377777777778</v>
      </c>
      <c r="FC434">
        <v>39.65251851851851</v>
      </c>
      <c r="FD434">
        <v>40.48585185185185</v>
      </c>
      <c r="FE434">
        <v>1955.094074074074</v>
      </c>
      <c r="FF434">
        <v>39.91</v>
      </c>
      <c r="FG434">
        <v>0</v>
      </c>
      <c r="FH434">
        <v>1758828777.7</v>
      </c>
      <c r="FI434">
        <v>0</v>
      </c>
      <c r="FJ434">
        <v>1214.502307692308</v>
      </c>
      <c r="FK434">
        <v>-12.0095726436751</v>
      </c>
      <c r="FL434">
        <v>-240.3726496261063</v>
      </c>
      <c r="FM434">
        <v>23335.93461538461</v>
      </c>
      <c r="FN434">
        <v>15</v>
      </c>
      <c r="FO434">
        <v>0</v>
      </c>
      <c r="FP434" t="s">
        <v>441</v>
      </c>
      <c r="FQ434">
        <v>1746989605.5</v>
      </c>
      <c r="FR434">
        <v>1746989593.5</v>
      </c>
      <c r="FS434">
        <v>0</v>
      </c>
      <c r="FT434">
        <v>-0.274</v>
      </c>
      <c r="FU434">
        <v>-0.002</v>
      </c>
      <c r="FV434">
        <v>2.549</v>
      </c>
      <c r="FW434">
        <v>0.129</v>
      </c>
      <c r="FX434">
        <v>420</v>
      </c>
      <c r="FY434">
        <v>17</v>
      </c>
      <c r="FZ434">
        <v>0.02</v>
      </c>
      <c r="GA434">
        <v>0.04</v>
      </c>
      <c r="GB434">
        <v>-39.80663000000001</v>
      </c>
      <c r="GC434">
        <v>-26.55048855534709</v>
      </c>
      <c r="GD434">
        <v>2.630995864801008</v>
      </c>
      <c r="GE434">
        <v>0</v>
      </c>
      <c r="GF434">
        <v>1215.483529411765</v>
      </c>
      <c r="GG434">
        <v>-13.51627194438487</v>
      </c>
      <c r="GH434">
        <v>1.351608806860173</v>
      </c>
      <c r="GI434">
        <v>0</v>
      </c>
      <c r="GJ434">
        <v>5.310272</v>
      </c>
      <c r="GK434">
        <v>0.3345982739211858</v>
      </c>
      <c r="GL434">
        <v>0.03316739793833692</v>
      </c>
      <c r="GM434">
        <v>0</v>
      </c>
      <c r="GN434">
        <v>0</v>
      </c>
      <c r="GO434">
        <v>3</v>
      </c>
      <c r="GP434" t="s">
        <v>459</v>
      </c>
      <c r="GQ434">
        <v>3.10142</v>
      </c>
      <c r="GR434">
        <v>2.7246</v>
      </c>
      <c r="GS434">
        <v>0.09694029999999999</v>
      </c>
      <c r="GT434">
        <v>0.103115</v>
      </c>
      <c r="GU434">
        <v>0.104324</v>
      </c>
      <c r="GV434">
        <v>0.08743620000000001</v>
      </c>
      <c r="GW434">
        <v>23601.9</v>
      </c>
      <c r="GX434">
        <v>21312.8</v>
      </c>
      <c r="GY434">
        <v>26698.5</v>
      </c>
      <c r="GZ434">
        <v>23984.6</v>
      </c>
      <c r="HA434">
        <v>38262.9</v>
      </c>
      <c r="HB434">
        <v>32366.9</v>
      </c>
      <c r="HC434">
        <v>46621.7</v>
      </c>
      <c r="HD434">
        <v>37954.5</v>
      </c>
      <c r="HE434">
        <v>1.87433</v>
      </c>
      <c r="HF434">
        <v>1.8657</v>
      </c>
      <c r="HG434">
        <v>0.12837</v>
      </c>
      <c r="HH434">
        <v>0</v>
      </c>
      <c r="HI434">
        <v>27.9068</v>
      </c>
      <c r="HJ434">
        <v>999.9</v>
      </c>
      <c r="HK434">
        <v>39.7</v>
      </c>
      <c r="HL434">
        <v>32</v>
      </c>
      <c r="HM434">
        <v>20.8783</v>
      </c>
      <c r="HN434">
        <v>61.2305</v>
      </c>
      <c r="HO434">
        <v>20.3005</v>
      </c>
      <c r="HP434">
        <v>1</v>
      </c>
      <c r="HQ434">
        <v>0.104543</v>
      </c>
      <c r="HR434">
        <v>0.0303459</v>
      </c>
      <c r="HS434">
        <v>20.2808</v>
      </c>
      <c r="HT434">
        <v>5.211</v>
      </c>
      <c r="HU434">
        <v>11.9796</v>
      </c>
      <c r="HV434">
        <v>4.96315</v>
      </c>
      <c r="HW434">
        <v>3.27443</v>
      </c>
      <c r="HX434">
        <v>9999</v>
      </c>
      <c r="HY434">
        <v>9999</v>
      </c>
      <c r="HZ434">
        <v>9999</v>
      </c>
      <c r="IA434">
        <v>5.9</v>
      </c>
      <c r="IB434">
        <v>1.86392</v>
      </c>
      <c r="IC434">
        <v>1.86008</v>
      </c>
      <c r="ID434">
        <v>1.85837</v>
      </c>
      <c r="IE434">
        <v>1.85974</v>
      </c>
      <c r="IF434">
        <v>1.85989</v>
      </c>
      <c r="IG434">
        <v>1.85838</v>
      </c>
      <c r="IH434">
        <v>1.85745</v>
      </c>
      <c r="II434">
        <v>1.85241</v>
      </c>
      <c r="IJ434">
        <v>0</v>
      </c>
      <c r="IK434">
        <v>0</v>
      </c>
      <c r="IL434">
        <v>0</v>
      </c>
      <c r="IM434">
        <v>0</v>
      </c>
      <c r="IN434" t="s">
        <v>443</v>
      </c>
      <c r="IO434" t="s">
        <v>444</v>
      </c>
      <c r="IP434" t="s">
        <v>445</v>
      </c>
      <c r="IQ434" t="s">
        <v>445</v>
      </c>
      <c r="IR434" t="s">
        <v>445</v>
      </c>
      <c r="IS434" t="s">
        <v>445</v>
      </c>
      <c r="IT434">
        <v>0</v>
      </c>
      <c r="IU434">
        <v>100</v>
      </c>
      <c r="IV434">
        <v>100</v>
      </c>
      <c r="IW434">
        <v>-1.318</v>
      </c>
      <c r="IX434">
        <v>0.298</v>
      </c>
      <c r="IY434">
        <v>-1.085747647868322</v>
      </c>
      <c r="IZ434">
        <v>-0.001141660950335919</v>
      </c>
      <c r="JA434">
        <v>1.556549255047457E-06</v>
      </c>
      <c r="JB434">
        <v>-3.845636065895205E-10</v>
      </c>
      <c r="JC434">
        <v>0.01562767363184709</v>
      </c>
      <c r="JD434">
        <v>0.001629169780553792</v>
      </c>
      <c r="JE434">
        <v>0.0005448488767950686</v>
      </c>
      <c r="JF434">
        <v>-2.599574200195059E-06</v>
      </c>
      <c r="JG434">
        <v>2</v>
      </c>
      <c r="JH434">
        <v>2011</v>
      </c>
      <c r="JI434">
        <v>1</v>
      </c>
      <c r="JJ434">
        <v>26</v>
      </c>
      <c r="JK434">
        <v>197319.6</v>
      </c>
      <c r="JL434">
        <v>197319.8</v>
      </c>
      <c r="JM434">
        <v>1.37817</v>
      </c>
      <c r="JN434">
        <v>2.64038</v>
      </c>
      <c r="JO434">
        <v>1.49658</v>
      </c>
      <c r="JP434">
        <v>2.34497</v>
      </c>
      <c r="JQ434">
        <v>1.54907</v>
      </c>
      <c r="JR434">
        <v>2.37671</v>
      </c>
      <c r="JS434">
        <v>36.1754</v>
      </c>
      <c r="JT434">
        <v>24.1751</v>
      </c>
      <c r="JU434">
        <v>18</v>
      </c>
      <c r="JV434">
        <v>483.277</v>
      </c>
      <c r="JW434">
        <v>492.591</v>
      </c>
      <c r="JX434">
        <v>28.4237</v>
      </c>
      <c r="JY434">
        <v>28.6303</v>
      </c>
      <c r="JZ434">
        <v>30.0002</v>
      </c>
      <c r="KA434">
        <v>28.8401</v>
      </c>
      <c r="KB434">
        <v>28.8366</v>
      </c>
      <c r="KC434">
        <v>27.7555</v>
      </c>
      <c r="KD434">
        <v>17.3885</v>
      </c>
      <c r="KE434">
        <v>48.4081</v>
      </c>
      <c r="KF434">
        <v>28.3588</v>
      </c>
      <c r="KG434">
        <v>540.405</v>
      </c>
      <c r="KH434">
        <v>17.3359</v>
      </c>
      <c r="KI434">
        <v>101.935</v>
      </c>
      <c r="KJ434">
        <v>91.5244</v>
      </c>
    </row>
    <row r="435" spans="1:296">
      <c r="A435">
        <v>417</v>
      </c>
      <c r="B435">
        <v>1758828787.6</v>
      </c>
      <c r="C435">
        <v>14764</v>
      </c>
      <c r="D435" t="s">
        <v>1283</v>
      </c>
      <c r="E435" t="s">
        <v>1284</v>
      </c>
      <c r="F435">
        <v>5</v>
      </c>
      <c r="G435" t="s">
        <v>1220</v>
      </c>
      <c r="H435">
        <v>1758828779.814285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534.0062197093216</v>
      </c>
      <c r="AJ435">
        <v>500.2069515151516</v>
      </c>
      <c r="AK435">
        <v>3.268359668747412</v>
      </c>
      <c r="AL435">
        <v>65.14464401882412</v>
      </c>
      <c r="AM435">
        <f>(AO435 - AN435 + DX435*1E3/(8.314*(DZ435+273.15)) * AQ435/DW435 * AP435) * DW435/(100*DK435) * 1000/(1000 - AO435)</f>
        <v>0</v>
      </c>
      <c r="AN435">
        <v>17.3940194838491</v>
      </c>
      <c r="AO435">
        <v>22.76557212121212</v>
      </c>
      <c r="AP435">
        <v>-6.923606449661291E-05</v>
      </c>
      <c r="AQ435">
        <v>105.4680842792125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439</v>
      </c>
      <c r="AX435" t="s">
        <v>439</v>
      </c>
      <c r="AY435">
        <v>0</v>
      </c>
      <c r="AZ435">
        <v>0</v>
      </c>
      <c r="BA435">
        <f>1-AY435/AZ435</f>
        <v>0</v>
      </c>
      <c r="BB435">
        <v>0</v>
      </c>
      <c r="BC435" t="s">
        <v>439</v>
      </c>
      <c r="BD435" t="s">
        <v>439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439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5.18</v>
      </c>
      <c r="DL435">
        <v>0.5</v>
      </c>
      <c r="DM435" t="s">
        <v>440</v>
      </c>
      <c r="DN435">
        <v>2</v>
      </c>
      <c r="DO435" t="b">
        <v>1</v>
      </c>
      <c r="DP435">
        <v>1758828779.814285</v>
      </c>
      <c r="DQ435">
        <v>465.6396785714286</v>
      </c>
      <c r="DR435">
        <v>508.3351785714286</v>
      </c>
      <c r="DS435">
        <v>22.77891428571429</v>
      </c>
      <c r="DT435">
        <v>17.42631428571428</v>
      </c>
      <c r="DU435">
        <v>466.9580357142857</v>
      </c>
      <c r="DV435">
        <v>22.480825</v>
      </c>
      <c r="DW435">
        <v>499.9744642857143</v>
      </c>
      <c r="DX435">
        <v>90.80497142857142</v>
      </c>
      <c r="DY435">
        <v>0.06629605357142856</v>
      </c>
      <c r="DZ435">
        <v>29.51288928571429</v>
      </c>
      <c r="EA435">
        <v>30.00652857142857</v>
      </c>
      <c r="EB435">
        <v>999.9000000000002</v>
      </c>
      <c r="EC435">
        <v>0</v>
      </c>
      <c r="ED435">
        <v>0</v>
      </c>
      <c r="EE435">
        <v>10001.92642857143</v>
      </c>
      <c r="EF435">
        <v>0</v>
      </c>
      <c r="EG435">
        <v>11.2321</v>
      </c>
      <c r="EH435">
        <v>-42.69545714285714</v>
      </c>
      <c r="EI435">
        <v>476.4936785714285</v>
      </c>
      <c r="EJ435">
        <v>517.3504642857142</v>
      </c>
      <c r="EK435">
        <v>5.352599285714285</v>
      </c>
      <c r="EL435">
        <v>508.3351785714286</v>
      </c>
      <c r="EM435">
        <v>17.42631428571428</v>
      </c>
      <c r="EN435">
        <v>2.068437857142857</v>
      </c>
      <c r="EO435">
        <v>1.582395357142857</v>
      </c>
      <c r="EP435">
        <v>17.978175</v>
      </c>
      <c r="EQ435">
        <v>13.78841428571429</v>
      </c>
      <c r="ER435">
        <v>1999.996785714285</v>
      </c>
      <c r="ES435">
        <v>0.9799948214285715</v>
      </c>
      <c r="ET435">
        <v>0.02000490714285714</v>
      </c>
      <c r="EU435">
        <v>0</v>
      </c>
      <c r="EV435">
        <v>1213.535714285714</v>
      </c>
      <c r="EW435">
        <v>5.00078</v>
      </c>
      <c r="EX435">
        <v>23319.10714285714</v>
      </c>
      <c r="EY435">
        <v>16379.57857142857</v>
      </c>
      <c r="EZ435">
        <v>39.09803571428571</v>
      </c>
      <c r="FA435">
        <v>39.90157142857142</v>
      </c>
      <c r="FB435">
        <v>39.20739285714285</v>
      </c>
      <c r="FC435">
        <v>39.64714285714285</v>
      </c>
      <c r="FD435">
        <v>40.49528571428571</v>
      </c>
      <c r="FE435">
        <v>1955.086785714286</v>
      </c>
      <c r="FF435">
        <v>39.91</v>
      </c>
      <c r="FG435">
        <v>0</v>
      </c>
      <c r="FH435">
        <v>1758828782.5</v>
      </c>
      <c r="FI435">
        <v>0</v>
      </c>
      <c r="FJ435">
        <v>1213.496538461538</v>
      </c>
      <c r="FK435">
        <v>-11.72957262671979</v>
      </c>
      <c r="FL435">
        <v>-209.4871791842595</v>
      </c>
      <c r="FM435">
        <v>23318.40384615384</v>
      </c>
      <c r="FN435">
        <v>15</v>
      </c>
      <c r="FO435">
        <v>0</v>
      </c>
      <c r="FP435" t="s">
        <v>441</v>
      </c>
      <c r="FQ435">
        <v>1746989605.5</v>
      </c>
      <c r="FR435">
        <v>1746989593.5</v>
      </c>
      <c r="FS435">
        <v>0</v>
      </c>
      <c r="FT435">
        <v>-0.274</v>
      </c>
      <c r="FU435">
        <v>-0.002</v>
      </c>
      <c r="FV435">
        <v>2.549</v>
      </c>
      <c r="FW435">
        <v>0.129</v>
      </c>
      <c r="FX435">
        <v>420</v>
      </c>
      <c r="FY435">
        <v>17</v>
      </c>
      <c r="FZ435">
        <v>0.02</v>
      </c>
      <c r="GA435">
        <v>0.04</v>
      </c>
      <c r="GB435">
        <v>-41.75863902439024</v>
      </c>
      <c r="GC435">
        <v>-16.56466202090592</v>
      </c>
      <c r="GD435">
        <v>1.666802659084379</v>
      </c>
      <c r="GE435">
        <v>0</v>
      </c>
      <c r="GF435">
        <v>1214.118235294118</v>
      </c>
      <c r="GG435">
        <v>-12.49778455336936</v>
      </c>
      <c r="GH435">
        <v>1.246407710153768</v>
      </c>
      <c r="GI435">
        <v>0</v>
      </c>
      <c r="GJ435">
        <v>5.336275853658536</v>
      </c>
      <c r="GK435">
        <v>0.2667382578397272</v>
      </c>
      <c r="GL435">
        <v>0.0275587804586638</v>
      </c>
      <c r="GM435">
        <v>0</v>
      </c>
      <c r="GN435">
        <v>0</v>
      </c>
      <c r="GO435">
        <v>3</v>
      </c>
      <c r="GP435" t="s">
        <v>459</v>
      </c>
      <c r="GQ435">
        <v>3.1014</v>
      </c>
      <c r="GR435">
        <v>2.7244</v>
      </c>
      <c r="GS435">
        <v>0.0993223</v>
      </c>
      <c r="GT435">
        <v>0.105511</v>
      </c>
      <c r="GU435">
        <v>0.104285</v>
      </c>
      <c r="GV435">
        <v>0.08733150000000001</v>
      </c>
      <c r="GW435">
        <v>23539.4</v>
      </c>
      <c r="GX435">
        <v>21255.7</v>
      </c>
      <c r="GY435">
        <v>26698.3</v>
      </c>
      <c r="GZ435">
        <v>23984.4</v>
      </c>
      <c r="HA435">
        <v>38265.1</v>
      </c>
      <c r="HB435">
        <v>32370.8</v>
      </c>
      <c r="HC435">
        <v>46622</v>
      </c>
      <c r="HD435">
        <v>37954.4</v>
      </c>
      <c r="HE435">
        <v>1.87472</v>
      </c>
      <c r="HF435">
        <v>1.86583</v>
      </c>
      <c r="HG435">
        <v>0.128247</v>
      </c>
      <c r="HH435">
        <v>0</v>
      </c>
      <c r="HI435">
        <v>27.9111</v>
      </c>
      <c r="HJ435">
        <v>999.9</v>
      </c>
      <c r="HK435">
        <v>39.7</v>
      </c>
      <c r="HL435">
        <v>32</v>
      </c>
      <c r="HM435">
        <v>20.8765</v>
      </c>
      <c r="HN435">
        <v>60.8505</v>
      </c>
      <c r="HO435">
        <v>20.5329</v>
      </c>
      <c r="HP435">
        <v>1</v>
      </c>
      <c r="HQ435">
        <v>0.104078</v>
      </c>
      <c r="HR435">
        <v>-0.247775</v>
      </c>
      <c r="HS435">
        <v>20.281</v>
      </c>
      <c r="HT435">
        <v>5.2119</v>
      </c>
      <c r="HU435">
        <v>11.9798</v>
      </c>
      <c r="HV435">
        <v>4.963</v>
      </c>
      <c r="HW435">
        <v>3.27448</v>
      </c>
      <c r="HX435">
        <v>9999</v>
      </c>
      <c r="HY435">
        <v>9999</v>
      </c>
      <c r="HZ435">
        <v>9999</v>
      </c>
      <c r="IA435">
        <v>5.9</v>
      </c>
      <c r="IB435">
        <v>1.86396</v>
      </c>
      <c r="IC435">
        <v>1.86006</v>
      </c>
      <c r="ID435">
        <v>1.85838</v>
      </c>
      <c r="IE435">
        <v>1.85974</v>
      </c>
      <c r="IF435">
        <v>1.85988</v>
      </c>
      <c r="IG435">
        <v>1.85837</v>
      </c>
      <c r="IH435">
        <v>1.85745</v>
      </c>
      <c r="II435">
        <v>1.85241</v>
      </c>
      <c r="IJ435">
        <v>0</v>
      </c>
      <c r="IK435">
        <v>0</v>
      </c>
      <c r="IL435">
        <v>0</v>
      </c>
      <c r="IM435">
        <v>0</v>
      </c>
      <c r="IN435" t="s">
        <v>443</v>
      </c>
      <c r="IO435" t="s">
        <v>444</v>
      </c>
      <c r="IP435" t="s">
        <v>445</v>
      </c>
      <c r="IQ435" t="s">
        <v>445</v>
      </c>
      <c r="IR435" t="s">
        <v>445</v>
      </c>
      <c r="IS435" t="s">
        <v>445</v>
      </c>
      <c r="IT435">
        <v>0</v>
      </c>
      <c r="IU435">
        <v>100</v>
      </c>
      <c r="IV435">
        <v>100</v>
      </c>
      <c r="IW435">
        <v>-1.316</v>
      </c>
      <c r="IX435">
        <v>0.2978</v>
      </c>
      <c r="IY435">
        <v>-1.085747647868322</v>
      </c>
      <c r="IZ435">
        <v>-0.001141660950335919</v>
      </c>
      <c r="JA435">
        <v>1.556549255047457E-06</v>
      </c>
      <c r="JB435">
        <v>-3.845636065895205E-10</v>
      </c>
      <c r="JC435">
        <v>0.01562767363184709</v>
      </c>
      <c r="JD435">
        <v>0.001629169780553792</v>
      </c>
      <c r="JE435">
        <v>0.0005448488767950686</v>
      </c>
      <c r="JF435">
        <v>-2.599574200195059E-06</v>
      </c>
      <c r="JG435">
        <v>2</v>
      </c>
      <c r="JH435">
        <v>2011</v>
      </c>
      <c r="JI435">
        <v>1</v>
      </c>
      <c r="JJ435">
        <v>26</v>
      </c>
      <c r="JK435">
        <v>197319.7</v>
      </c>
      <c r="JL435">
        <v>197319.9</v>
      </c>
      <c r="JM435">
        <v>1.41235</v>
      </c>
      <c r="JN435">
        <v>2.64282</v>
      </c>
      <c r="JO435">
        <v>1.49658</v>
      </c>
      <c r="JP435">
        <v>2.34619</v>
      </c>
      <c r="JQ435">
        <v>1.54907</v>
      </c>
      <c r="JR435">
        <v>2.43408</v>
      </c>
      <c r="JS435">
        <v>36.1754</v>
      </c>
      <c r="JT435">
        <v>24.1751</v>
      </c>
      <c r="JU435">
        <v>18</v>
      </c>
      <c r="JV435">
        <v>483.51</v>
      </c>
      <c r="JW435">
        <v>492.669</v>
      </c>
      <c r="JX435">
        <v>28.3448</v>
      </c>
      <c r="JY435">
        <v>28.6291</v>
      </c>
      <c r="JZ435">
        <v>29.9999</v>
      </c>
      <c r="KA435">
        <v>28.8401</v>
      </c>
      <c r="KB435">
        <v>28.836</v>
      </c>
      <c r="KC435">
        <v>28.4866</v>
      </c>
      <c r="KD435">
        <v>17.3885</v>
      </c>
      <c r="KE435">
        <v>48.4081</v>
      </c>
      <c r="KF435">
        <v>28.3504</v>
      </c>
      <c r="KG435">
        <v>560.4640000000001</v>
      </c>
      <c r="KH435">
        <v>17.33</v>
      </c>
      <c r="KI435">
        <v>101.935</v>
      </c>
      <c r="KJ435">
        <v>91.5239</v>
      </c>
    </row>
    <row r="436" spans="1:296">
      <c r="A436">
        <v>418</v>
      </c>
      <c r="B436">
        <v>1758828792.6</v>
      </c>
      <c r="C436">
        <v>14769</v>
      </c>
      <c r="D436" t="s">
        <v>1285</v>
      </c>
      <c r="E436" t="s">
        <v>1286</v>
      </c>
      <c r="F436">
        <v>5</v>
      </c>
      <c r="G436" t="s">
        <v>1220</v>
      </c>
      <c r="H436">
        <v>1758828785.1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551.0837959127417</v>
      </c>
      <c r="AJ436">
        <v>516.6944727272727</v>
      </c>
      <c r="AK436">
        <v>3.298691074424627</v>
      </c>
      <c r="AL436">
        <v>65.14464401882412</v>
      </c>
      <c r="AM436">
        <f>(AO436 - AN436 + DX436*1E3/(8.314*(DZ436+273.15)) * AQ436/DW436 * AP436) * DW436/(100*DK436) * 1000/(1000 - AO436)</f>
        <v>0</v>
      </c>
      <c r="AN436">
        <v>17.39241279666149</v>
      </c>
      <c r="AO436">
        <v>22.76136181818181</v>
      </c>
      <c r="AP436">
        <v>-8.007736195454496E-06</v>
      </c>
      <c r="AQ436">
        <v>105.4680842792125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439</v>
      </c>
      <c r="AX436" t="s">
        <v>439</v>
      </c>
      <c r="AY436">
        <v>0</v>
      </c>
      <c r="AZ436">
        <v>0</v>
      </c>
      <c r="BA436">
        <f>1-AY436/AZ436</f>
        <v>0</v>
      </c>
      <c r="BB436">
        <v>0</v>
      </c>
      <c r="BC436" t="s">
        <v>439</v>
      </c>
      <c r="BD436" t="s">
        <v>439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439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5.18</v>
      </c>
      <c r="DL436">
        <v>0.5</v>
      </c>
      <c r="DM436" t="s">
        <v>440</v>
      </c>
      <c r="DN436">
        <v>2</v>
      </c>
      <c r="DO436" t="b">
        <v>1</v>
      </c>
      <c r="DP436">
        <v>1758828785.1</v>
      </c>
      <c r="DQ436">
        <v>482.4462222222222</v>
      </c>
      <c r="DR436">
        <v>526.1494814814815</v>
      </c>
      <c r="DS436">
        <v>22.77093333333334</v>
      </c>
      <c r="DT436">
        <v>17.40781851851852</v>
      </c>
      <c r="DU436">
        <v>483.7632592592592</v>
      </c>
      <c r="DV436">
        <v>22.47301111111111</v>
      </c>
      <c r="DW436">
        <v>500.0293333333333</v>
      </c>
      <c r="DX436">
        <v>90.8052037037037</v>
      </c>
      <c r="DY436">
        <v>0.06613713703703704</v>
      </c>
      <c r="DZ436">
        <v>29.51224444444444</v>
      </c>
      <c r="EA436">
        <v>30.00193703703703</v>
      </c>
      <c r="EB436">
        <v>999.9000000000001</v>
      </c>
      <c r="EC436">
        <v>0</v>
      </c>
      <c r="ED436">
        <v>0</v>
      </c>
      <c r="EE436">
        <v>10005.00296296296</v>
      </c>
      <c r="EF436">
        <v>0</v>
      </c>
      <c r="EG436">
        <v>11.2321</v>
      </c>
      <c r="EH436">
        <v>-43.70321111111111</v>
      </c>
      <c r="EI436">
        <v>493.6879629629629</v>
      </c>
      <c r="EJ436">
        <v>535.4705925925927</v>
      </c>
      <c r="EK436">
        <v>5.363112222222221</v>
      </c>
      <c r="EL436">
        <v>526.1494814814815</v>
      </c>
      <c r="EM436">
        <v>17.40781851851852</v>
      </c>
      <c r="EN436">
        <v>2.067718148148149</v>
      </c>
      <c r="EO436">
        <v>1.58072037037037</v>
      </c>
      <c r="EP436">
        <v>17.97265185185185</v>
      </c>
      <c r="EQ436">
        <v>13.77212222222222</v>
      </c>
      <c r="ER436">
        <v>1999.977407407408</v>
      </c>
      <c r="ES436">
        <v>0.9799945555555557</v>
      </c>
      <c r="ET436">
        <v>0.02000517777777778</v>
      </c>
      <c r="EU436">
        <v>0</v>
      </c>
      <c r="EV436">
        <v>1212.605185185185</v>
      </c>
      <c r="EW436">
        <v>5.00078</v>
      </c>
      <c r="EX436">
        <v>23301.85555555555</v>
      </c>
      <c r="EY436">
        <v>16379.42222222222</v>
      </c>
      <c r="EZ436">
        <v>39.07851851851851</v>
      </c>
      <c r="FA436">
        <v>39.90485185185185</v>
      </c>
      <c r="FB436">
        <v>39.19655555555556</v>
      </c>
      <c r="FC436">
        <v>39.63637037037036</v>
      </c>
      <c r="FD436">
        <v>40.43733333333333</v>
      </c>
      <c r="FE436">
        <v>1955.067407407408</v>
      </c>
      <c r="FF436">
        <v>39.91</v>
      </c>
      <c r="FG436">
        <v>0</v>
      </c>
      <c r="FH436">
        <v>1758828787.9</v>
      </c>
      <c r="FI436">
        <v>0</v>
      </c>
      <c r="FJ436">
        <v>1212.5204</v>
      </c>
      <c r="FK436">
        <v>-9.315384601516323</v>
      </c>
      <c r="FL436">
        <v>-169.3923075046258</v>
      </c>
      <c r="FM436">
        <v>23300.152</v>
      </c>
      <c r="FN436">
        <v>15</v>
      </c>
      <c r="FO436">
        <v>0</v>
      </c>
      <c r="FP436" t="s">
        <v>441</v>
      </c>
      <c r="FQ436">
        <v>1746989605.5</v>
      </c>
      <c r="FR436">
        <v>1746989593.5</v>
      </c>
      <c r="FS436">
        <v>0</v>
      </c>
      <c r="FT436">
        <v>-0.274</v>
      </c>
      <c r="FU436">
        <v>-0.002</v>
      </c>
      <c r="FV436">
        <v>2.549</v>
      </c>
      <c r="FW436">
        <v>0.129</v>
      </c>
      <c r="FX436">
        <v>420</v>
      </c>
      <c r="FY436">
        <v>17</v>
      </c>
      <c r="FZ436">
        <v>0.02</v>
      </c>
      <c r="GA436">
        <v>0.04</v>
      </c>
      <c r="GB436">
        <v>-43.142055</v>
      </c>
      <c r="GC436">
        <v>-11.2874566604128</v>
      </c>
      <c r="GD436">
        <v>1.099361598144578</v>
      </c>
      <c r="GE436">
        <v>0</v>
      </c>
      <c r="GF436">
        <v>1213.115294117647</v>
      </c>
      <c r="GG436">
        <v>-10.43330786768093</v>
      </c>
      <c r="GH436">
        <v>1.054860557537229</v>
      </c>
      <c r="GI436">
        <v>0</v>
      </c>
      <c r="GJ436">
        <v>5.357099499999999</v>
      </c>
      <c r="GK436">
        <v>0.1347163227016912</v>
      </c>
      <c r="GL436">
        <v>0.01458533354949413</v>
      </c>
      <c r="GM436">
        <v>0</v>
      </c>
      <c r="GN436">
        <v>0</v>
      </c>
      <c r="GO436">
        <v>3</v>
      </c>
      <c r="GP436" t="s">
        <v>459</v>
      </c>
      <c r="GQ436">
        <v>3.10142</v>
      </c>
      <c r="GR436">
        <v>2.72375</v>
      </c>
      <c r="GS436">
        <v>0.101687</v>
      </c>
      <c r="GT436">
        <v>0.107885</v>
      </c>
      <c r="GU436">
        <v>0.10428</v>
      </c>
      <c r="GV436">
        <v>0.0873338</v>
      </c>
      <c r="GW436">
        <v>23477.8</v>
      </c>
      <c r="GX436">
        <v>21199.5</v>
      </c>
      <c r="GY436">
        <v>26698.5</v>
      </c>
      <c r="GZ436">
        <v>23984.6</v>
      </c>
      <c r="HA436">
        <v>38265.5</v>
      </c>
      <c r="HB436">
        <v>32371.1</v>
      </c>
      <c r="HC436">
        <v>46621.9</v>
      </c>
      <c r="HD436">
        <v>37954.5</v>
      </c>
      <c r="HE436">
        <v>1.87455</v>
      </c>
      <c r="HF436">
        <v>1.8659</v>
      </c>
      <c r="HG436">
        <v>0.126258</v>
      </c>
      <c r="HH436">
        <v>0</v>
      </c>
      <c r="HI436">
        <v>27.9159</v>
      </c>
      <c r="HJ436">
        <v>999.9</v>
      </c>
      <c r="HK436">
        <v>39.7</v>
      </c>
      <c r="HL436">
        <v>32</v>
      </c>
      <c r="HM436">
        <v>20.8753</v>
      </c>
      <c r="HN436">
        <v>61.1905</v>
      </c>
      <c r="HO436">
        <v>20.4487</v>
      </c>
      <c r="HP436">
        <v>1</v>
      </c>
      <c r="HQ436">
        <v>0.103704</v>
      </c>
      <c r="HR436">
        <v>-0.369243</v>
      </c>
      <c r="HS436">
        <v>20.2807</v>
      </c>
      <c r="HT436">
        <v>5.21175</v>
      </c>
      <c r="HU436">
        <v>11.9797</v>
      </c>
      <c r="HV436">
        <v>4.963</v>
      </c>
      <c r="HW436">
        <v>3.2744</v>
      </c>
      <c r="HX436">
        <v>9999</v>
      </c>
      <c r="HY436">
        <v>9999</v>
      </c>
      <c r="HZ436">
        <v>9999</v>
      </c>
      <c r="IA436">
        <v>5.9</v>
      </c>
      <c r="IB436">
        <v>1.86395</v>
      </c>
      <c r="IC436">
        <v>1.86007</v>
      </c>
      <c r="ID436">
        <v>1.85838</v>
      </c>
      <c r="IE436">
        <v>1.85974</v>
      </c>
      <c r="IF436">
        <v>1.85989</v>
      </c>
      <c r="IG436">
        <v>1.85837</v>
      </c>
      <c r="IH436">
        <v>1.85745</v>
      </c>
      <c r="II436">
        <v>1.85242</v>
      </c>
      <c r="IJ436">
        <v>0</v>
      </c>
      <c r="IK436">
        <v>0</v>
      </c>
      <c r="IL436">
        <v>0</v>
      </c>
      <c r="IM436">
        <v>0</v>
      </c>
      <c r="IN436" t="s">
        <v>443</v>
      </c>
      <c r="IO436" t="s">
        <v>444</v>
      </c>
      <c r="IP436" t="s">
        <v>445</v>
      </c>
      <c r="IQ436" t="s">
        <v>445</v>
      </c>
      <c r="IR436" t="s">
        <v>445</v>
      </c>
      <c r="IS436" t="s">
        <v>445</v>
      </c>
      <c r="IT436">
        <v>0</v>
      </c>
      <c r="IU436">
        <v>100</v>
      </c>
      <c r="IV436">
        <v>100</v>
      </c>
      <c r="IW436">
        <v>-1.315</v>
      </c>
      <c r="IX436">
        <v>0.2977</v>
      </c>
      <c r="IY436">
        <v>-1.085747647868322</v>
      </c>
      <c r="IZ436">
        <v>-0.001141660950335919</v>
      </c>
      <c r="JA436">
        <v>1.556549255047457E-06</v>
      </c>
      <c r="JB436">
        <v>-3.845636065895205E-10</v>
      </c>
      <c r="JC436">
        <v>0.01562767363184709</v>
      </c>
      <c r="JD436">
        <v>0.001629169780553792</v>
      </c>
      <c r="JE436">
        <v>0.0005448488767950686</v>
      </c>
      <c r="JF436">
        <v>-2.599574200195059E-06</v>
      </c>
      <c r="JG436">
        <v>2</v>
      </c>
      <c r="JH436">
        <v>2011</v>
      </c>
      <c r="JI436">
        <v>1</v>
      </c>
      <c r="JJ436">
        <v>26</v>
      </c>
      <c r="JK436">
        <v>197319.8</v>
      </c>
      <c r="JL436">
        <v>197320</v>
      </c>
      <c r="JM436">
        <v>1.44897</v>
      </c>
      <c r="JN436">
        <v>2.63306</v>
      </c>
      <c r="JO436">
        <v>1.49658</v>
      </c>
      <c r="JP436">
        <v>2.34619</v>
      </c>
      <c r="JQ436">
        <v>1.54907</v>
      </c>
      <c r="JR436">
        <v>2.48413</v>
      </c>
      <c r="JS436">
        <v>36.1754</v>
      </c>
      <c r="JT436">
        <v>24.1751</v>
      </c>
      <c r="JU436">
        <v>18</v>
      </c>
      <c r="JV436">
        <v>483.408</v>
      </c>
      <c r="JW436">
        <v>492.723</v>
      </c>
      <c r="JX436">
        <v>28.3287</v>
      </c>
      <c r="JY436">
        <v>28.6296</v>
      </c>
      <c r="JZ436">
        <v>29.9999</v>
      </c>
      <c r="KA436">
        <v>28.8401</v>
      </c>
      <c r="KB436">
        <v>28.8366</v>
      </c>
      <c r="KC436">
        <v>29.155</v>
      </c>
      <c r="KD436">
        <v>17.3885</v>
      </c>
      <c r="KE436">
        <v>48.4081</v>
      </c>
      <c r="KF436">
        <v>28.347</v>
      </c>
      <c r="KG436">
        <v>573.822</v>
      </c>
      <c r="KH436">
        <v>17.3146</v>
      </c>
      <c r="KI436">
        <v>101.935</v>
      </c>
      <c r="KJ436">
        <v>91.5243</v>
      </c>
    </row>
    <row r="437" spans="1:296">
      <c r="A437">
        <v>419</v>
      </c>
      <c r="B437">
        <v>1758828797.6</v>
      </c>
      <c r="C437">
        <v>14774</v>
      </c>
      <c r="D437" t="s">
        <v>1287</v>
      </c>
      <c r="E437" t="s">
        <v>1288</v>
      </c>
      <c r="F437">
        <v>5</v>
      </c>
      <c r="G437" t="s">
        <v>1220</v>
      </c>
      <c r="H437">
        <v>1758828789.814285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568.2758131197712</v>
      </c>
      <c r="AJ437">
        <v>533.1639515151516</v>
      </c>
      <c r="AK437">
        <v>3.285387473692621</v>
      </c>
      <c r="AL437">
        <v>65.14464401882412</v>
      </c>
      <c r="AM437">
        <f>(AO437 - AN437 + DX437*1E3/(8.314*(DZ437+273.15)) * AQ437/DW437 * AP437) * DW437/(100*DK437) * 1000/(1000 - AO437)</f>
        <v>0</v>
      </c>
      <c r="AN437">
        <v>17.39361351292322</v>
      </c>
      <c r="AO437">
        <v>22.76872060606061</v>
      </c>
      <c r="AP437">
        <v>3.240846840195715E-05</v>
      </c>
      <c r="AQ437">
        <v>105.4680842792125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439</v>
      </c>
      <c r="AX437" t="s">
        <v>439</v>
      </c>
      <c r="AY437">
        <v>0</v>
      </c>
      <c r="AZ437">
        <v>0</v>
      </c>
      <c r="BA437">
        <f>1-AY437/AZ437</f>
        <v>0</v>
      </c>
      <c r="BB437">
        <v>0</v>
      </c>
      <c r="BC437" t="s">
        <v>439</v>
      </c>
      <c r="BD437" t="s">
        <v>439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439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5.18</v>
      </c>
      <c r="DL437">
        <v>0.5</v>
      </c>
      <c r="DM437" t="s">
        <v>440</v>
      </c>
      <c r="DN437">
        <v>2</v>
      </c>
      <c r="DO437" t="b">
        <v>1</v>
      </c>
      <c r="DP437">
        <v>1758828789.814285</v>
      </c>
      <c r="DQ437">
        <v>497.5924642857144</v>
      </c>
      <c r="DR437">
        <v>542.0178571428572</v>
      </c>
      <c r="DS437">
        <v>22.76708571428571</v>
      </c>
      <c r="DT437">
        <v>17.39663214285714</v>
      </c>
      <c r="DU437">
        <v>498.9078214285715</v>
      </c>
      <c r="DV437">
        <v>22.46925714285715</v>
      </c>
      <c r="DW437">
        <v>499.9957857142857</v>
      </c>
      <c r="DX437">
        <v>90.80503214285714</v>
      </c>
      <c r="DY437">
        <v>0.06604262499999999</v>
      </c>
      <c r="DZ437">
        <v>29.51234285714286</v>
      </c>
      <c r="EA437">
        <v>29.99083928571429</v>
      </c>
      <c r="EB437">
        <v>999.9000000000002</v>
      </c>
      <c r="EC437">
        <v>0</v>
      </c>
      <c r="ED437">
        <v>0</v>
      </c>
      <c r="EE437">
        <v>10000.53607142857</v>
      </c>
      <c r="EF437">
        <v>0</v>
      </c>
      <c r="EG437">
        <v>11.2321</v>
      </c>
      <c r="EH437">
        <v>-44.42537142857144</v>
      </c>
      <c r="EI437">
        <v>509.1850714285715</v>
      </c>
      <c r="EJ437">
        <v>551.6139285714286</v>
      </c>
      <c r="EK437">
        <v>5.370450357142858</v>
      </c>
      <c r="EL437">
        <v>542.0178571428572</v>
      </c>
      <c r="EM437">
        <v>17.39663214285714</v>
      </c>
      <c r="EN437">
        <v>2.067365</v>
      </c>
      <c r="EO437">
        <v>1.579702142857143</v>
      </c>
      <c r="EP437">
        <v>17.96993928571429</v>
      </c>
      <c r="EQ437">
        <v>13.76221071428571</v>
      </c>
      <c r="ER437">
        <v>2000.005000000001</v>
      </c>
      <c r="ES437">
        <v>0.9799948214285715</v>
      </c>
      <c r="ET437">
        <v>0.02000492142857143</v>
      </c>
      <c r="EU437">
        <v>0</v>
      </c>
      <c r="EV437">
        <v>1211.9075</v>
      </c>
      <c r="EW437">
        <v>5.00078</v>
      </c>
      <c r="EX437">
        <v>23289.66071428571</v>
      </c>
      <c r="EY437">
        <v>16379.65357142857</v>
      </c>
      <c r="EZ437">
        <v>39.08914285714286</v>
      </c>
      <c r="FA437">
        <v>39.90599999999999</v>
      </c>
      <c r="FB437">
        <v>39.20071428571428</v>
      </c>
      <c r="FC437">
        <v>39.636</v>
      </c>
      <c r="FD437">
        <v>40.41724999999999</v>
      </c>
      <c r="FE437">
        <v>1955.095</v>
      </c>
      <c r="FF437">
        <v>39.91</v>
      </c>
      <c r="FG437">
        <v>0</v>
      </c>
      <c r="FH437">
        <v>1758828792.7</v>
      </c>
      <c r="FI437">
        <v>0</v>
      </c>
      <c r="FJ437">
        <v>1211.8456</v>
      </c>
      <c r="FK437">
        <v>-6.329230765804919</v>
      </c>
      <c r="FL437">
        <v>-144.2153847798256</v>
      </c>
      <c r="FM437">
        <v>23288.08</v>
      </c>
      <c r="FN437">
        <v>15</v>
      </c>
      <c r="FO437">
        <v>0</v>
      </c>
      <c r="FP437" t="s">
        <v>441</v>
      </c>
      <c r="FQ437">
        <v>1746989605.5</v>
      </c>
      <c r="FR437">
        <v>1746989593.5</v>
      </c>
      <c r="FS437">
        <v>0</v>
      </c>
      <c r="FT437">
        <v>-0.274</v>
      </c>
      <c r="FU437">
        <v>-0.002</v>
      </c>
      <c r="FV437">
        <v>2.549</v>
      </c>
      <c r="FW437">
        <v>0.129</v>
      </c>
      <c r="FX437">
        <v>420</v>
      </c>
      <c r="FY437">
        <v>17</v>
      </c>
      <c r="FZ437">
        <v>0.02</v>
      </c>
      <c r="GA437">
        <v>0.04</v>
      </c>
      <c r="GB437">
        <v>-43.91398780487805</v>
      </c>
      <c r="GC437">
        <v>-9.408859233449606</v>
      </c>
      <c r="GD437">
        <v>0.9300458680519729</v>
      </c>
      <c r="GE437">
        <v>0</v>
      </c>
      <c r="GF437">
        <v>1212.490294117647</v>
      </c>
      <c r="GG437">
        <v>-8.929717338854417</v>
      </c>
      <c r="GH437">
        <v>0.9237725888159581</v>
      </c>
      <c r="GI437">
        <v>0</v>
      </c>
      <c r="GJ437">
        <v>5.363558780487805</v>
      </c>
      <c r="GK437">
        <v>0.08815108013935904</v>
      </c>
      <c r="GL437">
        <v>0.01125084564737614</v>
      </c>
      <c r="GM437">
        <v>1</v>
      </c>
      <c r="GN437">
        <v>1</v>
      </c>
      <c r="GO437">
        <v>3</v>
      </c>
      <c r="GP437" t="s">
        <v>448</v>
      </c>
      <c r="GQ437">
        <v>3.10135</v>
      </c>
      <c r="GR437">
        <v>2.72433</v>
      </c>
      <c r="GS437">
        <v>0.10401</v>
      </c>
      <c r="GT437">
        <v>0.110224</v>
      </c>
      <c r="GU437">
        <v>0.104304</v>
      </c>
      <c r="GV437">
        <v>0.08731269999999999</v>
      </c>
      <c r="GW437">
        <v>23417.2</v>
      </c>
      <c r="GX437">
        <v>21143.9</v>
      </c>
      <c r="GY437">
        <v>26698.6</v>
      </c>
      <c r="GZ437">
        <v>23984.6</v>
      </c>
      <c r="HA437">
        <v>38264.7</v>
      </c>
      <c r="HB437">
        <v>32372.2</v>
      </c>
      <c r="HC437">
        <v>46621.8</v>
      </c>
      <c r="HD437">
        <v>37954.6</v>
      </c>
      <c r="HE437">
        <v>1.8745</v>
      </c>
      <c r="HF437">
        <v>1.8658</v>
      </c>
      <c r="HG437">
        <v>0.126243</v>
      </c>
      <c r="HH437">
        <v>0</v>
      </c>
      <c r="HI437">
        <v>27.9206</v>
      </c>
      <c r="HJ437">
        <v>999.9</v>
      </c>
      <c r="HK437">
        <v>39.7</v>
      </c>
      <c r="HL437">
        <v>32</v>
      </c>
      <c r="HM437">
        <v>20.8773</v>
      </c>
      <c r="HN437">
        <v>61.2005</v>
      </c>
      <c r="HO437">
        <v>20.3606</v>
      </c>
      <c r="HP437">
        <v>1</v>
      </c>
      <c r="HQ437">
        <v>0.103773</v>
      </c>
      <c r="HR437">
        <v>-0.442418</v>
      </c>
      <c r="HS437">
        <v>20.2806</v>
      </c>
      <c r="HT437">
        <v>5.2122</v>
      </c>
      <c r="HU437">
        <v>11.9797</v>
      </c>
      <c r="HV437">
        <v>4.96285</v>
      </c>
      <c r="HW437">
        <v>3.27453</v>
      </c>
      <c r="HX437">
        <v>9999</v>
      </c>
      <c r="HY437">
        <v>9999</v>
      </c>
      <c r="HZ437">
        <v>9999</v>
      </c>
      <c r="IA437">
        <v>5.9</v>
      </c>
      <c r="IB437">
        <v>1.86393</v>
      </c>
      <c r="IC437">
        <v>1.86007</v>
      </c>
      <c r="ID437">
        <v>1.85839</v>
      </c>
      <c r="IE437">
        <v>1.85974</v>
      </c>
      <c r="IF437">
        <v>1.85989</v>
      </c>
      <c r="IG437">
        <v>1.85838</v>
      </c>
      <c r="IH437">
        <v>1.85745</v>
      </c>
      <c r="II437">
        <v>1.85242</v>
      </c>
      <c r="IJ437">
        <v>0</v>
      </c>
      <c r="IK437">
        <v>0</v>
      </c>
      <c r="IL437">
        <v>0</v>
      </c>
      <c r="IM437">
        <v>0</v>
      </c>
      <c r="IN437" t="s">
        <v>443</v>
      </c>
      <c r="IO437" t="s">
        <v>444</v>
      </c>
      <c r="IP437" t="s">
        <v>445</v>
      </c>
      <c r="IQ437" t="s">
        <v>445</v>
      </c>
      <c r="IR437" t="s">
        <v>445</v>
      </c>
      <c r="IS437" t="s">
        <v>445</v>
      </c>
      <c r="IT437">
        <v>0</v>
      </c>
      <c r="IU437">
        <v>100</v>
      </c>
      <c r="IV437">
        <v>100</v>
      </c>
      <c r="IW437">
        <v>-1.312</v>
      </c>
      <c r="IX437">
        <v>0.2979</v>
      </c>
      <c r="IY437">
        <v>-1.085747647868322</v>
      </c>
      <c r="IZ437">
        <v>-0.001141660950335919</v>
      </c>
      <c r="JA437">
        <v>1.556549255047457E-06</v>
      </c>
      <c r="JB437">
        <v>-3.845636065895205E-10</v>
      </c>
      <c r="JC437">
        <v>0.01562767363184709</v>
      </c>
      <c r="JD437">
        <v>0.001629169780553792</v>
      </c>
      <c r="JE437">
        <v>0.0005448488767950686</v>
      </c>
      <c r="JF437">
        <v>-2.599574200195059E-06</v>
      </c>
      <c r="JG437">
        <v>2</v>
      </c>
      <c r="JH437">
        <v>2011</v>
      </c>
      <c r="JI437">
        <v>1</v>
      </c>
      <c r="JJ437">
        <v>26</v>
      </c>
      <c r="JK437">
        <v>197319.9</v>
      </c>
      <c r="JL437">
        <v>197320.1</v>
      </c>
      <c r="JM437">
        <v>1.48071</v>
      </c>
      <c r="JN437">
        <v>2.63306</v>
      </c>
      <c r="JO437">
        <v>1.49658</v>
      </c>
      <c r="JP437">
        <v>2.34497</v>
      </c>
      <c r="JQ437">
        <v>1.54907</v>
      </c>
      <c r="JR437">
        <v>2.40845</v>
      </c>
      <c r="JS437">
        <v>36.1754</v>
      </c>
      <c r="JT437">
        <v>24.1751</v>
      </c>
      <c r="JU437">
        <v>18</v>
      </c>
      <c r="JV437">
        <v>483.379</v>
      </c>
      <c r="JW437">
        <v>492.657</v>
      </c>
      <c r="JX437">
        <v>28.3311</v>
      </c>
      <c r="JY437">
        <v>28.6308</v>
      </c>
      <c r="JZ437">
        <v>30</v>
      </c>
      <c r="KA437">
        <v>28.8401</v>
      </c>
      <c r="KB437">
        <v>28.8366</v>
      </c>
      <c r="KC437">
        <v>29.8716</v>
      </c>
      <c r="KD437">
        <v>17.6815</v>
      </c>
      <c r="KE437">
        <v>48.4081</v>
      </c>
      <c r="KF437">
        <v>28.3668</v>
      </c>
      <c r="KG437">
        <v>593.86</v>
      </c>
      <c r="KH437">
        <v>17.2946</v>
      </c>
      <c r="KI437">
        <v>101.935</v>
      </c>
      <c r="KJ437">
        <v>91.52460000000001</v>
      </c>
    </row>
    <row r="438" spans="1:296">
      <c r="A438">
        <v>420</v>
      </c>
      <c r="B438">
        <v>1758828802.6</v>
      </c>
      <c r="C438">
        <v>14779</v>
      </c>
      <c r="D438" t="s">
        <v>1289</v>
      </c>
      <c r="E438" t="s">
        <v>1290</v>
      </c>
      <c r="F438">
        <v>5</v>
      </c>
      <c r="G438" t="s">
        <v>1220</v>
      </c>
      <c r="H438">
        <v>1758828795.1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585.3450795233076</v>
      </c>
      <c r="AJ438">
        <v>549.7273454545453</v>
      </c>
      <c r="AK438">
        <v>3.317144959606863</v>
      </c>
      <c r="AL438">
        <v>65.14464401882412</v>
      </c>
      <c r="AM438">
        <f>(AO438 - AN438 + DX438*1E3/(8.314*(DZ438+273.15)) * AQ438/DW438 * AP438) * DW438/(100*DK438) * 1000/(1000 - AO438)</f>
        <v>0</v>
      </c>
      <c r="AN438">
        <v>17.32996577106421</v>
      </c>
      <c r="AO438">
        <v>22.75848727272727</v>
      </c>
      <c r="AP438">
        <v>-6.985495679831485E-05</v>
      </c>
      <c r="AQ438">
        <v>105.4680842792125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439</v>
      </c>
      <c r="AX438" t="s">
        <v>439</v>
      </c>
      <c r="AY438">
        <v>0</v>
      </c>
      <c r="AZ438">
        <v>0</v>
      </c>
      <c r="BA438">
        <f>1-AY438/AZ438</f>
        <v>0</v>
      </c>
      <c r="BB438">
        <v>0</v>
      </c>
      <c r="BC438" t="s">
        <v>439</v>
      </c>
      <c r="BD438" t="s">
        <v>439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439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5.18</v>
      </c>
      <c r="DL438">
        <v>0.5</v>
      </c>
      <c r="DM438" t="s">
        <v>440</v>
      </c>
      <c r="DN438">
        <v>2</v>
      </c>
      <c r="DO438" t="b">
        <v>1</v>
      </c>
      <c r="DP438">
        <v>1758828795.1</v>
      </c>
      <c r="DQ438">
        <v>514.611</v>
      </c>
      <c r="DR438">
        <v>559.7892592592593</v>
      </c>
      <c r="DS438">
        <v>22.76472592592592</v>
      </c>
      <c r="DT438">
        <v>17.37727037037037</v>
      </c>
      <c r="DU438">
        <v>515.9240000000001</v>
      </c>
      <c r="DV438">
        <v>22.46695925925926</v>
      </c>
      <c r="DW438">
        <v>500.0415185185185</v>
      </c>
      <c r="DX438">
        <v>90.80562222222223</v>
      </c>
      <c r="DY438">
        <v>0.0659420962962963</v>
      </c>
      <c r="DZ438">
        <v>29.5113925925926</v>
      </c>
      <c r="EA438">
        <v>29.98047777777778</v>
      </c>
      <c r="EB438">
        <v>999.9000000000001</v>
      </c>
      <c r="EC438">
        <v>0</v>
      </c>
      <c r="ED438">
        <v>0</v>
      </c>
      <c r="EE438">
        <v>10005.96444444445</v>
      </c>
      <c r="EF438">
        <v>0</v>
      </c>
      <c r="EG438">
        <v>11.2321</v>
      </c>
      <c r="EH438">
        <v>-45.17827407407408</v>
      </c>
      <c r="EI438">
        <v>526.5988148148149</v>
      </c>
      <c r="EJ438">
        <v>569.6884814814815</v>
      </c>
      <c r="EK438">
        <v>5.387454074074073</v>
      </c>
      <c r="EL438">
        <v>559.7892592592593</v>
      </c>
      <c r="EM438">
        <v>17.37727037037037</v>
      </c>
      <c r="EN438">
        <v>2.067165185185186</v>
      </c>
      <c r="EO438">
        <v>1.577954074074074</v>
      </c>
      <c r="EP438">
        <v>17.96839259259259</v>
      </c>
      <c r="EQ438">
        <v>13.74517037037037</v>
      </c>
      <c r="ER438">
        <v>2000.021111111111</v>
      </c>
      <c r="ES438">
        <v>0.9799950000000001</v>
      </c>
      <c r="ET438">
        <v>0.02000474444444444</v>
      </c>
      <c r="EU438">
        <v>0</v>
      </c>
      <c r="EV438">
        <v>1211.362222222222</v>
      </c>
      <c r="EW438">
        <v>5.00078</v>
      </c>
      <c r="EX438">
        <v>23278.05185185185</v>
      </c>
      <c r="EY438">
        <v>16379.78518518518</v>
      </c>
      <c r="EZ438">
        <v>39.10411111111112</v>
      </c>
      <c r="FA438">
        <v>39.90485185185185</v>
      </c>
      <c r="FB438">
        <v>39.21514814814815</v>
      </c>
      <c r="FC438">
        <v>39.62488888888888</v>
      </c>
      <c r="FD438">
        <v>40.40722222222222</v>
      </c>
      <c r="FE438">
        <v>1955.111111111111</v>
      </c>
      <c r="FF438">
        <v>39.91</v>
      </c>
      <c r="FG438">
        <v>0</v>
      </c>
      <c r="FH438">
        <v>1758828797.5</v>
      </c>
      <c r="FI438">
        <v>0</v>
      </c>
      <c r="FJ438">
        <v>1211.3452</v>
      </c>
      <c r="FK438">
        <v>-6.309230749278456</v>
      </c>
      <c r="FL438">
        <v>-117.0999999771408</v>
      </c>
      <c r="FM438">
        <v>23277.796</v>
      </c>
      <c r="FN438">
        <v>15</v>
      </c>
      <c r="FO438">
        <v>0</v>
      </c>
      <c r="FP438" t="s">
        <v>441</v>
      </c>
      <c r="FQ438">
        <v>1746989605.5</v>
      </c>
      <c r="FR438">
        <v>1746989593.5</v>
      </c>
      <c r="FS438">
        <v>0</v>
      </c>
      <c r="FT438">
        <v>-0.274</v>
      </c>
      <c r="FU438">
        <v>-0.002</v>
      </c>
      <c r="FV438">
        <v>2.549</v>
      </c>
      <c r="FW438">
        <v>0.129</v>
      </c>
      <c r="FX438">
        <v>420</v>
      </c>
      <c r="FY438">
        <v>17</v>
      </c>
      <c r="FZ438">
        <v>0.02</v>
      </c>
      <c r="GA438">
        <v>0.04</v>
      </c>
      <c r="GB438">
        <v>-44.67931951219512</v>
      </c>
      <c r="GC438">
        <v>-8.66447038327529</v>
      </c>
      <c r="GD438">
        <v>0.8554416523614481</v>
      </c>
      <c r="GE438">
        <v>0</v>
      </c>
      <c r="GF438">
        <v>1211.689411764706</v>
      </c>
      <c r="GG438">
        <v>-6.567761641474293</v>
      </c>
      <c r="GH438">
        <v>0.6795108152905769</v>
      </c>
      <c r="GI438">
        <v>0</v>
      </c>
      <c r="GJ438">
        <v>5.379156829268293</v>
      </c>
      <c r="GK438">
        <v>0.1648929616724776</v>
      </c>
      <c r="GL438">
        <v>0.02179819979577904</v>
      </c>
      <c r="GM438">
        <v>0</v>
      </c>
      <c r="GN438">
        <v>0</v>
      </c>
      <c r="GO438">
        <v>3</v>
      </c>
      <c r="GP438" t="s">
        <v>459</v>
      </c>
      <c r="GQ438">
        <v>3.1016</v>
      </c>
      <c r="GR438">
        <v>2.72412</v>
      </c>
      <c r="GS438">
        <v>0.10631</v>
      </c>
      <c r="GT438">
        <v>0.112498</v>
      </c>
      <c r="GU438">
        <v>0.104264</v>
      </c>
      <c r="GV438">
        <v>0.0870496</v>
      </c>
      <c r="GW438">
        <v>23356.9</v>
      </c>
      <c r="GX438">
        <v>21089.6</v>
      </c>
      <c r="GY438">
        <v>26698.3</v>
      </c>
      <c r="GZ438">
        <v>23984.3</v>
      </c>
      <c r="HA438">
        <v>38266.6</v>
      </c>
      <c r="HB438">
        <v>32381.5</v>
      </c>
      <c r="HC438">
        <v>46621.7</v>
      </c>
      <c r="HD438">
        <v>37954.3</v>
      </c>
      <c r="HE438">
        <v>1.87497</v>
      </c>
      <c r="HF438">
        <v>1.86535</v>
      </c>
      <c r="HG438">
        <v>0.125892</v>
      </c>
      <c r="HH438">
        <v>0</v>
      </c>
      <c r="HI438">
        <v>27.9258</v>
      </c>
      <c r="HJ438">
        <v>999.9</v>
      </c>
      <c r="HK438">
        <v>39.7</v>
      </c>
      <c r="HL438">
        <v>32</v>
      </c>
      <c r="HM438">
        <v>20.8759</v>
      </c>
      <c r="HN438">
        <v>61.1805</v>
      </c>
      <c r="HO438">
        <v>20.4167</v>
      </c>
      <c r="HP438">
        <v>1</v>
      </c>
      <c r="HQ438">
        <v>0.103834</v>
      </c>
      <c r="HR438">
        <v>-0.520185</v>
      </c>
      <c r="HS438">
        <v>20.2801</v>
      </c>
      <c r="HT438">
        <v>5.2119</v>
      </c>
      <c r="HU438">
        <v>11.9798</v>
      </c>
      <c r="HV438">
        <v>4.96275</v>
      </c>
      <c r="HW438">
        <v>3.27425</v>
      </c>
      <c r="HX438">
        <v>9999</v>
      </c>
      <c r="HY438">
        <v>9999</v>
      </c>
      <c r="HZ438">
        <v>9999</v>
      </c>
      <c r="IA438">
        <v>5.9</v>
      </c>
      <c r="IB438">
        <v>1.86394</v>
      </c>
      <c r="IC438">
        <v>1.86008</v>
      </c>
      <c r="ID438">
        <v>1.85838</v>
      </c>
      <c r="IE438">
        <v>1.85974</v>
      </c>
      <c r="IF438">
        <v>1.85989</v>
      </c>
      <c r="IG438">
        <v>1.85837</v>
      </c>
      <c r="IH438">
        <v>1.85745</v>
      </c>
      <c r="II438">
        <v>1.85242</v>
      </c>
      <c r="IJ438">
        <v>0</v>
      </c>
      <c r="IK438">
        <v>0</v>
      </c>
      <c r="IL438">
        <v>0</v>
      </c>
      <c r="IM438">
        <v>0</v>
      </c>
      <c r="IN438" t="s">
        <v>443</v>
      </c>
      <c r="IO438" t="s">
        <v>444</v>
      </c>
      <c r="IP438" t="s">
        <v>445</v>
      </c>
      <c r="IQ438" t="s">
        <v>445</v>
      </c>
      <c r="IR438" t="s">
        <v>445</v>
      </c>
      <c r="IS438" t="s">
        <v>445</v>
      </c>
      <c r="IT438">
        <v>0</v>
      </c>
      <c r="IU438">
        <v>100</v>
      </c>
      <c r="IV438">
        <v>100</v>
      </c>
      <c r="IW438">
        <v>-1.309</v>
      </c>
      <c r="IX438">
        <v>0.2976</v>
      </c>
      <c r="IY438">
        <v>-1.085747647868322</v>
      </c>
      <c r="IZ438">
        <v>-0.001141660950335919</v>
      </c>
      <c r="JA438">
        <v>1.556549255047457E-06</v>
      </c>
      <c r="JB438">
        <v>-3.845636065895205E-10</v>
      </c>
      <c r="JC438">
        <v>0.01562767363184709</v>
      </c>
      <c r="JD438">
        <v>0.001629169780553792</v>
      </c>
      <c r="JE438">
        <v>0.0005448488767950686</v>
      </c>
      <c r="JF438">
        <v>-2.599574200195059E-06</v>
      </c>
      <c r="JG438">
        <v>2</v>
      </c>
      <c r="JH438">
        <v>2011</v>
      </c>
      <c r="JI438">
        <v>1</v>
      </c>
      <c r="JJ438">
        <v>26</v>
      </c>
      <c r="JK438">
        <v>197320</v>
      </c>
      <c r="JL438">
        <v>197320.2</v>
      </c>
      <c r="JM438">
        <v>1.51733</v>
      </c>
      <c r="JN438">
        <v>2.64038</v>
      </c>
      <c r="JO438">
        <v>1.49658</v>
      </c>
      <c r="JP438">
        <v>2.34497</v>
      </c>
      <c r="JQ438">
        <v>1.54907</v>
      </c>
      <c r="JR438">
        <v>2.40601</v>
      </c>
      <c r="JS438">
        <v>36.1754</v>
      </c>
      <c r="JT438">
        <v>24.1751</v>
      </c>
      <c r="JU438">
        <v>18</v>
      </c>
      <c r="JV438">
        <v>483.655</v>
      </c>
      <c r="JW438">
        <v>492.361</v>
      </c>
      <c r="JX438">
        <v>28.3537</v>
      </c>
      <c r="JY438">
        <v>28.6315</v>
      </c>
      <c r="JZ438">
        <v>30</v>
      </c>
      <c r="KA438">
        <v>28.8401</v>
      </c>
      <c r="KB438">
        <v>28.8366</v>
      </c>
      <c r="KC438">
        <v>30.537</v>
      </c>
      <c r="KD438">
        <v>17.6815</v>
      </c>
      <c r="KE438">
        <v>48.4081</v>
      </c>
      <c r="KF438">
        <v>28.3815</v>
      </c>
      <c r="KG438">
        <v>607.215</v>
      </c>
      <c r="KH438">
        <v>17.2967</v>
      </c>
      <c r="KI438">
        <v>101.934</v>
      </c>
      <c r="KJ438">
        <v>91.5235</v>
      </c>
    </row>
    <row r="439" spans="1:296">
      <c r="A439">
        <v>421</v>
      </c>
      <c r="B439">
        <v>1758828807.6</v>
      </c>
      <c r="C439">
        <v>14784</v>
      </c>
      <c r="D439" t="s">
        <v>1291</v>
      </c>
      <c r="E439" t="s">
        <v>1292</v>
      </c>
      <c r="F439">
        <v>5</v>
      </c>
      <c r="G439" t="s">
        <v>1220</v>
      </c>
      <c r="H439">
        <v>1758828799.814285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602.3111009030346</v>
      </c>
      <c r="AJ439">
        <v>566.2582363636362</v>
      </c>
      <c r="AK439">
        <v>3.30484942674693</v>
      </c>
      <c r="AL439">
        <v>65.14464401882412</v>
      </c>
      <c r="AM439">
        <f>(AO439 - AN439 + DX439*1E3/(8.314*(DZ439+273.15)) * AQ439/DW439 * AP439) * DW439/(100*DK439) * 1000/(1000 - AO439)</f>
        <v>0</v>
      </c>
      <c r="AN439">
        <v>17.31324353802031</v>
      </c>
      <c r="AO439">
        <v>22.74093757575758</v>
      </c>
      <c r="AP439">
        <v>-4.129029309842749E-05</v>
      </c>
      <c r="AQ439">
        <v>105.4680842792125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439</v>
      </c>
      <c r="AX439" t="s">
        <v>439</v>
      </c>
      <c r="AY439">
        <v>0</v>
      </c>
      <c r="AZ439">
        <v>0</v>
      </c>
      <c r="BA439">
        <f>1-AY439/AZ439</f>
        <v>0</v>
      </c>
      <c r="BB439">
        <v>0</v>
      </c>
      <c r="BC439" t="s">
        <v>439</v>
      </c>
      <c r="BD439" t="s">
        <v>439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439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5.18</v>
      </c>
      <c r="DL439">
        <v>0.5</v>
      </c>
      <c r="DM439" t="s">
        <v>440</v>
      </c>
      <c r="DN439">
        <v>2</v>
      </c>
      <c r="DO439" t="b">
        <v>1</v>
      </c>
      <c r="DP439">
        <v>1758828799.814285</v>
      </c>
      <c r="DQ439">
        <v>529.8313214285715</v>
      </c>
      <c r="DR439">
        <v>575.6158928571429</v>
      </c>
      <c r="DS439">
        <v>22.75976071428571</v>
      </c>
      <c r="DT439">
        <v>17.35255714285714</v>
      </c>
      <c r="DU439">
        <v>531.1416428571429</v>
      </c>
      <c r="DV439">
        <v>22.46211071428572</v>
      </c>
      <c r="DW439">
        <v>500.0135714285715</v>
      </c>
      <c r="DX439">
        <v>90.8056142857143</v>
      </c>
      <c r="DY439">
        <v>0.06597683928571428</v>
      </c>
      <c r="DZ439">
        <v>29.51145</v>
      </c>
      <c r="EA439">
        <v>29.97387857142857</v>
      </c>
      <c r="EB439">
        <v>999.9000000000002</v>
      </c>
      <c r="EC439">
        <v>0</v>
      </c>
      <c r="ED439">
        <v>0</v>
      </c>
      <c r="EE439">
        <v>10000.32607142857</v>
      </c>
      <c r="EF439">
        <v>0</v>
      </c>
      <c r="EG439">
        <v>11.2321</v>
      </c>
      <c r="EH439">
        <v>-45.78464285714286</v>
      </c>
      <c r="EI439">
        <v>542.1706785714287</v>
      </c>
      <c r="EJ439">
        <v>585.7800714285714</v>
      </c>
      <c r="EK439">
        <v>5.407206785714285</v>
      </c>
      <c r="EL439">
        <v>575.6158928571429</v>
      </c>
      <c r="EM439">
        <v>17.35255714285714</v>
      </c>
      <c r="EN439">
        <v>2.066714642857142</v>
      </c>
      <c r="EO439">
        <v>1.57571</v>
      </c>
      <c r="EP439">
        <v>17.964925</v>
      </c>
      <c r="EQ439">
        <v>13.72326428571428</v>
      </c>
      <c r="ER439">
        <v>2000.014642857143</v>
      </c>
      <c r="ES439">
        <v>0.9799949285714286</v>
      </c>
      <c r="ET439">
        <v>0.02000482142857143</v>
      </c>
      <c r="EU439">
        <v>0</v>
      </c>
      <c r="EV439">
        <v>1210.8725</v>
      </c>
      <c r="EW439">
        <v>5.00078</v>
      </c>
      <c r="EX439">
        <v>23269.37142857143</v>
      </c>
      <c r="EY439">
        <v>16379.725</v>
      </c>
      <c r="EZ439">
        <v>39.12042857142858</v>
      </c>
      <c r="FA439">
        <v>39.91042857142856</v>
      </c>
      <c r="FB439">
        <v>39.20967857142858</v>
      </c>
      <c r="FC439">
        <v>39.63607142857143</v>
      </c>
      <c r="FD439">
        <v>40.48414285714285</v>
      </c>
      <c r="FE439">
        <v>1955.104642857143</v>
      </c>
      <c r="FF439">
        <v>39.91</v>
      </c>
      <c r="FG439">
        <v>0</v>
      </c>
      <c r="FH439">
        <v>1758828802.9</v>
      </c>
      <c r="FI439">
        <v>0</v>
      </c>
      <c r="FJ439">
        <v>1210.815769230769</v>
      </c>
      <c r="FK439">
        <v>-6.583589740553977</v>
      </c>
      <c r="FL439">
        <v>-98.62564110797578</v>
      </c>
      <c r="FM439">
        <v>23268.53076923077</v>
      </c>
      <c r="FN439">
        <v>15</v>
      </c>
      <c r="FO439">
        <v>0</v>
      </c>
      <c r="FP439" t="s">
        <v>441</v>
      </c>
      <c r="FQ439">
        <v>1746989605.5</v>
      </c>
      <c r="FR439">
        <v>1746989593.5</v>
      </c>
      <c r="FS439">
        <v>0</v>
      </c>
      <c r="FT439">
        <v>-0.274</v>
      </c>
      <c r="FU439">
        <v>-0.002</v>
      </c>
      <c r="FV439">
        <v>2.549</v>
      </c>
      <c r="FW439">
        <v>0.129</v>
      </c>
      <c r="FX439">
        <v>420</v>
      </c>
      <c r="FY439">
        <v>17</v>
      </c>
      <c r="FZ439">
        <v>0.02</v>
      </c>
      <c r="GA439">
        <v>0.04</v>
      </c>
      <c r="GB439">
        <v>-45.4505025</v>
      </c>
      <c r="GC439">
        <v>-7.753383489681006</v>
      </c>
      <c r="GD439">
        <v>0.7492041679300445</v>
      </c>
      <c r="GE439">
        <v>0</v>
      </c>
      <c r="GF439">
        <v>1211.137941176471</v>
      </c>
      <c r="GG439">
        <v>-6.368372802416412</v>
      </c>
      <c r="GH439">
        <v>0.6757731058997662</v>
      </c>
      <c r="GI439">
        <v>0</v>
      </c>
      <c r="GJ439">
        <v>5.3982225</v>
      </c>
      <c r="GK439">
        <v>0.2802880300187418</v>
      </c>
      <c r="GL439">
        <v>0.03026783860387125</v>
      </c>
      <c r="GM439">
        <v>0</v>
      </c>
      <c r="GN439">
        <v>0</v>
      </c>
      <c r="GO439">
        <v>3</v>
      </c>
      <c r="GP439" t="s">
        <v>459</v>
      </c>
      <c r="GQ439">
        <v>3.10136</v>
      </c>
      <c r="GR439">
        <v>2.72393</v>
      </c>
      <c r="GS439">
        <v>0.108582</v>
      </c>
      <c r="GT439">
        <v>0.11477</v>
      </c>
      <c r="GU439">
        <v>0.104209</v>
      </c>
      <c r="GV439">
        <v>0.0870427</v>
      </c>
      <c r="GW439">
        <v>23297.6</v>
      </c>
      <c r="GX439">
        <v>21035.9</v>
      </c>
      <c r="GY439">
        <v>26698.4</v>
      </c>
      <c r="GZ439">
        <v>23984.6</v>
      </c>
      <c r="HA439">
        <v>38269.2</v>
      </c>
      <c r="HB439">
        <v>32382.2</v>
      </c>
      <c r="HC439">
        <v>46621.6</v>
      </c>
      <c r="HD439">
        <v>37954.6</v>
      </c>
      <c r="HE439">
        <v>1.87475</v>
      </c>
      <c r="HF439">
        <v>1.86583</v>
      </c>
      <c r="HG439">
        <v>0.125013</v>
      </c>
      <c r="HH439">
        <v>0</v>
      </c>
      <c r="HI439">
        <v>27.9306</v>
      </c>
      <c r="HJ439">
        <v>999.9</v>
      </c>
      <c r="HK439">
        <v>39.7</v>
      </c>
      <c r="HL439">
        <v>32</v>
      </c>
      <c r="HM439">
        <v>20.8772</v>
      </c>
      <c r="HN439">
        <v>61.4905</v>
      </c>
      <c r="HO439">
        <v>20.5008</v>
      </c>
      <c r="HP439">
        <v>1</v>
      </c>
      <c r="HQ439">
        <v>0.103979</v>
      </c>
      <c r="HR439">
        <v>-0.542386</v>
      </c>
      <c r="HS439">
        <v>20.28</v>
      </c>
      <c r="HT439">
        <v>5.21115</v>
      </c>
      <c r="HU439">
        <v>11.98</v>
      </c>
      <c r="HV439">
        <v>4.9626</v>
      </c>
      <c r="HW439">
        <v>3.27415</v>
      </c>
      <c r="HX439">
        <v>9999</v>
      </c>
      <c r="HY439">
        <v>9999</v>
      </c>
      <c r="HZ439">
        <v>9999</v>
      </c>
      <c r="IA439">
        <v>5.9</v>
      </c>
      <c r="IB439">
        <v>1.86393</v>
      </c>
      <c r="IC439">
        <v>1.86006</v>
      </c>
      <c r="ID439">
        <v>1.85837</v>
      </c>
      <c r="IE439">
        <v>1.85975</v>
      </c>
      <c r="IF439">
        <v>1.85989</v>
      </c>
      <c r="IG439">
        <v>1.85837</v>
      </c>
      <c r="IH439">
        <v>1.85745</v>
      </c>
      <c r="II439">
        <v>1.85242</v>
      </c>
      <c r="IJ439">
        <v>0</v>
      </c>
      <c r="IK439">
        <v>0</v>
      </c>
      <c r="IL439">
        <v>0</v>
      </c>
      <c r="IM439">
        <v>0</v>
      </c>
      <c r="IN439" t="s">
        <v>443</v>
      </c>
      <c r="IO439" t="s">
        <v>444</v>
      </c>
      <c r="IP439" t="s">
        <v>445</v>
      </c>
      <c r="IQ439" t="s">
        <v>445</v>
      </c>
      <c r="IR439" t="s">
        <v>445</v>
      </c>
      <c r="IS439" t="s">
        <v>445</v>
      </c>
      <c r="IT439">
        <v>0</v>
      </c>
      <c r="IU439">
        <v>100</v>
      </c>
      <c r="IV439">
        <v>100</v>
      </c>
      <c r="IW439">
        <v>-1.305</v>
      </c>
      <c r="IX439">
        <v>0.2973</v>
      </c>
      <c r="IY439">
        <v>-1.085747647868322</v>
      </c>
      <c r="IZ439">
        <v>-0.001141660950335919</v>
      </c>
      <c r="JA439">
        <v>1.556549255047457E-06</v>
      </c>
      <c r="JB439">
        <v>-3.845636065895205E-10</v>
      </c>
      <c r="JC439">
        <v>0.01562767363184709</v>
      </c>
      <c r="JD439">
        <v>0.001629169780553792</v>
      </c>
      <c r="JE439">
        <v>0.0005448488767950686</v>
      </c>
      <c r="JF439">
        <v>-2.599574200195059E-06</v>
      </c>
      <c r="JG439">
        <v>2</v>
      </c>
      <c r="JH439">
        <v>2011</v>
      </c>
      <c r="JI439">
        <v>1</v>
      </c>
      <c r="JJ439">
        <v>26</v>
      </c>
      <c r="JK439">
        <v>197320</v>
      </c>
      <c r="JL439">
        <v>197320.2</v>
      </c>
      <c r="JM439">
        <v>1.55029</v>
      </c>
      <c r="JN439">
        <v>2.63062</v>
      </c>
      <c r="JO439">
        <v>1.49658</v>
      </c>
      <c r="JP439">
        <v>2.34497</v>
      </c>
      <c r="JQ439">
        <v>1.54907</v>
      </c>
      <c r="JR439">
        <v>2.48657</v>
      </c>
      <c r="JS439">
        <v>36.1754</v>
      </c>
      <c r="JT439">
        <v>24.1751</v>
      </c>
      <c r="JU439">
        <v>18</v>
      </c>
      <c r="JV439">
        <v>483.524</v>
      </c>
      <c r="JW439">
        <v>492.674</v>
      </c>
      <c r="JX439">
        <v>28.3747</v>
      </c>
      <c r="JY439">
        <v>28.6315</v>
      </c>
      <c r="JZ439">
        <v>30.0002</v>
      </c>
      <c r="KA439">
        <v>28.8401</v>
      </c>
      <c r="KB439">
        <v>28.8366</v>
      </c>
      <c r="KC439">
        <v>31.2522</v>
      </c>
      <c r="KD439">
        <v>17.6815</v>
      </c>
      <c r="KE439">
        <v>48.4081</v>
      </c>
      <c r="KF439">
        <v>28.4017</v>
      </c>
      <c r="KG439">
        <v>627.253</v>
      </c>
      <c r="KH439">
        <v>17.3009</v>
      </c>
      <c r="KI439">
        <v>101.934</v>
      </c>
      <c r="KJ439">
        <v>91.5244</v>
      </c>
    </row>
    <row r="440" spans="1:296">
      <c r="A440">
        <v>422</v>
      </c>
      <c r="B440">
        <v>1758828812.6</v>
      </c>
      <c r="C440">
        <v>14789</v>
      </c>
      <c r="D440" t="s">
        <v>1293</v>
      </c>
      <c r="E440" t="s">
        <v>1294</v>
      </c>
      <c r="F440">
        <v>5</v>
      </c>
      <c r="G440" t="s">
        <v>1220</v>
      </c>
      <c r="H440">
        <v>1758828805.1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619.3221548117733</v>
      </c>
      <c r="AJ440">
        <v>582.890193939394</v>
      </c>
      <c r="AK440">
        <v>3.328725426675395</v>
      </c>
      <c r="AL440">
        <v>65.14464401882412</v>
      </c>
      <c r="AM440">
        <f>(AO440 - AN440 + DX440*1E3/(8.314*(DZ440+273.15)) * AQ440/DW440 * AP440) * DW440/(100*DK440) * 1000/(1000 - AO440)</f>
        <v>0</v>
      </c>
      <c r="AN440">
        <v>17.31257288175094</v>
      </c>
      <c r="AO440">
        <v>22.74255696969697</v>
      </c>
      <c r="AP440">
        <v>1.179227017615368E-05</v>
      </c>
      <c r="AQ440">
        <v>105.4680842792125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439</v>
      </c>
      <c r="AX440" t="s">
        <v>439</v>
      </c>
      <c r="AY440">
        <v>0</v>
      </c>
      <c r="AZ440">
        <v>0</v>
      </c>
      <c r="BA440">
        <f>1-AY440/AZ440</f>
        <v>0</v>
      </c>
      <c r="BB440">
        <v>0</v>
      </c>
      <c r="BC440" t="s">
        <v>439</v>
      </c>
      <c r="BD440" t="s">
        <v>439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439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5.18</v>
      </c>
      <c r="DL440">
        <v>0.5</v>
      </c>
      <c r="DM440" t="s">
        <v>440</v>
      </c>
      <c r="DN440">
        <v>2</v>
      </c>
      <c r="DO440" t="b">
        <v>1</v>
      </c>
      <c r="DP440">
        <v>1758828805.1</v>
      </c>
      <c r="DQ440">
        <v>546.9232592592592</v>
      </c>
      <c r="DR440">
        <v>593.3218888888888</v>
      </c>
      <c r="DS440">
        <v>22.75177777777778</v>
      </c>
      <c r="DT440">
        <v>17.32410740740741</v>
      </c>
      <c r="DU440">
        <v>548.2302222222222</v>
      </c>
      <c r="DV440">
        <v>22.45430740740741</v>
      </c>
      <c r="DW440">
        <v>500.0096296296296</v>
      </c>
      <c r="DX440">
        <v>90.80535185185187</v>
      </c>
      <c r="DY440">
        <v>0.06605594444444444</v>
      </c>
      <c r="DZ440">
        <v>29.51313333333333</v>
      </c>
      <c r="EA440">
        <v>29.97571851851852</v>
      </c>
      <c r="EB440">
        <v>999.9000000000001</v>
      </c>
      <c r="EC440">
        <v>0</v>
      </c>
      <c r="ED440">
        <v>0</v>
      </c>
      <c r="EE440">
        <v>10005.3174074074</v>
      </c>
      <c r="EF440">
        <v>0</v>
      </c>
      <c r="EG440">
        <v>11.2321</v>
      </c>
      <c r="EH440">
        <v>-46.39864444444446</v>
      </c>
      <c r="EI440">
        <v>559.6561111111112</v>
      </c>
      <c r="EJ440">
        <v>603.7815925925927</v>
      </c>
      <c r="EK440">
        <v>5.427671111111112</v>
      </c>
      <c r="EL440">
        <v>593.3218888888888</v>
      </c>
      <c r="EM440">
        <v>17.32410740740741</v>
      </c>
      <c r="EN440">
        <v>2.065984444444445</v>
      </c>
      <c r="EO440">
        <v>1.573122592592593</v>
      </c>
      <c r="EP440">
        <v>17.95930740740741</v>
      </c>
      <c r="EQ440">
        <v>13.69801111111111</v>
      </c>
      <c r="ER440">
        <v>1999.992222222222</v>
      </c>
      <c r="ES440">
        <v>0.9799946666666668</v>
      </c>
      <c r="ET440">
        <v>0.02000508148148148</v>
      </c>
      <c r="EU440">
        <v>0</v>
      </c>
      <c r="EV440">
        <v>1210.386296296296</v>
      </c>
      <c r="EW440">
        <v>5.00078</v>
      </c>
      <c r="EX440">
        <v>23261.23703703704</v>
      </c>
      <c r="EY440">
        <v>16379.52592592593</v>
      </c>
      <c r="EZ440">
        <v>39.10862962962963</v>
      </c>
      <c r="FA440">
        <v>39.90944444444444</v>
      </c>
      <c r="FB440">
        <v>39.22437037037037</v>
      </c>
      <c r="FC440">
        <v>39.63637037037036</v>
      </c>
      <c r="FD440">
        <v>40.48355555555555</v>
      </c>
      <c r="FE440">
        <v>1955.082222222222</v>
      </c>
      <c r="FF440">
        <v>39.91</v>
      </c>
      <c r="FG440">
        <v>0</v>
      </c>
      <c r="FH440">
        <v>1758828807.7</v>
      </c>
      <c r="FI440">
        <v>0</v>
      </c>
      <c r="FJ440">
        <v>1210.425</v>
      </c>
      <c r="FK440">
        <v>-4.327863255568284</v>
      </c>
      <c r="FL440">
        <v>-77.84273515918534</v>
      </c>
      <c r="FM440">
        <v>23261.36538461538</v>
      </c>
      <c r="FN440">
        <v>15</v>
      </c>
      <c r="FO440">
        <v>0</v>
      </c>
      <c r="FP440" t="s">
        <v>441</v>
      </c>
      <c r="FQ440">
        <v>1746989605.5</v>
      </c>
      <c r="FR440">
        <v>1746989593.5</v>
      </c>
      <c r="FS440">
        <v>0</v>
      </c>
      <c r="FT440">
        <v>-0.274</v>
      </c>
      <c r="FU440">
        <v>-0.002</v>
      </c>
      <c r="FV440">
        <v>2.549</v>
      </c>
      <c r="FW440">
        <v>0.129</v>
      </c>
      <c r="FX440">
        <v>420</v>
      </c>
      <c r="FY440">
        <v>17</v>
      </c>
      <c r="FZ440">
        <v>0.02</v>
      </c>
      <c r="GA440">
        <v>0.04</v>
      </c>
      <c r="GB440">
        <v>-45.9521925</v>
      </c>
      <c r="GC440">
        <v>-7.046254784240053</v>
      </c>
      <c r="GD440">
        <v>0.6806515482930675</v>
      </c>
      <c r="GE440">
        <v>0</v>
      </c>
      <c r="GF440">
        <v>1210.808235294118</v>
      </c>
      <c r="GG440">
        <v>-5.908326960625836</v>
      </c>
      <c r="GH440">
        <v>0.6472633366641564</v>
      </c>
      <c r="GI440">
        <v>0</v>
      </c>
      <c r="GJ440">
        <v>5.40965975</v>
      </c>
      <c r="GK440">
        <v>0.2458308067542109</v>
      </c>
      <c r="GL440">
        <v>0.02838132717893045</v>
      </c>
      <c r="GM440">
        <v>0</v>
      </c>
      <c r="GN440">
        <v>0</v>
      </c>
      <c r="GO440">
        <v>3</v>
      </c>
      <c r="GP440" t="s">
        <v>459</v>
      </c>
      <c r="GQ440">
        <v>3.10137</v>
      </c>
      <c r="GR440">
        <v>2.72451</v>
      </c>
      <c r="GS440">
        <v>0.110827</v>
      </c>
      <c r="GT440">
        <v>0.116996</v>
      </c>
      <c r="GU440">
        <v>0.104217</v>
      </c>
      <c r="GV440">
        <v>0.0870372</v>
      </c>
      <c r="GW440">
        <v>23239</v>
      </c>
      <c r="GX440">
        <v>20982.8</v>
      </c>
      <c r="GY440">
        <v>26698.5</v>
      </c>
      <c r="GZ440">
        <v>23984.3</v>
      </c>
      <c r="HA440">
        <v>38269.3</v>
      </c>
      <c r="HB440">
        <v>32382.5</v>
      </c>
      <c r="HC440">
        <v>46621.8</v>
      </c>
      <c r="HD440">
        <v>37954.4</v>
      </c>
      <c r="HE440">
        <v>1.87477</v>
      </c>
      <c r="HF440">
        <v>1.86598</v>
      </c>
      <c r="HG440">
        <v>0.125635</v>
      </c>
      <c r="HH440">
        <v>0</v>
      </c>
      <c r="HI440">
        <v>27.9349</v>
      </c>
      <c r="HJ440">
        <v>999.9</v>
      </c>
      <c r="HK440">
        <v>39.7</v>
      </c>
      <c r="HL440">
        <v>32</v>
      </c>
      <c r="HM440">
        <v>20.8754</v>
      </c>
      <c r="HN440">
        <v>61.2905</v>
      </c>
      <c r="HO440">
        <v>20.3806</v>
      </c>
      <c r="HP440">
        <v>1</v>
      </c>
      <c r="HQ440">
        <v>0.104009</v>
      </c>
      <c r="HR440">
        <v>-0.562217</v>
      </c>
      <c r="HS440">
        <v>20.2801</v>
      </c>
      <c r="HT440">
        <v>5.2119</v>
      </c>
      <c r="HU440">
        <v>11.98</v>
      </c>
      <c r="HV440">
        <v>4.96265</v>
      </c>
      <c r="HW440">
        <v>3.27435</v>
      </c>
      <c r="HX440">
        <v>9999</v>
      </c>
      <c r="HY440">
        <v>9999</v>
      </c>
      <c r="HZ440">
        <v>9999</v>
      </c>
      <c r="IA440">
        <v>5.9</v>
      </c>
      <c r="IB440">
        <v>1.86394</v>
      </c>
      <c r="IC440">
        <v>1.86007</v>
      </c>
      <c r="ID440">
        <v>1.85837</v>
      </c>
      <c r="IE440">
        <v>1.85974</v>
      </c>
      <c r="IF440">
        <v>1.85989</v>
      </c>
      <c r="IG440">
        <v>1.85837</v>
      </c>
      <c r="IH440">
        <v>1.85745</v>
      </c>
      <c r="II440">
        <v>1.85242</v>
      </c>
      <c r="IJ440">
        <v>0</v>
      </c>
      <c r="IK440">
        <v>0</v>
      </c>
      <c r="IL440">
        <v>0</v>
      </c>
      <c r="IM440">
        <v>0</v>
      </c>
      <c r="IN440" t="s">
        <v>443</v>
      </c>
      <c r="IO440" t="s">
        <v>444</v>
      </c>
      <c r="IP440" t="s">
        <v>445</v>
      </c>
      <c r="IQ440" t="s">
        <v>445</v>
      </c>
      <c r="IR440" t="s">
        <v>445</v>
      </c>
      <c r="IS440" t="s">
        <v>445</v>
      </c>
      <c r="IT440">
        <v>0</v>
      </c>
      <c r="IU440">
        <v>100</v>
      </c>
      <c r="IV440">
        <v>100</v>
      </c>
      <c r="IW440">
        <v>-1.301</v>
      </c>
      <c r="IX440">
        <v>0.2973</v>
      </c>
      <c r="IY440">
        <v>-1.085747647868322</v>
      </c>
      <c r="IZ440">
        <v>-0.001141660950335919</v>
      </c>
      <c r="JA440">
        <v>1.556549255047457E-06</v>
      </c>
      <c r="JB440">
        <v>-3.845636065895205E-10</v>
      </c>
      <c r="JC440">
        <v>0.01562767363184709</v>
      </c>
      <c r="JD440">
        <v>0.001629169780553792</v>
      </c>
      <c r="JE440">
        <v>0.0005448488767950686</v>
      </c>
      <c r="JF440">
        <v>-2.599574200195059E-06</v>
      </c>
      <c r="JG440">
        <v>2</v>
      </c>
      <c r="JH440">
        <v>2011</v>
      </c>
      <c r="JI440">
        <v>1</v>
      </c>
      <c r="JJ440">
        <v>26</v>
      </c>
      <c r="JK440">
        <v>197320.1</v>
      </c>
      <c r="JL440">
        <v>197320.3</v>
      </c>
      <c r="JM440">
        <v>1.58569</v>
      </c>
      <c r="JN440">
        <v>2.62939</v>
      </c>
      <c r="JO440">
        <v>1.49658</v>
      </c>
      <c r="JP440">
        <v>2.34619</v>
      </c>
      <c r="JQ440">
        <v>1.54907</v>
      </c>
      <c r="JR440">
        <v>2.44995</v>
      </c>
      <c r="JS440">
        <v>36.1754</v>
      </c>
      <c r="JT440">
        <v>24.1751</v>
      </c>
      <c r="JU440">
        <v>18</v>
      </c>
      <c r="JV440">
        <v>483.539</v>
      </c>
      <c r="JW440">
        <v>492.773</v>
      </c>
      <c r="JX440">
        <v>28.4001</v>
      </c>
      <c r="JY440">
        <v>28.6315</v>
      </c>
      <c r="JZ440">
        <v>30.0002</v>
      </c>
      <c r="KA440">
        <v>28.8401</v>
      </c>
      <c r="KB440">
        <v>28.8366</v>
      </c>
      <c r="KC440">
        <v>31.9095</v>
      </c>
      <c r="KD440">
        <v>17.6815</v>
      </c>
      <c r="KE440">
        <v>48.4081</v>
      </c>
      <c r="KF440">
        <v>28.418</v>
      </c>
      <c r="KG440">
        <v>640.61</v>
      </c>
      <c r="KH440">
        <v>17.2903</v>
      </c>
      <c r="KI440">
        <v>101.935</v>
      </c>
      <c r="KJ440">
        <v>91.52379999999999</v>
      </c>
    </row>
    <row r="441" spans="1:296">
      <c r="A441">
        <v>423</v>
      </c>
      <c r="B441">
        <v>1758828817.1</v>
      </c>
      <c r="C441">
        <v>14793.5</v>
      </c>
      <c r="D441" t="s">
        <v>1295</v>
      </c>
      <c r="E441" t="s">
        <v>1296</v>
      </c>
      <c r="F441">
        <v>5</v>
      </c>
      <c r="G441" t="s">
        <v>1220</v>
      </c>
      <c r="H441">
        <v>1758828809.544444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634.7479016677127</v>
      </c>
      <c r="AJ441">
        <v>597.8389878787874</v>
      </c>
      <c r="AK441">
        <v>3.319373163533463</v>
      </c>
      <c r="AL441">
        <v>65.14464401882412</v>
      </c>
      <c r="AM441">
        <f>(AO441 - AN441 + DX441*1E3/(8.314*(DZ441+273.15)) * AQ441/DW441 * AP441) * DW441/(100*DK441) * 1000/(1000 - AO441)</f>
        <v>0</v>
      </c>
      <c r="AN441">
        <v>17.31247735340291</v>
      </c>
      <c r="AO441">
        <v>22.7481903030303</v>
      </c>
      <c r="AP441">
        <v>2.536544856582943E-05</v>
      </c>
      <c r="AQ441">
        <v>105.4680842792125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439</v>
      </c>
      <c r="AX441" t="s">
        <v>439</v>
      </c>
      <c r="AY441">
        <v>0</v>
      </c>
      <c r="AZ441">
        <v>0</v>
      </c>
      <c r="BA441">
        <f>1-AY441/AZ441</f>
        <v>0</v>
      </c>
      <c r="BB441">
        <v>0</v>
      </c>
      <c r="BC441" t="s">
        <v>439</v>
      </c>
      <c r="BD441" t="s">
        <v>439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439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5.18</v>
      </c>
      <c r="DL441">
        <v>0.5</v>
      </c>
      <c r="DM441" t="s">
        <v>440</v>
      </c>
      <c r="DN441">
        <v>2</v>
      </c>
      <c r="DO441" t="b">
        <v>1</v>
      </c>
      <c r="DP441">
        <v>1758828809.544444</v>
      </c>
      <c r="DQ441">
        <v>561.3390000000001</v>
      </c>
      <c r="DR441">
        <v>608.2061111111112</v>
      </c>
      <c r="DS441">
        <v>22.74489259259259</v>
      </c>
      <c r="DT441">
        <v>17.31304444444444</v>
      </c>
      <c r="DU441">
        <v>562.6425555555555</v>
      </c>
      <c r="DV441">
        <v>22.44757037037037</v>
      </c>
      <c r="DW441">
        <v>499.9850370370371</v>
      </c>
      <c r="DX441">
        <v>90.80518518518518</v>
      </c>
      <c r="DY441">
        <v>0.06601783703703704</v>
      </c>
      <c r="DZ441">
        <v>29.51540370370371</v>
      </c>
      <c r="EA441">
        <v>29.97473703703704</v>
      </c>
      <c r="EB441">
        <v>999.9000000000001</v>
      </c>
      <c r="EC441">
        <v>0</v>
      </c>
      <c r="ED441">
        <v>0</v>
      </c>
      <c r="EE441">
        <v>10008.79444444444</v>
      </c>
      <c r="EF441">
        <v>0</v>
      </c>
      <c r="EG441">
        <v>11.2321</v>
      </c>
      <c r="EH441">
        <v>-46.8671888888889</v>
      </c>
      <c r="EI441">
        <v>574.4035925925926</v>
      </c>
      <c r="EJ441">
        <v>618.9215555555555</v>
      </c>
      <c r="EK441">
        <v>5.431855925925927</v>
      </c>
      <c r="EL441">
        <v>608.2061111111112</v>
      </c>
      <c r="EM441">
        <v>17.31304444444444</v>
      </c>
      <c r="EN441">
        <v>2.065354814814815</v>
      </c>
      <c r="EO441">
        <v>1.572114444444445</v>
      </c>
      <c r="EP441">
        <v>17.95447777777778</v>
      </c>
      <c r="EQ441">
        <v>13.68815925925926</v>
      </c>
      <c r="ER441">
        <v>1999.982592592592</v>
      </c>
      <c r="ES441">
        <v>0.9799945555555557</v>
      </c>
      <c r="ET441">
        <v>0.0200051962962963</v>
      </c>
      <c r="EU441">
        <v>0</v>
      </c>
      <c r="EV441">
        <v>1210.161851851852</v>
      </c>
      <c r="EW441">
        <v>5.00078</v>
      </c>
      <c r="EX441">
        <v>23256.27407407407</v>
      </c>
      <c r="EY441">
        <v>16379.45185185185</v>
      </c>
      <c r="EZ441">
        <v>39.10862962962963</v>
      </c>
      <c r="FA441">
        <v>39.90944444444444</v>
      </c>
      <c r="FB441">
        <v>39.22429629629629</v>
      </c>
      <c r="FC441">
        <v>39.62474074074074</v>
      </c>
      <c r="FD441">
        <v>40.47429629629629</v>
      </c>
      <c r="FE441">
        <v>1955.072592592593</v>
      </c>
      <c r="FF441">
        <v>39.91</v>
      </c>
      <c r="FG441">
        <v>0</v>
      </c>
      <c r="FH441">
        <v>1758828811.9</v>
      </c>
      <c r="FI441">
        <v>0</v>
      </c>
      <c r="FJ441">
        <v>1210.1856</v>
      </c>
      <c r="FK441">
        <v>-2.659230772227364</v>
      </c>
      <c r="FL441">
        <v>-50.15384613126269</v>
      </c>
      <c r="FM441">
        <v>23256.384</v>
      </c>
      <c r="FN441">
        <v>15</v>
      </c>
      <c r="FO441">
        <v>0</v>
      </c>
      <c r="FP441" t="s">
        <v>441</v>
      </c>
      <c r="FQ441">
        <v>1746989605.5</v>
      </c>
      <c r="FR441">
        <v>1746989593.5</v>
      </c>
      <c r="FS441">
        <v>0</v>
      </c>
      <c r="FT441">
        <v>-0.274</v>
      </c>
      <c r="FU441">
        <v>-0.002</v>
      </c>
      <c r="FV441">
        <v>2.549</v>
      </c>
      <c r="FW441">
        <v>0.129</v>
      </c>
      <c r="FX441">
        <v>420</v>
      </c>
      <c r="FY441">
        <v>17</v>
      </c>
      <c r="FZ441">
        <v>0.02</v>
      </c>
      <c r="GA441">
        <v>0.04</v>
      </c>
      <c r="GB441">
        <v>-46.44605609756098</v>
      </c>
      <c r="GC441">
        <v>-6.584857839721244</v>
      </c>
      <c r="GD441">
        <v>0.6509730836475124</v>
      </c>
      <c r="GE441">
        <v>0</v>
      </c>
      <c r="GF441">
        <v>1210.423823529412</v>
      </c>
      <c r="GG441">
        <v>-3.654545453145064</v>
      </c>
      <c r="GH441">
        <v>0.4686339014241498</v>
      </c>
      <c r="GI441">
        <v>0</v>
      </c>
      <c r="GJ441">
        <v>5.422380975609756</v>
      </c>
      <c r="GK441">
        <v>0.1288310801393747</v>
      </c>
      <c r="GL441">
        <v>0.02025445675796762</v>
      </c>
      <c r="GM441">
        <v>0</v>
      </c>
      <c r="GN441">
        <v>0</v>
      </c>
      <c r="GO441">
        <v>3</v>
      </c>
      <c r="GP441" t="s">
        <v>459</v>
      </c>
      <c r="GQ441">
        <v>3.10167</v>
      </c>
      <c r="GR441">
        <v>2.72407</v>
      </c>
      <c r="GS441">
        <v>0.112821</v>
      </c>
      <c r="GT441">
        <v>0.11897</v>
      </c>
      <c r="GU441">
        <v>0.104236</v>
      </c>
      <c r="GV441">
        <v>0.0870437</v>
      </c>
      <c r="GW441">
        <v>23186.6</v>
      </c>
      <c r="GX441">
        <v>20936</v>
      </c>
      <c r="GY441">
        <v>26698.2</v>
      </c>
      <c r="GZ441">
        <v>23984.5</v>
      </c>
      <c r="HA441">
        <v>38268.1</v>
      </c>
      <c r="HB441">
        <v>32382.5</v>
      </c>
      <c r="HC441">
        <v>46621.1</v>
      </c>
      <c r="HD441">
        <v>37954.5</v>
      </c>
      <c r="HE441">
        <v>1.87532</v>
      </c>
      <c r="HF441">
        <v>1.86567</v>
      </c>
      <c r="HG441">
        <v>0.124298</v>
      </c>
      <c r="HH441">
        <v>0</v>
      </c>
      <c r="HI441">
        <v>27.9388</v>
      </c>
      <c r="HJ441">
        <v>999.9</v>
      </c>
      <c r="HK441">
        <v>39.7</v>
      </c>
      <c r="HL441">
        <v>32</v>
      </c>
      <c r="HM441">
        <v>20.8751</v>
      </c>
      <c r="HN441">
        <v>61.0305</v>
      </c>
      <c r="HO441">
        <v>20.4647</v>
      </c>
      <c r="HP441">
        <v>1</v>
      </c>
      <c r="HQ441">
        <v>0.104055</v>
      </c>
      <c r="HR441">
        <v>-0.563516</v>
      </c>
      <c r="HS441">
        <v>20.2797</v>
      </c>
      <c r="HT441">
        <v>5.21085</v>
      </c>
      <c r="HU441">
        <v>11.98</v>
      </c>
      <c r="HV441">
        <v>4.96255</v>
      </c>
      <c r="HW441">
        <v>3.27428</v>
      </c>
      <c r="HX441">
        <v>9999</v>
      </c>
      <c r="HY441">
        <v>9999</v>
      </c>
      <c r="HZ441">
        <v>9999</v>
      </c>
      <c r="IA441">
        <v>5.9</v>
      </c>
      <c r="IB441">
        <v>1.86394</v>
      </c>
      <c r="IC441">
        <v>1.86005</v>
      </c>
      <c r="ID441">
        <v>1.85837</v>
      </c>
      <c r="IE441">
        <v>1.85974</v>
      </c>
      <c r="IF441">
        <v>1.85989</v>
      </c>
      <c r="IG441">
        <v>1.85837</v>
      </c>
      <c r="IH441">
        <v>1.85745</v>
      </c>
      <c r="II441">
        <v>1.85241</v>
      </c>
      <c r="IJ441">
        <v>0</v>
      </c>
      <c r="IK441">
        <v>0</v>
      </c>
      <c r="IL441">
        <v>0</v>
      </c>
      <c r="IM441">
        <v>0</v>
      </c>
      <c r="IN441" t="s">
        <v>443</v>
      </c>
      <c r="IO441" t="s">
        <v>444</v>
      </c>
      <c r="IP441" t="s">
        <v>445</v>
      </c>
      <c r="IQ441" t="s">
        <v>445</v>
      </c>
      <c r="IR441" t="s">
        <v>445</v>
      </c>
      <c r="IS441" t="s">
        <v>445</v>
      </c>
      <c r="IT441">
        <v>0</v>
      </c>
      <c r="IU441">
        <v>100</v>
      </c>
      <c r="IV441">
        <v>100</v>
      </c>
      <c r="IW441">
        <v>-1.297</v>
      </c>
      <c r="IX441">
        <v>0.2975</v>
      </c>
      <c r="IY441">
        <v>-1.085747647868322</v>
      </c>
      <c r="IZ441">
        <v>-0.001141660950335919</v>
      </c>
      <c r="JA441">
        <v>1.556549255047457E-06</v>
      </c>
      <c r="JB441">
        <v>-3.845636065895205E-10</v>
      </c>
      <c r="JC441">
        <v>0.01562767363184709</v>
      </c>
      <c r="JD441">
        <v>0.001629169780553792</v>
      </c>
      <c r="JE441">
        <v>0.0005448488767950686</v>
      </c>
      <c r="JF441">
        <v>-2.599574200195059E-06</v>
      </c>
      <c r="JG441">
        <v>2</v>
      </c>
      <c r="JH441">
        <v>2011</v>
      </c>
      <c r="JI441">
        <v>1</v>
      </c>
      <c r="JJ441">
        <v>26</v>
      </c>
      <c r="JK441">
        <v>197320.2</v>
      </c>
      <c r="JL441">
        <v>197320.4</v>
      </c>
      <c r="JM441">
        <v>1.61621</v>
      </c>
      <c r="JN441">
        <v>2.62939</v>
      </c>
      <c r="JO441">
        <v>1.49658</v>
      </c>
      <c r="JP441">
        <v>2.34497</v>
      </c>
      <c r="JQ441">
        <v>1.54907</v>
      </c>
      <c r="JR441">
        <v>2.48535</v>
      </c>
      <c r="JS441">
        <v>36.1754</v>
      </c>
      <c r="JT441">
        <v>24.1838</v>
      </c>
      <c r="JU441">
        <v>18</v>
      </c>
      <c r="JV441">
        <v>483.859</v>
      </c>
      <c r="JW441">
        <v>492.575</v>
      </c>
      <c r="JX441">
        <v>28.4173</v>
      </c>
      <c r="JY441">
        <v>28.6315</v>
      </c>
      <c r="JZ441">
        <v>30.0002</v>
      </c>
      <c r="KA441">
        <v>28.8401</v>
      </c>
      <c r="KB441">
        <v>28.8366</v>
      </c>
      <c r="KC441">
        <v>32.5031</v>
      </c>
      <c r="KD441">
        <v>17.6815</v>
      </c>
      <c r="KE441">
        <v>48.4081</v>
      </c>
      <c r="KF441">
        <v>28.4351</v>
      </c>
      <c r="KG441">
        <v>653.972</v>
      </c>
      <c r="KH441">
        <v>17.3325</v>
      </c>
      <c r="KI441">
        <v>101.933</v>
      </c>
      <c r="KJ441">
        <v>91.5241</v>
      </c>
    </row>
    <row r="442" spans="1:296">
      <c r="A442">
        <v>424</v>
      </c>
      <c r="B442">
        <v>1758828822.1</v>
      </c>
      <c r="C442">
        <v>14798.5</v>
      </c>
      <c r="D442" t="s">
        <v>1297</v>
      </c>
      <c r="E442" t="s">
        <v>1298</v>
      </c>
      <c r="F442">
        <v>5</v>
      </c>
      <c r="G442" t="s">
        <v>1220</v>
      </c>
      <c r="H442">
        <v>1758828814.562963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651.7949914670551</v>
      </c>
      <c r="AJ442">
        <v>614.4417333333332</v>
      </c>
      <c r="AK442">
        <v>3.320316517912802</v>
      </c>
      <c r="AL442">
        <v>65.14464401882412</v>
      </c>
      <c r="AM442">
        <f>(AO442 - AN442 + DX442*1E3/(8.314*(DZ442+273.15)) * AQ442/DW442 * AP442) * DW442/(100*DK442) * 1000/(1000 - AO442)</f>
        <v>0</v>
      </c>
      <c r="AN442">
        <v>17.31579919312989</v>
      </c>
      <c r="AO442">
        <v>22.75619515151514</v>
      </c>
      <c r="AP442">
        <v>2.005351010177951E-05</v>
      </c>
      <c r="AQ442">
        <v>105.4680842792125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439</v>
      </c>
      <c r="AX442" t="s">
        <v>439</v>
      </c>
      <c r="AY442">
        <v>0</v>
      </c>
      <c r="AZ442">
        <v>0</v>
      </c>
      <c r="BA442">
        <f>1-AY442/AZ442</f>
        <v>0</v>
      </c>
      <c r="BB442">
        <v>0</v>
      </c>
      <c r="BC442" t="s">
        <v>439</v>
      </c>
      <c r="BD442" t="s">
        <v>439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439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5.18</v>
      </c>
      <c r="DL442">
        <v>0.5</v>
      </c>
      <c r="DM442" t="s">
        <v>440</v>
      </c>
      <c r="DN442">
        <v>2</v>
      </c>
      <c r="DO442" t="b">
        <v>1</v>
      </c>
      <c r="DP442">
        <v>1758828814.562963</v>
      </c>
      <c r="DQ442">
        <v>577.6201481481481</v>
      </c>
      <c r="DR442">
        <v>625.0405925925926</v>
      </c>
      <c r="DS442">
        <v>22.74616296296297</v>
      </c>
      <c r="DT442">
        <v>17.31342962962963</v>
      </c>
      <c r="DU442">
        <v>578.9195185185185</v>
      </c>
      <c r="DV442">
        <v>22.44880740740741</v>
      </c>
      <c r="DW442">
        <v>500.0209999999999</v>
      </c>
      <c r="DX442">
        <v>90.80526666666665</v>
      </c>
      <c r="DY442">
        <v>0.06600173333333334</v>
      </c>
      <c r="DZ442">
        <v>29.51831111111112</v>
      </c>
      <c r="EA442">
        <v>29.97375555555556</v>
      </c>
      <c r="EB442">
        <v>999.9000000000001</v>
      </c>
      <c r="EC442">
        <v>0</v>
      </c>
      <c r="ED442">
        <v>0</v>
      </c>
      <c r="EE442">
        <v>10008.77111111111</v>
      </c>
      <c r="EF442">
        <v>0</v>
      </c>
      <c r="EG442">
        <v>11.23372962962963</v>
      </c>
      <c r="EH442">
        <v>-47.42046666666666</v>
      </c>
      <c r="EI442">
        <v>591.0646296296296</v>
      </c>
      <c r="EJ442">
        <v>636.0528518518519</v>
      </c>
      <c r="EK442">
        <v>5.432737777777777</v>
      </c>
      <c r="EL442">
        <v>625.0405925925926</v>
      </c>
      <c r="EM442">
        <v>17.31342962962963</v>
      </c>
      <c r="EN442">
        <v>2.065472222222223</v>
      </c>
      <c r="EO442">
        <v>1.572151481481481</v>
      </c>
      <c r="EP442">
        <v>17.95537407407408</v>
      </c>
      <c r="EQ442">
        <v>13.68851851851852</v>
      </c>
      <c r="ER442">
        <v>2000.016666666667</v>
      </c>
      <c r="ES442">
        <v>0.979994888888889</v>
      </c>
      <c r="ET442">
        <v>0.02000485185185185</v>
      </c>
      <c r="EU442">
        <v>0</v>
      </c>
      <c r="EV442">
        <v>1209.988518518519</v>
      </c>
      <c r="EW442">
        <v>5.00078</v>
      </c>
      <c r="EX442">
        <v>23253.37037037036</v>
      </c>
      <c r="EY442">
        <v>16379.74074074074</v>
      </c>
      <c r="EZ442">
        <v>39.09011111111111</v>
      </c>
      <c r="FA442">
        <v>39.90485185185184</v>
      </c>
      <c r="FB442">
        <v>39.2174074074074</v>
      </c>
      <c r="FC442">
        <v>39.62244444444445</v>
      </c>
      <c r="FD442">
        <v>40.44885185185185</v>
      </c>
      <c r="FE442">
        <v>1955.106666666667</v>
      </c>
      <c r="FF442">
        <v>39.91</v>
      </c>
      <c r="FG442">
        <v>0</v>
      </c>
      <c r="FH442">
        <v>1758828817.3</v>
      </c>
      <c r="FI442">
        <v>0</v>
      </c>
      <c r="FJ442">
        <v>1209.957307692308</v>
      </c>
      <c r="FK442">
        <v>-1.108717959748123</v>
      </c>
      <c r="FL442">
        <v>-21.05982907782084</v>
      </c>
      <c r="FM442">
        <v>23253.26153846153</v>
      </c>
      <c r="FN442">
        <v>15</v>
      </c>
      <c r="FO442">
        <v>0</v>
      </c>
      <c r="FP442" t="s">
        <v>441</v>
      </c>
      <c r="FQ442">
        <v>1746989605.5</v>
      </c>
      <c r="FR442">
        <v>1746989593.5</v>
      </c>
      <c r="FS442">
        <v>0</v>
      </c>
      <c r="FT442">
        <v>-0.274</v>
      </c>
      <c r="FU442">
        <v>-0.002</v>
      </c>
      <c r="FV442">
        <v>2.549</v>
      </c>
      <c r="FW442">
        <v>0.129</v>
      </c>
      <c r="FX442">
        <v>420</v>
      </c>
      <c r="FY442">
        <v>17</v>
      </c>
      <c r="FZ442">
        <v>0.02</v>
      </c>
      <c r="GA442">
        <v>0.04</v>
      </c>
      <c r="GB442">
        <v>-47.065945</v>
      </c>
      <c r="GC442">
        <v>-6.560854784240179</v>
      </c>
      <c r="GD442">
        <v>0.6326967800415929</v>
      </c>
      <c r="GE442">
        <v>0</v>
      </c>
      <c r="GF442">
        <v>1210.116470588235</v>
      </c>
      <c r="GG442">
        <v>-2.680213912708568</v>
      </c>
      <c r="GH442">
        <v>0.4312831903882211</v>
      </c>
      <c r="GI442">
        <v>0</v>
      </c>
      <c r="GJ442">
        <v>5.43343225</v>
      </c>
      <c r="GK442">
        <v>0.003406716697927053</v>
      </c>
      <c r="GL442">
        <v>0.004518166380015246</v>
      </c>
      <c r="GM442">
        <v>1</v>
      </c>
      <c r="GN442">
        <v>1</v>
      </c>
      <c r="GO442">
        <v>3</v>
      </c>
      <c r="GP442" t="s">
        <v>448</v>
      </c>
      <c r="GQ442">
        <v>3.10154</v>
      </c>
      <c r="GR442">
        <v>2.72373</v>
      </c>
      <c r="GS442">
        <v>0.115007</v>
      </c>
      <c r="GT442">
        <v>0.121158</v>
      </c>
      <c r="GU442">
        <v>0.104259</v>
      </c>
      <c r="GV442">
        <v>0.08705309999999999</v>
      </c>
      <c r="GW442">
        <v>23129.5</v>
      </c>
      <c r="GX442">
        <v>20883.9</v>
      </c>
      <c r="GY442">
        <v>26698.2</v>
      </c>
      <c r="GZ442">
        <v>23984.4</v>
      </c>
      <c r="HA442">
        <v>38267.4</v>
      </c>
      <c r="HB442">
        <v>32382.3</v>
      </c>
      <c r="HC442">
        <v>46621</v>
      </c>
      <c r="HD442">
        <v>37954.4</v>
      </c>
      <c r="HE442">
        <v>1.87497</v>
      </c>
      <c r="HF442">
        <v>1.86593</v>
      </c>
      <c r="HG442">
        <v>0.124499</v>
      </c>
      <c r="HH442">
        <v>0</v>
      </c>
      <c r="HI442">
        <v>27.9417</v>
      </c>
      <c r="HJ442">
        <v>999.9</v>
      </c>
      <c r="HK442">
        <v>39.7</v>
      </c>
      <c r="HL442">
        <v>32</v>
      </c>
      <c r="HM442">
        <v>20.8754</v>
      </c>
      <c r="HN442">
        <v>60.9205</v>
      </c>
      <c r="HO442">
        <v>20.1923</v>
      </c>
      <c r="HP442">
        <v>1</v>
      </c>
      <c r="HQ442">
        <v>0.104324</v>
      </c>
      <c r="HR442">
        <v>-0.570286</v>
      </c>
      <c r="HS442">
        <v>20.28</v>
      </c>
      <c r="HT442">
        <v>5.21145</v>
      </c>
      <c r="HU442">
        <v>11.9797</v>
      </c>
      <c r="HV442">
        <v>4.9624</v>
      </c>
      <c r="HW442">
        <v>3.27418</v>
      </c>
      <c r="HX442">
        <v>9999</v>
      </c>
      <c r="HY442">
        <v>9999</v>
      </c>
      <c r="HZ442">
        <v>9999</v>
      </c>
      <c r="IA442">
        <v>5.9</v>
      </c>
      <c r="IB442">
        <v>1.86397</v>
      </c>
      <c r="IC442">
        <v>1.86007</v>
      </c>
      <c r="ID442">
        <v>1.85837</v>
      </c>
      <c r="IE442">
        <v>1.85974</v>
      </c>
      <c r="IF442">
        <v>1.85989</v>
      </c>
      <c r="IG442">
        <v>1.85837</v>
      </c>
      <c r="IH442">
        <v>1.85745</v>
      </c>
      <c r="II442">
        <v>1.85242</v>
      </c>
      <c r="IJ442">
        <v>0</v>
      </c>
      <c r="IK442">
        <v>0</v>
      </c>
      <c r="IL442">
        <v>0</v>
      </c>
      <c r="IM442">
        <v>0</v>
      </c>
      <c r="IN442" t="s">
        <v>443</v>
      </c>
      <c r="IO442" t="s">
        <v>444</v>
      </c>
      <c r="IP442" t="s">
        <v>445</v>
      </c>
      <c r="IQ442" t="s">
        <v>445</v>
      </c>
      <c r="IR442" t="s">
        <v>445</v>
      </c>
      <c r="IS442" t="s">
        <v>445</v>
      </c>
      <c r="IT442">
        <v>0</v>
      </c>
      <c r="IU442">
        <v>100</v>
      </c>
      <c r="IV442">
        <v>100</v>
      </c>
      <c r="IW442">
        <v>-1.292</v>
      </c>
      <c r="IX442">
        <v>0.2975</v>
      </c>
      <c r="IY442">
        <v>-1.085747647868322</v>
      </c>
      <c r="IZ442">
        <v>-0.001141660950335919</v>
      </c>
      <c r="JA442">
        <v>1.556549255047457E-06</v>
      </c>
      <c r="JB442">
        <v>-3.845636065895205E-10</v>
      </c>
      <c r="JC442">
        <v>0.01562767363184709</v>
      </c>
      <c r="JD442">
        <v>0.001629169780553792</v>
      </c>
      <c r="JE442">
        <v>0.0005448488767950686</v>
      </c>
      <c r="JF442">
        <v>-2.599574200195059E-06</v>
      </c>
      <c r="JG442">
        <v>2</v>
      </c>
      <c r="JH442">
        <v>2011</v>
      </c>
      <c r="JI442">
        <v>1</v>
      </c>
      <c r="JJ442">
        <v>26</v>
      </c>
      <c r="JK442">
        <v>197320.3</v>
      </c>
      <c r="JL442">
        <v>197320.5</v>
      </c>
      <c r="JM442">
        <v>1.65161</v>
      </c>
      <c r="JN442">
        <v>2.63062</v>
      </c>
      <c r="JO442">
        <v>1.49658</v>
      </c>
      <c r="JP442">
        <v>2.34497</v>
      </c>
      <c r="JQ442">
        <v>1.54907</v>
      </c>
      <c r="JR442">
        <v>2.41699</v>
      </c>
      <c r="JS442">
        <v>36.1754</v>
      </c>
      <c r="JT442">
        <v>24.1751</v>
      </c>
      <c r="JU442">
        <v>18</v>
      </c>
      <c r="JV442">
        <v>483.657</v>
      </c>
      <c r="JW442">
        <v>492.74</v>
      </c>
      <c r="JX442">
        <v>28.4355</v>
      </c>
      <c r="JY442">
        <v>28.6315</v>
      </c>
      <c r="JZ442">
        <v>30.0002</v>
      </c>
      <c r="KA442">
        <v>28.8404</v>
      </c>
      <c r="KB442">
        <v>28.8366</v>
      </c>
      <c r="KC442">
        <v>33.2176</v>
      </c>
      <c r="KD442">
        <v>17.6815</v>
      </c>
      <c r="KE442">
        <v>48.4081</v>
      </c>
      <c r="KF442">
        <v>28.4569</v>
      </c>
      <c r="KG442">
        <v>674.011</v>
      </c>
      <c r="KH442">
        <v>17.3349</v>
      </c>
      <c r="KI442">
        <v>101.933</v>
      </c>
      <c r="KJ442">
        <v>91.5239</v>
      </c>
    </row>
    <row r="443" spans="1:296">
      <c r="A443">
        <v>425</v>
      </c>
      <c r="B443">
        <v>1758828827.1</v>
      </c>
      <c r="C443">
        <v>14803.5</v>
      </c>
      <c r="D443" t="s">
        <v>1299</v>
      </c>
      <c r="E443" t="s">
        <v>1300</v>
      </c>
      <c r="F443">
        <v>5</v>
      </c>
      <c r="G443" t="s">
        <v>1220</v>
      </c>
      <c r="H443">
        <v>1758828819.581481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668.9292191716497</v>
      </c>
      <c r="AJ443">
        <v>631.1716181818181</v>
      </c>
      <c r="AK443">
        <v>3.337968076457613</v>
      </c>
      <c r="AL443">
        <v>65.14464401882412</v>
      </c>
      <c r="AM443">
        <f>(AO443 - AN443 + DX443*1E3/(8.314*(DZ443+273.15)) * AQ443/DW443 * AP443) * DW443/(100*DK443) * 1000/(1000 - AO443)</f>
        <v>0</v>
      </c>
      <c r="AN443">
        <v>17.31831110880435</v>
      </c>
      <c r="AO443">
        <v>22.76602969696969</v>
      </c>
      <c r="AP443">
        <v>2.566939465608144E-05</v>
      </c>
      <c r="AQ443">
        <v>105.4680842792125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439</v>
      </c>
      <c r="AX443" t="s">
        <v>439</v>
      </c>
      <c r="AY443">
        <v>0</v>
      </c>
      <c r="AZ443">
        <v>0</v>
      </c>
      <c r="BA443">
        <f>1-AY443/AZ443</f>
        <v>0</v>
      </c>
      <c r="BB443">
        <v>0</v>
      </c>
      <c r="BC443" t="s">
        <v>439</v>
      </c>
      <c r="BD443" t="s">
        <v>439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439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5.18</v>
      </c>
      <c r="DL443">
        <v>0.5</v>
      </c>
      <c r="DM443" t="s">
        <v>440</v>
      </c>
      <c r="DN443">
        <v>2</v>
      </c>
      <c r="DO443" t="b">
        <v>1</v>
      </c>
      <c r="DP443">
        <v>1758828819.581481</v>
      </c>
      <c r="DQ443">
        <v>593.9411481481482</v>
      </c>
      <c r="DR443">
        <v>641.8989259259258</v>
      </c>
      <c r="DS443">
        <v>22.75315185185185</v>
      </c>
      <c r="DT443">
        <v>17.31501111111111</v>
      </c>
      <c r="DU443">
        <v>595.2356666666667</v>
      </c>
      <c r="DV443">
        <v>22.45564444444445</v>
      </c>
      <c r="DW443">
        <v>500.0313703703703</v>
      </c>
      <c r="DX443">
        <v>90.80503333333336</v>
      </c>
      <c r="DY443">
        <v>0.06590260370370371</v>
      </c>
      <c r="DZ443">
        <v>29.52107407407407</v>
      </c>
      <c r="EA443">
        <v>29.97018888888888</v>
      </c>
      <c r="EB443">
        <v>999.9000000000001</v>
      </c>
      <c r="EC443">
        <v>0</v>
      </c>
      <c r="ED443">
        <v>0</v>
      </c>
      <c r="EE443">
        <v>10001.3162962963</v>
      </c>
      <c r="EF443">
        <v>0</v>
      </c>
      <c r="EG443">
        <v>11.23603703703704</v>
      </c>
      <c r="EH443">
        <v>-47.95791481481482</v>
      </c>
      <c r="EI443">
        <v>607.7697407407408</v>
      </c>
      <c r="EJ443">
        <v>653.2092962962962</v>
      </c>
      <c r="EK443">
        <v>5.438145555555557</v>
      </c>
      <c r="EL443">
        <v>641.8989259259258</v>
      </c>
      <c r="EM443">
        <v>17.31501111111111</v>
      </c>
      <c r="EN443">
        <v>2.066100740740741</v>
      </c>
      <c r="EO443">
        <v>1.572290740740741</v>
      </c>
      <c r="EP443">
        <v>17.96021111111111</v>
      </c>
      <c r="EQ443">
        <v>13.68987037037037</v>
      </c>
      <c r="ER443">
        <v>2000.021481481481</v>
      </c>
      <c r="ES443">
        <v>0.9799950000000001</v>
      </c>
      <c r="ET443">
        <v>0.02000474074074074</v>
      </c>
      <c r="EU443">
        <v>0</v>
      </c>
      <c r="EV443">
        <v>1210.003703703704</v>
      </c>
      <c r="EW443">
        <v>5.00078</v>
      </c>
      <c r="EX443">
        <v>23252.3962962963</v>
      </c>
      <c r="EY443">
        <v>16379.78888888889</v>
      </c>
      <c r="EZ443">
        <v>39.08551851851852</v>
      </c>
      <c r="FA443">
        <v>39.90485185185184</v>
      </c>
      <c r="FB443">
        <v>39.20118518518519</v>
      </c>
      <c r="FC443">
        <v>39.61792592592592</v>
      </c>
      <c r="FD443">
        <v>40.37018518518518</v>
      </c>
      <c r="FE443">
        <v>1955.111481481481</v>
      </c>
      <c r="FF443">
        <v>39.91</v>
      </c>
      <c r="FG443">
        <v>0</v>
      </c>
      <c r="FH443">
        <v>1758828822.1</v>
      </c>
      <c r="FI443">
        <v>0</v>
      </c>
      <c r="FJ443">
        <v>1209.959230769231</v>
      </c>
      <c r="FK443">
        <v>-0.6311111103068838</v>
      </c>
      <c r="FL443">
        <v>-2.741880390573313</v>
      </c>
      <c r="FM443">
        <v>23252.32307692308</v>
      </c>
      <c r="FN443">
        <v>15</v>
      </c>
      <c r="FO443">
        <v>0</v>
      </c>
      <c r="FP443" t="s">
        <v>441</v>
      </c>
      <c r="FQ443">
        <v>1746989605.5</v>
      </c>
      <c r="FR443">
        <v>1746989593.5</v>
      </c>
      <c r="FS443">
        <v>0</v>
      </c>
      <c r="FT443">
        <v>-0.274</v>
      </c>
      <c r="FU443">
        <v>-0.002</v>
      </c>
      <c r="FV443">
        <v>2.549</v>
      </c>
      <c r="FW443">
        <v>0.129</v>
      </c>
      <c r="FX443">
        <v>420</v>
      </c>
      <c r="FY443">
        <v>17</v>
      </c>
      <c r="FZ443">
        <v>0.02</v>
      </c>
      <c r="GA443">
        <v>0.04</v>
      </c>
      <c r="GB443">
        <v>-47.6406756097561</v>
      </c>
      <c r="GC443">
        <v>-6.417487108014027</v>
      </c>
      <c r="GD443">
        <v>0.6339166286571468</v>
      </c>
      <c r="GE443">
        <v>0</v>
      </c>
      <c r="GF443">
        <v>1209.975588235294</v>
      </c>
      <c r="GG443">
        <v>-0.3992360579628799</v>
      </c>
      <c r="GH443">
        <v>0.3353767957920128</v>
      </c>
      <c r="GI443">
        <v>1</v>
      </c>
      <c r="GJ443">
        <v>5.435235853658536</v>
      </c>
      <c r="GK443">
        <v>0.06146529616724046</v>
      </c>
      <c r="GL443">
        <v>0.00615351296677295</v>
      </c>
      <c r="GM443">
        <v>1</v>
      </c>
      <c r="GN443">
        <v>2</v>
      </c>
      <c r="GO443">
        <v>3</v>
      </c>
      <c r="GP443" t="s">
        <v>442</v>
      </c>
      <c r="GQ443">
        <v>3.10112</v>
      </c>
      <c r="GR443">
        <v>2.72412</v>
      </c>
      <c r="GS443">
        <v>0.117176</v>
      </c>
      <c r="GT443">
        <v>0.12331</v>
      </c>
      <c r="GU443">
        <v>0.104292</v>
      </c>
      <c r="GV443">
        <v>0.08706270000000001</v>
      </c>
      <c r="GW443">
        <v>23072.8</v>
      </c>
      <c r="GX443">
        <v>20832.6</v>
      </c>
      <c r="GY443">
        <v>26698.2</v>
      </c>
      <c r="GZ443">
        <v>23984.1</v>
      </c>
      <c r="HA443">
        <v>38266</v>
      </c>
      <c r="HB443">
        <v>32382.1</v>
      </c>
      <c r="HC443">
        <v>46620.8</v>
      </c>
      <c r="HD443">
        <v>37954.2</v>
      </c>
      <c r="HE443">
        <v>1.8743</v>
      </c>
      <c r="HF443">
        <v>1.86668</v>
      </c>
      <c r="HG443">
        <v>0.124</v>
      </c>
      <c r="HH443">
        <v>0</v>
      </c>
      <c r="HI443">
        <v>27.9453</v>
      </c>
      <c r="HJ443">
        <v>999.9</v>
      </c>
      <c r="HK443">
        <v>39.7</v>
      </c>
      <c r="HL443">
        <v>32</v>
      </c>
      <c r="HM443">
        <v>20.877</v>
      </c>
      <c r="HN443">
        <v>61.3505</v>
      </c>
      <c r="HO443">
        <v>20.4287</v>
      </c>
      <c r="HP443">
        <v>1</v>
      </c>
      <c r="HQ443">
        <v>0.104159</v>
      </c>
      <c r="HR443">
        <v>-0.592971</v>
      </c>
      <c r="HS443">
        <v>20.2798</v>
      </c>
      <c r="HT443">
        <v>5.2122</v>
      </c>
      <c r="HU443">
        <v>11.9798</v>
      </c>
      <c r="HV443">
        <v>4.9627</v>
      </c>
      <c r="HW443">
        <v>3.27428</v>
      </c>
      <c r="HX443">
        <v>9999</v>
      </c>
      <c r="HY443">
        <v>9999</v>
      </c>
      <c r="HZ443">
        <v>9999</v>
      </c>
      <c r="IA443">
        <v>5.9</v>
      </c>
      <c r="IB443">
        <v>1.86396</v>
      </c>
      <c r="IC443">
        <v>1.86007</v>
      </c>
      <c r="ID443">
        <v>1.85837</v>
      </c>
      <c r="IE443">
        <v>1.85974</v>
      </c>
      <c r="IF443">
        <v>1.85989</v>
      </c>
      <c r="IG443">
        <v>1.85838</v>
      </c>
      <c r="IH443">
        <v>1.85745</v>
      </c>
      <c r="II443">
        <v>1.85241</v>
      </c>
      <c r="IJ443">
        <v>0</v>
      </c>
      <c r="IK443">
        <v>0</v>
      </c>
      <c r="IL443">
        <v>0</v>
      </c>
      <c r="IM443">
        <v>0</v>
      </c>
      <c r="IN443" t="s">
        <v>443</v>
      </c>
      <c r="IO443" t="s">
        <v>444</v>
      </c>
      <c r="IP443" t="s">
        <v>445</v>
      </c>
      <c r="IQ443" t="s">
        <v>445</v>
      </c>
      <c r="IR443" t="s">
        <v>445</v>
      </c>
      <c r="IS443" t="s">
        <v>445</v>
      </c>
      <c r="IT443">
        <v>0</v>
      </c>
      <c r="IU443">
        <v>100</v>
      </c>
      <c r="IV443">
        <v>100</v>
      </c>
      <c r="IW443">
        <v>-1.287</v>
      </c>
      <c r="IX443">
        <v>0.2979</v>
      </c>
      <c r="IY443">
        <v>-1.085747647868322</v>
      </c>
      <c r="IZ443">
        <v>-0.001141660950335919</v>
      </c>
      <c r="JA443">
        <v>1.556549255047457E-06</v>
      </c>
      <c r="JB443">
        <v>-3.845636065895205E-10</v>
      </c>
      <c r="JC443">
        <v>0.01562767363184709</v>
      </c>
      <c r="JD443">
        <v>0.001629169780553792</v>
      </c>
      <c r="JE443">
        <v>0.0005448488767950686</v>
      </c>
      <c r="JF443">
        <v>-2.599574200195059E-06</v>
      </c>
      <c r="JG443">
        <v>2</v>
      </c>
      <c r="JH443">
        <v>2011</v>
      </c>
      <c r="JI443">
        <v>1</v>
      </c>
      <c r="JJ443">
        <v>26</v>
      </c>
      <c r="JK443">
        <v>197320.4</v>
      </c>
      <c r="JL443">
        <v>197320.6</v>
      </c>
      <c r="JM443">
        <v>1.68335</v>
      </c>
      <c r="JN443">
        <v>2.63794</v>
      </c>
      <c r="JO443">
        <v>1.49658</v>
      </c>
      <c r="JP443">
        <v>2.34619</v>
      </c>
      <c r="JQ443">
        <v>1.54907</v>
      </c>
      <c r="JR443">
        <v>2.39136</v>
      </c>
      <c r="JS443">
        <v>36.1754</v>
      </c>
      <c r="JT443">
        <v>24.1751</v>
      </c>
      <c r="JU443">
        <v>18</v>
      </c>
      <c r="JV443">
        <v>483.281</v>
      </c>
      <c r="JW443">
        <v>493.234</v>
      </c>
      <c r="JX443">
        <v>28.4558</v>
      </c>
      <c r="JY443">
        <v>28.6315</v>
      </c>
      <c r="JZ443">
        <v>30.0001</v>
      </c>
      <c r="KA443">
        <v>28.8426</v>
      </c>
      <c r="KB443">
        <v>28.8366</v>
      </c>
      <c r="KC443">
        <v>33.8536</v>
      </c>
      <c r="KD443">
        <v>17.6815</v>
      </c>
      <c r="KE443">
        <v>48.4081</v>
      </c>
      <c r="KF443">
        <v>28.4812</v>
      </c>
      <c r="KG443">
        <v>687.371</v>
      </c>
      <c r="KH443">
        <v>17.3269</v>
      </c>
      <c r="KI443">
        <v>101.933</v>
      </c>
      <c r="KJ443">
        <v>91.5231</v>
      </c>
    </row>
    <row r="444" spans="1:296">
      <c r="A444">
        <v>426</v>
      </c>
      <c r="B444">
        <v>1758828832.1</v>
      </c>
      <c r="C444">
        <v>14808.5</v>
      </c>
      <c r="D444" t="s">
        <v>1301</v>
      </c>
      <c r="E444" t="s">
        <v>1302</v>
      </c>
      <c r="F444">
        <v>5</v>
      </c>
      <c r="G444" t="s">
        <v>1220</v>
      </c>
      <c r="H444">
        <v>1758828824.6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686.064835727715</v>
      </c>
      <c r="AJ444">
        <v>647.8557272727273</v>
      </c>
      <c r="AK444">
        <v>3.330817978739253</v>
      </c>
      <c r="AL444">
        <v>65.14464401882412</v>
      </c>
      <c r="AM444">
        <f>(AO444 - AN444 + DX444*1E3/(8.314*(DZ444+273.15)) * AQ444/DW444 * AP444) * DW444/(100*DK444) * 1000/(1000 - AO444)</f>
        <v>0</v>
      </c>
      <c r="AN444">
        <v>17.32128982423454</v>
      </c>
      <c r="AO444">
        <v>22.78196545454545</v>
      </c>
      <c r="AP444">
        <v>3.73448053115674E-05</v>
      </c>
      <c r="AQ444">
        <v>105.4680842792125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439</v>
      </c>
      <c r="AX444" t="s">
        <v>439</v>
      </c>
      <c r="AY444">
        <v>0</v>
      </c>
      <c r="AZ444">
        <v>0</v>
      </c>
      <c r="BA444">
        <f>1-AY444/AZ444</f>
        <v>0</v>
      </c>
      <c r="BB444">
        <v>0</v>
      </c>
      <c r="BC444" t="s">
        <v>439</v>
      </c>
      <c r="BD444" t="s">
        <v>439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439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5.18</v>
      </c>
      <c r="DL444">
        <v>0.5</v>
      </c>
      <c r="DM444" t="s">
        <v>440</v>
      </c>
      <c r="DN444">
        <v>2</v>
      </c>
      <c r="DO444" t="b">
        <v>1</v>
      </c>
      <c r="DP444">
        <v>1758828824.6</v>
      </c>
      <c r="DQ444">
        <v>610.2791481481481</v>
      </c>
      <c r="DR444">
        <v>658.7745555555556</v>
      </c>
      <c r="DS444">
        <v>22.76345925925926</v>
      </c>
      <c r="DT444">
        <v>17.31775185185185</v>
      </c>
      <c r="DU444">
        <v>611.5686666666667</v>
      </c>
      <c r="DV444">
        <v>22.46572962962962</v>
      </c>
      <c r="DW444">
        <v>500.0062962962962</v>
      </c>
      <c r="DX444">
        <v>90.80504444444443</v>
      </c>
      <c r="DY444">
        <v>0.06596842222222223</v>
      </c>
      <c r="DZ444">
        <v>29.52351481481482</v>
      </c>
      <c r="EA444">
        <v>29.96743703703704</v>
      </c>
      <c r="EB444">
        <v>999.9000000000001</v>
      </c>
      <c r="EC444">
        <v>0</v>
      </c>
      <c r="ED444">
        <v>0</v>
      </c>
      <c r="EE444">
        <v>9989.79074074074</v>
      </c>
      <c r="EF444">
        <v>0</v>
      </c>
      <c r="EG444">
        <v>11.23603703703704</v>
      </c>
      <c r="EH444">
        <v>-48.49543333333333</v>
      </c>
      <c r="EI444">
        <v>624.4948888888888</v>
      </c>
      <c r="EJ444">
        <v>670.3841111111111</v>
      </c>
      <c r="EK444">
        <v>5.445714444444445</v>
      </c>
      <c r="EL444">
        <v>658.7745555555556</v>
      </c>
      <c r="EM444">
        <v>17.31775185185185</v>
      </c>
      <c r="EN444">
        <v>2.067037777777778</v>
      </c>
      <c r="EO444">
        <v>1.572540740740741</v>
      </c>
      <c r="EP444">
        <v>17.96741481481482</v>
      </c>
      <c r="EQ444">
        <v>13.69230740740741</v>
      </c>
      <c r="ER444">
        <v>2000.011851851852</v>
      </c>
      <c r="ES444">
        <v>0.9799950000000001</v>
      </c>
      <c r="ET444">
        <v>0.02000474444444444</v>
      </c>
      <c r="EU444">
        <v>0</v>
      </c>
      <c r="EV444">
        <v>1209.964444444445</v>
      </c>
      <c r="EW444">
        <v>5.00078</v>
      </c>
      <c r="EX444">
        <v>23252.87407407407</v>
      </c>
      <c r="EY444">
        <v>16379.70740740741</v>
      </c>
      <c r="EZ444">
        <v>39.07851851851851</v>
      </c>
      <c r="FA444">
        <v>39.90485185185184</v>
      </c>
      <c r="FB444">
        <v>39.19433333333333</v>
      </c>
      <c r="FC444">
        <v>39.6202962962963</v>
      </c>
      <c r="FD444">
        <v>40.3007037037037</v>
      </c>
      <c r="FE444">
        <v>1955.101851851852</v>
      </c>
      <c r="FF444">
        <v>39.91</v>
      </c>
      <c r="FG444">
        <v>0</v>
      </c>
      <c r="FH444">
        <v>1758828826.9</v>
      </c>
      <c r="FI444">
        <v>0</v>
      </c>
      <c r="FJ444">
        <v>1209.907692307692</v>
      </c>
      <c r="FK444">
        <v>0.9641025708160007</v>
      </c>
      <c r="FL444">
        <v>18.71111111115362</v>
      </c>
      <c r="FM444">
        <v>23252.79615384615</v>
      </c>
      <c r="FN444">
        <v>15</v>
      </c>
      <c r="FO444">
        <v>0</v>
      </c>
      <c r="FP444" t="s">
        <v>441</v>
      </c>
      <c r="FQ444">
        <v>1746989605.5</v>
      </c>
      <c r="FR444">
        <v>1746989593.5</v>
      </c>
      <c r="FS444">
        <v>0</v>
      </c>
      <c r="FT444">
        <v>-0.274</v>
      </c>
      <c r="FU444">
        <v>-0.002</v>
      </c>
      <c r="FV444">
        <v>2.549</v>
      </c>
      <c r="FW444">
        <v>0.129</v>
      </c>
      <c r="FX444">
        <v>420</v>
      </c>
      <c r="FY444">
        <v>17</v>
      </c>
      <c r="FZ444">
        <v>0.02</v>
      </c>
      <c r="GA444">
        <v>0.04</v>
      </c>
      <c r="GB444">
        <v>-48.17075853658537</v>
      </c>
      <c r="GC444">
        <v>-6.384919860627185</v>
      </c>
      <c r="GD444">
        <v>0.6306272142896604</v>
      </c>
      <c r="GE444">
        <v>0</v>
      </c>
      <c r="GF444">
        <v>1209.954705882353</v>
      </c>
      <c r="GG444">
        <v>-0.2884644721278181</v>
      </c>
      <c r="GH444">
        <v>0.3221365740153616</v>
      </c>
      <c r="GI444">
        <v>1</v>
      </c>
      <c r="GJ444">
        <v>5.441732926829268</v>
      </c>
      <c r="GK444">
        <v>0.08587651567944506</v>
      </c>
      <c r="GL444">
        <v>0.008640900259077641</v>
      </c>
      <c r="GM444">
        <v>1</v>
      </c>
      <c r="GN444">
        <v>2</v>
      </c>
      <c r="GO444">
        <v>3</v>
      </c>
      <c r="GP444" t="s">
        <v>442</v>
      </c>
      <c r="GQ444">
        <v>3.10162</v>
      </c>
      <c r="GR444">
        <v>2.72415</v>
      </c>
      <c r="GS444">
        <v>0.119315</v>
      </c>
      <c r="GT444">
        <v>0.125424</v>
      </c>
      <c r="GU444">
        <v>0.104343</v>
      </c>
      <c r="GV444">
        <v>0.0870792</v>
      </c>
      <c r="GW444">
        <v>23017</v>
      </c>
      <c r="GX444">
        <v>20782.5</v>
      </c>
      <c r="GY444">
        <v>26698.2</v>
      </c>
      <c r="GZ444">
        <v>23984.3</v>
      </c>
      <c r="HA444">
        <v>38264.3</v>
      </c>
      <c r="HB444">
        <v>32381.9</v>
      </c>
      <c r="HC444">
        <v>46621</v>
      </c>
      <c r="HD444">
        <v>37954.5</v>
      </c>
      <c r="HE444">
        <v>1.87503</v>
      </c>
      <c r="HF444">
        <v>1.86585</v>
      </c>
      <c r="HG444">
        <v>0.124261</v>
      </c>
      <c r="HH444">
        <v>0</v>
      </c>
      <c r="HI444">
        <v>27.9477</v>
      </c>
      <c r="HJ444">
        <v>999.9</v>
      </c>
      <c r="HK444">
        <v>39.7</v>
      </c>
      <c r="HL444">
        <v>32</v>
      </c>
      <c r="HM444">
        <v>20.878</v>
      </c>
      <c r="HN444">
        <v>61.0005</v>
      </c>
      <c r="HO444">
        <v>20.5088</v>
      </c>
      <c r="HP444">
        <v>1</v>
      </c>
      <c r="HQ444">
        <v>0.104411</v>
      </c>
      <c r="HR444">
        <v>-0.625297</v>
      </c>
      <c r="HS444">
        <v>20.2797</v>
      </c>
      <c r="HT444">
        <v>5.2122</v>
      </c>
      <c r="HU444">
        <v>11.9796</v>
      </c>
      <c r="HV444">
        <v>4.96295</v>
      </c>
      <c r="HW444">
        <v>3.2743</v>
      </c>
      <c r="HX444">
        <v>9999</v>
      </c>
      <c r="HY444">
        <v>9999</v>
      </c>
      <c r="HZ444">
        <v>9999</v>
      </c>
      <c r="IA444">
        <v>5.9</v>
      </c>
      <c r="IB444">
        <v>1.86398</v>
      </c>
      <c r="IC444">
        <v>1.86007</v>
      </c>
      <c r="ID444">
        <v>1.85837</v>
      </c>
      <c r="IE444">
        <v>1.85974</v>
      </c>
      <c r="IF444">
        <v>1.85989</v>
      </c>
      <c r="IG444">
        <v>1.85837</v>
      </c>
      <c r="IH444">
        <v>1.85745</v>
      </c>
      <c r="II444">
        <v>1.85242</v>
      </c>
      <c r="IJ444">
        <v>0</v>
      </c>
      <c r="IK444">
        <v>0</v>
      </c>
      <c r="IL444">
        <v>0</v>
      </c>
      <c r="IM444">
        <v>0</v>
      </c>
      <c r="IN444" t="s">
        <v>443</v>
      </c>
      <c r="IO444" t="s">
        <v>444</v>
      </c>
      <c r="IP444" t="s">
        <v>445</v>
      </c>
      <c r="IQ444" t="s">
        <v>445</v>
      </c>
      <c r="IR444" t="s">
        <v>445</v>
      </c>
      <c r="IS444" t="s">
        <v>445</v>
      </c>
      <c r="IT444">
        <v>0</v>
      </c>
      <c r="IU444">
        <v>100</v>
      </c>
      <c r="IV444">
        <v>100</v>
      </c>
      <c r="IW444">
        <v>-1.281</v>
      </c>
      <c r="IX444">
        <v>0.2982</v>
      </c>
      <c r="IY444">
        <v>-1.085747647868322</v>
      </c>
      <c r="IZ444">
        <v>-0.001141660950335919</v>
      </c>
      <c r="JA444">
        <v>1.556549255047457E-06</v>
      </c>
      <c r="JB444">
        <v>-3.845636065895205E-10</v>
      </c>
      <c r="JC444">
        <v>0.01562767363184709</v>
      </c>
      <c r="JD444">
        <v>0.001629169780553792</v>
      </c>
      <c r="JE444">
        <v>0.0005448488767950686</v>
      </c>
      <c r="JF444">
        <v>-2.599574200195059E-06</v>
      </c>
      <c r="JG444">
        <v>2</v>
      </c>
      <c r="JH444">
        <v>2011</v>
      </c>
      <c r="JI444">
        <v>1</v>
      </c>
      <c r="JJ444">
        <v>26</v>
      </c>
      <c r="JK444">
        <v>197320.4</v>
      </c>
      <c r="JL444">
        <v>197320.6</v>
      </c>
      <c r="JM444">
        <v>1.71875</v>
      </c>
      <c r="JN444">
        <v>2.63184</v>
      </c>
      <c r="JO444">
        <v>1.49658</v>
      </c>
      <c r="JP444">
        <v>2.34497</v>
      </c>
      <c r="JQ444">
        <v>1.54907</v>
      </c>
      <c r="JR444">
        <v>2.48779</v>
      </c>
      <c r="JS444">
        <v>36.1754</v>
      </c>
      <c r="JT444">
        <v>24.1751</v>
      </c>
      <c r="JU444">
        <v>18</v>
      </c>
      <c r="JV444">
        <v>483.704</v>
      </c>
      <c r="JW444">
        <v>492.711</v>
      </c>
      <c r="JX444">
        <v>28.4785</v>
      </c>
      <c r="JY444">
        <v>28.6329</v>
      </c>
      <c r="JZ444">
        <v>30.0001</v>
      </c>
      <c r="KA444">
        <v>28.8426</v>
      </c>
      <c r="KB444">
        <v>28.839</v>
      </c>
      <c r="KC444">
        <v>34.5661</v>
      </c>
      <c r="KD444">
        <v>17.6815</v>
      </c>
      <c r="KE444">
        <v>48.4081</v>
      </c>
      <c r="KF444">
        <v>28.5029</v>
      </c>
      <c r="KG444">
        <v>707.408</v>
      </c>
      <c r="KH444">
        <v>17.3232</v>
      </c>
      <c r="KI444">
        <v>101.933</v>
      </c>
      <c r="KJ444">
        <v>91.52379999999999</v>
      </c>
    </row>
    <row r="445" spans="1:296">
      <c r="A445">
        <v>427</v>
      </c>
      <c r="B445">
        <v>1758828837.1</v>
      </c>
      <c r="C445">
        <v>14813.5</v>
      </c>
      <c r="D445" t="s">
        <v>1303</v>
      </c>
      <c r="E445" t="s">
        <v>1304</v>
      </c>
      <c r="F445">
        <v>5</v>
      </c>
      <c r="G445" t="s">
        <v>1220</v>
      </c>
      <c r="H445">
        <v>1758828829.314285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703.0656423952788</v>
      </c>
      <c r="AJ445">
        <v>664.5364606060601</v>
      </c>
      <c r="AK445">
        <v>3.32976425477101</v>
      </c>
      <c r="AL445">
        <v>65.14464401882412</v>
      </c>
      <c r="AM445">
        <f>(AO445 - AN445 + DX445*1E3/(8.314*(DZ445+273.15)) * AQ445/DW445 * AP445) * DW445/(100*DK445) * 1000/(1000 - AO445)</f>
        <v>0</v>
      </c>
      <c r="AN445">
        <v>17.3225949076361</v>
      </c>
      <c r="AO445">
        <v>22.79253818181818</v>
      </c>
      <c r="AP445">
        <v>2.657778578204114E-05</v>
      </c>
      <c r="AQ445">
        <v>105.4680842792125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439</v>
      </c>
      <c r="AX445" t="s">
        <v>439</v>
      </c>
      <c r="AY445">
        <v>0</v>
      </c>
      <c r="AZ445">
        <v>0</v>
      </c>
      <c r="BA445">
        <f>1-AY445/AZ445</f>
        <v>0</v>
      </c>
      <c r="BB445">
        <v>0</v>
      </c>
      <c r="BC445" t="s">
        <v>439</v>
      </c>
      <c r="BD445" t="s">
        <v>439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439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5.18</v>
      </c>
      <c r="DL445">
        <v>0.5</v>
      </c>
      <c r="DM445" t="s">
        <v>440</v>
      </c>
      <c r="DN445">
        <v>2</v>
      </c>
      <c r="DO445" t="b">
        <v>1</v>
      </c>
      <c r="DP445">
        <v>1758828829.314285</v>
      </c>
      <c r="DQ445">
        <v>625.652392857143</v>
      </c>
      <c r="DR445">
        <v>674.6093571428573</v>
      </c>
      <c r="DS445">
        <v>22.77440357142857</v>
      </c>
      <c r="DT445">
        <v>17.32015357142857</v>
      </c>
      <c r="DU445">
        <v>626.9365714285715</v>
      </c>
      <c r="DV445">
        <v>22.47642857142857</v>
      </c>
      <c r="DW445">
        <v>499.9835</v>
      </c>
      <c r="DX445">
        <v>90.8054607142857</v>
      </c>
      <c r="DY445">
        <v>0.06602161785714286</v>
      </c>
      <c r="DZ445">
        <v>29.52877857142857</v>
      </c>
      <c r="EA445">
        <v>29.96863571428572</v>
      </c>
      <c r="EB445">
        <v>999.9000000000002</v>
      </c>
      <c r="EC445">
        <v>0</v>
      </c>
      <c r="ED445">
        <v>0</v>
      </c>
      <c r="EE445">
        <v>9987.812857142857</v>
      </c>
      <c r="EF445">
        <v>0</v>
      </c>
      <c r="EG445">
        <v>11.23486785714286</v>
      </c>
      <c r="EH445">
        <v>-48.95698214285714</v>
      </c>
      <c r="EI445">
        <v>640.2334285714286</v>
      </c>
      <c r="EJ445">
        <v>686.4996428571429</v>
      </c>
      <c r="EK445">
        <v>5.454244642857142</v>
      </c>
      <c r="EL445">
        <v>674.6093571428573</v>
      </c>
      <c r="EM445">
        <v>17.32015357142857</v>
      </c>
      <c r="EN445">
        <v>2.068040357142857</v>
      </c>
      <c r="EO445">
        <v>1.572765714285714</v>
      </c>
      <c r="EP445">
        <v>17.97513214285714</v>
      </c>
      <c r="EQ445">
        <v>13.69451071428572</v>
      </c>
      <c r="ER445">
        <v>2000.003571428571</v>
      </c>
      <c r="ES445">
        <v>0.9799950357142857</v>
      </c>
      <c r="ET445">
        <v>0.02000470714285714</v>
      </c>
      <c r="EU445">
        <v>0</v>
      </c>
      <c r="EV445">
        <v>1209.975357142857</v>
      </c>
      <c r="EW445">
        <v>5.00078</v>
      </c>
      <c r="EX445">
        <v>23255.01428571429</v>
      </c>
      <c r="EY445">
        <v>16379.63928571429</v>
      </c>
      <c r="EZ445">
        <v>39.10257142857143</v>
      </c>
      <c r="FA445">
        <v>39.906</v>
      </c>
      <c r="FB445">
        <v>39.19625</v>
      </c>
      <c r="FC445">
        <v>39.62935714285714</v>
      </c>
      <c r="FD445">
        <v>40.28764285714284</v>
      </c>
      <c r="FE445">
        <v>1955.093571428572</v>
      </c>
      <c r="FF445">
        <v>39.91</v>
      </c>
      <c r="FG445">
        <v>0</v>
      </c>
      <c r="FH445">
        <v>1758828832.3</v>
      </c>
      <c r="FI445">
        <v>0</v>
      </c>
      <c r="FJ445">
        <v>1209.9636</v>
      </c>
      <c r="FK445">
        <v>-0.08999998401469941</v>
      </c>
      <c r="FL445">
        <v>34.13076924464285</v>
      </c>
      <c r="FM445">
        <v>23255.268</v>
      </c>
      <c r="FN445">
        <v>15</v>
      </c>
      <c r="FO445">
        <v>0</v>
      </c>
      <c r="FP445" t="s">
        <v>441</v>
      </c>
      <c r="FQ445">
        <v>1746989605.5</v>
      </c>
      <c r="FR445">
        <v>1746989593.5</v>
      </c>
      <c r="FS445">
        <v>0</v>
      </c>
      <c r="FT445">
        <v>-0.274</v>
      </c>
      <c r="FU445">
        <v>-0.002</v>
      </c>
      <c r="FV445">
        <v>2.549</v>
      </c>
      <c r="FW445">
        <v>0.129</v>
      </c>
      <c r="FX445">
        <v>420</v>
      </c>
      <c r="FY445">
        <v>17</v>
      </c>
      <c r="FZ445">
        <v>0.02</v>
      </c>
      <c r="GA445">
        <v>0.04</v>
      </c>
      <c r="GB445">
        <v>-48.57359512195122</v>
      </c>
      <c r="GC445">
        <v>-6.10596167247392</v>
      </c>
      <c r="GD445">
        <v>0.6041411916832023</v>
      </c>
      <c r="GE445">
        <v>0</v>
      </c>
      <c r="GF445">
        <v>1209.909411764706</v>
      </c>
      <c r="GG445">
        <v>0.4372803697836073</v>
      </c>
      <c r="GH445">
        <v>0.2978149956370686</v>
      </c>
      <c r="GI445">
        <v>1</v>
      </c>
      <c r="GJ445">
        <v>5.447929268292683</v>
      </c>
      <c r="GK445">
        <v>0.1033710104529665</v>
      </c>
      <c r="GL445">
        <v>0.01031416912942859</v>
      </c>
      <c r="GM445">
        <v>0</v>
      </c>
      <c r="GN445">
        <v>1</v>
      </c>
      <c r="GO445">
        <v>3</v>
      </c>
      <c r="GP445" t="s">
        <v>448</v>
      </c>
      <c r="GQ445">
        <v>3.10137</v>
      </c>
      <c r="GR445">
        <v>2.72414</v>
      </c>
      <c r="GS445">
        <v>0.121425</v>
      </c>
      <c r="GT445">
        <v>0.127522</v>
      </c>
      <c r="GU445">
        <v>0.104383</v>
      </c>
      <c r="GV445">
        <v>0.0870821</v>
      </c>
      <c r="GW445">
        <v>22962</v>
      </c>
      <c r="GX445">
        <v>20732.7</v>
      </c>
      <c r="GY445">
        <v>26698.4</v>
      </c>
      <c r="GZ445">
        <v>23984.3</v>
      </c>
      <c r="HA445">
        <v>38262.9</v>
      </c>
      <c r="HB445">
        <v>32382.1</v>
      </c>
      <c r="HC445">
        <v>46621.2</v>
      </c>
      <c r="HD445">
        <v>37954.5</v>
      </c>
      <c r="HE445">
        <v>1.87475</v>
      </c>
      <c r="HF445">
        <v>1.86633</v>
      </c>
      <c r="HG445">
        <v>0.123955</v>
      </c>
      <c r="HH445">
        <v>0</v>
      </c>
      <c r="HI445">
        <v>27.9507</v>
      </c>
      <c r="HJ445">
        <v>999.9</v>
      </c>
      <c r="HK445">
        <v>39.7</v>
      </c>
      <c r="HL445">
        <v>32</v>
      </c>
      <c r="HM445">
        <v>20.8762</v>
      </c>
      <c r="HN445">
        <v>61.5805</v>
      </c>
      <c r="HO445">
        <v>20.3285</v>
      </c>
      <c r="HP445">
        <v>1</v>
      </c>
      <c r="HQ445">
        <v>0.104405</v>
      </c>
      <c r="HR445">
        <v>-0.6313260000000001</v>
      </c>
      <c r="HS445">
        <v>20.2797</v>
      </c>
      <c r="HT445">
        <v>5.21325</v>
      </c>
      <c r="HU445">
        <v>11.9798</v>
      </c>
      <c r="HV445">
        <v>4.963</v>
      </c>
      <c r="HW445">
        <v>3.27453</v>
      </c>
      <c r="HX445">
        <v>9999</v>
      </c>
      <c r="HY445">
        <v>9999</v>
      </c>
      <c r="HZ445">
        <v>9999</v>
      </c>
      <c r="IA445">
        <v>5.9</v>
      </c>
      <c r="IB445">
        <v>1.86398</v>
      </c>
      <c r="IC445">
        <v>1.86006</v>
      </c>
      <c r="ID445">
        <v>1.85838</v>
      </c>
      <c r="IE445">
        <v>1.85974</v>
      </c>
      <c r="IF445">
        <v>1.85989</v>
      </c>
      <c r="IG445">
        <v>1.85837</v>
      </c>
      <c r="IH445">
        <v>1.85745</v>
      </c>
      <c r="II445">
        <v>1.85242</v>
      </c>
      <c r="IJ445">
        <v>0</v>
      </c>
      <c r="IK445">
        <v>0</v>
      </c>
      <c r="IL445">
        <v>0</v>
      </c>
      <c r="IM445">
        <v>0</v>
      </c>
      <c r="IN445" t="s">
        <v>443</v>
      </c>
      <c r="IO445" t="s">
        <v>444</v>
      </c>
      <c r="IP445" t="s">
        <v>445</v>
      </c>
      <c r="IQ445" t="s">
        <v>445</v>
      </c>
      <c r="IR445" t="s">
        <v>445</v>
      </c>
      <c r="IS445" t="s">
        <v>445</v>
      </c>
      <c r="IT445">
        <v>0</v>
      </c>
      <c r="IU445">
        <v>100</v>
      </c>
      <c r="IV445">
        <v>100</v>
      </c>
      <c r="IW445">
        <v>-1.275</v>
      </c>
      <c r="IX445">
        <v>0.2984</v>
      </c>
      <c r="IY445">
        <v>-1.085747647868322</v>
      </c>
      <c r="IZ445">
        <v>-0.001141660950335919</v>
      </c>
      <c r="JA445">
        <v>1.556549255047457E-06</v>
      </c>
      <c r="JB445">
        <v>-3.845636065895205E-10</v>
      </c>
      <c r="JC445">
        <v>0.01562767363184709</v>
      </c>
      <c r="JD445">
        <v>0.001629169780553792</v>
      </c>
      <c r="JE445">
        <v>0.0005448488767950686</v>
      </c>
      <c r="JF445">
        <v>-2.599574200195059E-06</v>
      </c>
      <c r="JG445">
        <v>2</v>
      </c>
      <c r="JH445">
        <v>2011</v>
      </c>
      <c r="JI445">
        <v>1</v>
      </c>
      <c r="JJ445">
        <v>26</v>
      </c>
      <c r="JK445">
        <v>197320.5</v>
      </c>
      <c r="JL445">
        <v>197320.7</v>
      </c>
      <c r="JM445">
        <v>1.75049</v>
      </c>
      <c r="JN445">
        <v>2.62817</v>
      </c>
      <c r="JO445">
        <v>1.49658</v>
      </c>
      <c r="JP445">
        <v>2.34619</v>
      </c>
      <c r="JQ445">
        <v>1.54907</v>
      </c>
      <c r="JR445">
        <v>2.45728</v>
      </c>
      <c r="JS445">
        <v>36.1754</v>
      </c>
      <c r="JT445">
        <v>24.1838</v>
      </c>
      <c r="JU445">
        <v>18</v>
      </c>
      <c r="JV445">
        <v>483.543</v>
      </c>
      <c r="JW445">
        <v>493.024</v>
      </c>
      <c r="JX445">
        <v>28.5025</v>
      </c>
      <c r="JY445">
        <v>28.6339</v>
      </c>
      <c r="JZ445">
        <v>30.0001</v>
      </c>
      <c r="KA445">
        <v>28.8426</v>
      </c>
      <c r="KB445">
        <v>28.839</v>
      </c>
      <c r="KC445">
        <v>35.1913</v>
      </c>
      <c r="KD445">
        <v>17.6815</v>
      </c>
      <c r="KE445">
        <v>48.4081</v>
      </c>
      <c r="KF445">
        <v>28.5227</v>
      </c>
      <c r="KG445">
        <v>720.768</v>
      </c>
      <c r="KH445">
        <v>17.3232</v>
      </c>
      <c r="KI445">
        <v>101.934</v>
      </c>
      <c r="KJ445">
        <v>91.5239</v>
      </c>
    </row>
    <row r="446" spans="1:296">
      <c r="A446">
        <v>428</v>
      </c>
      <c r="B446">
        <v>1758828842.1</v>
      </c>
      <c r="C446">
        <v>14818.5</v>
      </c>
      <c r="D446" t="s">
        <v>1305</v>
      </c>
      <c r="E446" t="s">
        <v>1306</v>
      </c>
      <c r="F446">
        <v>5</v>
      </c>
      <c r="G446" t="s">
        <v>1220</v>
      </c>
      <c r="H446">
        <v>1758828834.6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720.2241838407397</v>
      </c>
      <c r="AJ446">
        <v>681.268721212121</v>
      </c>
      <c r="AK446">
        <v>3.341477996029623</v>
      </c>
      <c r="AL446">
        <v>65.14464401882412</v>
      </c>
      <c r="AM446">
        <f>(AO446 - AN446 + DX446*1E3/(8.314*(DZ446+273.15)) * AQ446/DW446 * AP446) * DW446/(100*DK446) * 1000/(1000 - AO446)</f>
        <v>0</v>
      </c>
      <c r="AN446">
        <v>17.32856740666757</v>
      </c>
      <c r="AO446">
        <v>22.81124363636363</v>
      </c>
      <c r="AP446">
        <v>4.407138935626604E-05</v>
      </c>
      <c r="AQ446">
        <v>105.4680842792125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439</v>
      </c>
      <c r="AX446" t="s">
        <v>439</v>
      </c>
      <c r="AY446">
        <v>0</v>
      </c>
      <c r="AZ446">
        <v>0</v>
      </c>
      <c r="BA446">
        <f>1-AY446/AZ446</f>
        <v>0</v>
      </c>
      <c r="BB446">
        <v>0</v>
      </c>
      <c r="BC446" t="s">
        <v>439</v>
      </c>
      <c r="BD446" t="s">
        <v>439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439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5.18</v>
      </c>
      <c r="DL446">
        <v>0.5</v>
      </c>
      <c r="DM446" t="s">
        <v>440</v>
      </c>
      <c r="DN446">
        <v>2</v>
      </c>
      <c r="DO446" t="b">
        <v>1</v>
      </c>
      <c r="DP446">
        <v>1758828834.6</v>
      </c>
      <c r="DQ446">
        <v>642.8963333333334</v>
      </c>
      <c r="DR446">
        <v>692.360962962963</v>
      </c>
      <c r="DS446">
        <v>22.78892962962963</v>
      </c>
      <c r="DT446">
        <v>17.32357777777778</v>
      </c>
      <c r="DU446">
        <v>644.1742592592592</v>
      </c>
      <c r="DV446">
        <v>22.49063333333333</v>
      </c>
      <c r="DW446">
        <v>499.982074074074</v>
      </c>
      <c r="DX446">
        <v>90.80577037037035</v>
      </c>
      <c r="DY446">
        <v>0.06610105555555555</v>
      </c>
      <c r="DZ446">
        <v>29.53425185185186</v>
      </c>
      <c r="EA446">
        <v>29.97413703703704</v>
      </c>
      <c r="EB446">
        <v>999.9000000000001</v>
      </c>
      <c r="EC446">
        <v>0</v>
      </c>
      <c r="ED446">
        <v>0</v>
      </c>
      <c r="EE446">
        <v>10001.32074074074</v>
      </c>
      <c r="EF446">
        <v>0</v>
      </c>
      <c r="EG446">
        <v>11.2321</v>
      </c>
      <c r="EH446">
        <v>-49.46457777777778</v>
      </c>
      <c r="EI446">
        <v>657.8891851851853</v>
      </c>
      <c r="EJ446">
        <v>704.5665185185184</v>
      </c>
      <c r="EK446">
        <v>5.465346666666668</v>
      </c>
      <c r="EL446">
        <v>692.360962962963</v>
      </c>
      <c r="EM446">
        <v>17.32357777777778</v>
      </c>
      <c r="EN446">
        <v>2.069367037037037</v>
      </c>
      <c r="EO446">
        <v>1.573081481481482</v>
      </c>
      <c r="EP446">
        <v>17.98532222222222</v>
      </c>
      <c r="EQ446">
        <v>13.69761481481481</v>
      </c>
      <c r="ER446">
        <v>2000.012592592592</v>
      </c>
      <c r="ES446">
        <v>0.9799952222222222</v>
      </c>
      <c r="ET446">
        <v>0.0200045074074074</v>
      </c>
      <c r="EU446">
        <v>0</v>
      </c>
      <c r="EV446">
        <v>1210.08962962963</v>
      </c>
      <c r="EW446">
        <v>5.00078</v>
      </c>
      <c r="EX446">
        <v>23258.22592592593</v>
      </c>
      <c r="EY446">
        <v>16379.70740740741</v>
      </c>
      <c r="EZ446">
        <v>39.10170370370371</v>
      </c>
      <c r="FA446">
        <v>39.90485185185184</v>
      </c>
      <c r="FB446">
        <v>39.21981481481481</v>
      </c>
      <c r="FC446">
        <v>39.62022222222222</v>
      </c>
      <c r="FD446">
        <v>40.35848148148148</v>
      </c>
      <c r="FE446">
        <v>1955.102592592593</v>
      </c>
      <c r="FF446">
        <v>39.91</v>
      </c>
      <c r="FG446">
        <v>0</v>
      </c>
      <c r="FH446">
        <v>1758828837.1</v>
      </c>
      <c r="FI446">
        <v>0</v>
      </c>
      <c r="FJ446">
        <v>1210.076</v>
      </c>
      <c r="FK446">
        <v>2.370769243269788</v>
      </c>
      <c r="FL446">
        <v>39.70000001928061</v>
      </c>
      <c r="FM446">
        <v>23258.28</v>
      </c>
      <c r="FN446">
        <v>15</v>
      </c>
      <c r="FO446">
        <v>0</v>
      </c>
      <c r="FP446" t="s">
        <v>441</v>
      </c>
      <c r="FQ446">
        <v>1746989605.5</v>
      </c>
      <c r="FR446">
        <v>1746989593.5</v>
      </c>
      <c r="FS446">
        <v>0</v>
      </c>
      <c r="FT446">
        <v>-0.274</v>
      </c>
      <c r="FU446">
        <v>-0.002</v>
      </c>
      <c r="FV446">
        <v>2.549</v>
      </c>
      <c r="FW446">
        <v>0.129</v>
      </c>
      <c r="FX446">
        <v>420</v>
      </c>
      <c r="FY446">
        <v>17</v>
      </c>
      <c r="FZ446">
        <v>0.02</v>
      </c>
      <c r="GA446">
        <v>0.04</v>
      </c>
      <c r="GB446">
        <v>-49.151585</v>
      </c>
      <c r="GC446">
        <v>-5.696402251407068</v>
      </c>
      <c r="GD446">
        <v>0.5486179511053204</v>
      </c>
      <c r="GE446">
        <v>0</v>
      </c>
      <c r="GF446">
        <v>1210.044411764706</v>
      </c>
      <c r="GG446">
        <v>0.8129870168045341</v>
      </c>
      <c r="GH446">
        <v>0.317880769143095</v>
      </c>
      <c r="GI446">
        <v>1</v>
      </c>
      <c r="GJ446">
        <v>5.45846375</v>
      </c>
      <c r="GK446">
        <v>0.124371894934322</v>
      </c>
      <c r="GL446">
        <v>0.01200250300718563</v>
      </c>
      <c r="GM446">
        <v>0</v>
      </c>
      <c r="GN446">
        <v>1</v>
      </c>
      <c r="GO446">
        <v>3</v>
      </c>
      <c r="GP446" t="s">
        <v>448</v>
      </c>
      <c r="GQ446">
        <v>3.10187</v>
      </c>
      <c r="GR446">
        <v>2.72383</v>
      </c>
      <c r="GS446">
        <v>0.123511</v>
      </c>
      <c r="GT446">
        <v>0.129588</v>
      </c>
      <c r="GU446">
        <v>0.104438</v>
      </c>
      <c r="GV446">
        <v>0.0871</v>
      </c>
      <c r="GW446">
        <v>22907.5</v>
      </c>
      <c r="GX446">
        <v>20683.6</v>
      </c>
      <c r="GY446">
        <v>26698.5</v>
      </c>
      <c r="GZ446">
        <v>23984.3</v>
      </c>
      <c r="HA446">
        <v>38260.9</v>
      </c>
      <c r="HB446">
        <v>32381.6</v>
      </c>
      <c r="HC446">
        <v>46621.2</v>
      </c>
      <c r="HD446">
        <v>37954.5</v>
      </c>
      <c r="HE446">
        <v>1.87553</v>
      </c>
      <c r="HF446">
        <v>1.86545</v>
      </c>
      <c r="HG446">
        <v>0.124902</v>
      </c>
      <c r="HH446">
        <v>0</v>
      </c>
      <c r="HI446">
        <v>27.9544</v>
      </c>
      <c r="HJ446">
        <v>999.9</v>
      </c>
      <c r="HK446">
        <v>39.7</v>
      </c>
      <c r="HL446">
        <v>32</v>
      </c>
      <c r="HM446">
        <v>20.8765</v>
      </c>
      <c r="HN446">
        <v>61.5905</v>
      </c>
      <c r="HO446">
        <v>20.2284</v>
      </c>
      <c r="HP446">
        <v>1</v>
      </c>
      <c r="HQ446">
        <v>0.104451</v>
      </c>
      <c r="HR446">
        <v>-0.640635</v>
      </c>
      <c r="HS446">
        <v>20.2797</v>
      </c>
      <c r="HT446">
        <v>5.2128</v>
      </c>
      <c r="HU446">
        <v>11.9798</v>
      </c>
      <c r="HV446">
        <v>4.9631</v>
      </c>
      <c r="HW446">
        <v>3.27445</v>
      </c>
      <c r="HX446">
        <v>9999</v>
      </c>
      <c r="HY446">
        <v>9999</v>
      </c>
      <c r="HZ446">
        <v>9999</v>
      </c>
      <c r="IA446">
        <v>5.9</v>
      </c>
      <c r="IB446">
        <v>1.86396</v>
      </c>
      <c r="IC446">
        <v>1.86006</v>
      </c>
      <c r="ID446">
        <v>1.85837</v>
      </c>
      <c r="IE446">
        <v>1.85974</v>
      </c>
      <c r="IF446">
        <v>1.85989</v>
      </c>
      <c r="IG446">
        <v>1.85837</v>
      </c>
      <c r="IH446">
        <v>1.85745</v>
      </c>
      <c r="II446">
        <v>1.85241</v>
      </c>
      <c r="IJ446">
        <v>0</v>
      </c>
      <c r="IK446">
        <v>0</v>
      </c>
      <c r="IL446">
        <v>0</v>
      </c>
      <c r="IM446">
        <v>0</v>
      </c>
      <c r="IN446" t="s">
        <v>443</v>
      </c>
      <c r="IO446" t="s">
        <v>444</v>
      </c>
      <c r="IP446" t="s">
        <v>445</v>
      </c>
      <c r="IQ446" t="s">
        <v>445</v>
      </c>
      <c r="IR446" t="s">
        <v>445</v>
      </c>
      <c r="IS446" t="s">
        <v>445</v>
      </c>
      <c r="IT446">
        <v>0</v>
      </c>
      <c r="IU446">
        <v>100</v>
      </c>
      <c r="IV446">
        <v>100</v>
      </c>
      <c r="IW446">
        <v>-1.268</v>
      </c>
      <c r="IX446">
        <v>0.2988</v>
      </c>
      <c r="IY446">
        <v>-1.085747647868322</v>
      </c>
      <c r="IZ446">
        <v>-0.001141660950335919</v>
      </c>
      <c r="JA446">
        <v>1.556549255047457E-06</v>
      </c>
      <c r="JB446">
        <v>-3.845636065895205E-10</v>
      </c>
      <c r="JC446">
        <v>0.01562767363184709</v>
      </c>
      <c r="JD446">
        <v>0.001629169780553792</v>
      </c>
      <c r="JE446">
        <v>0.0005448488767950686</v>
      </c>
      <c r="JF446">
        <v>-2.599574200195059E-06</v>
      </c>
      <c r="JG446">
        <v>2</v>
      </c>
      <c r="JH446">
        <v>2011</v>
      </c>
      <c r="JI446">
        <v>1</v>
      </c>
      <c r="JJ446">
        <v>26</v>
      </c>
      <c r="JK446">
        <v>197320.6</v>
      </c>
      <c r="JL446">
        <v>197320.8</v>
      </c>
      <c r="JM446">
        <v>1.78467</v>
      </c>
      <c r="JN446">
        <v>2.63672</v>
      </c>
      <c r="JO446">
        <v>1.49658</v>
      </c>
      <c r="JP446">
        <v>2.34619</v>
      </c>
      <c r="JQ446">
        <v>1.54907</v>
      </c>
      <c r="JR446">
        <v>2.36572</v>
      </c>
      <c r="JS446">
        <v>36.1754</v>
      </c>
      <c r="JT446">
        <v>24.1663</v>
      </c>
      <c r="JU446">
        <v>18</v>
      </c>
      <c r="JV446">
        <v>483.995</v>
      </c>
      <c r="JW446">
        <v>492.448</v>
      </c>
      <c r="JX446">
        <v>28.5229</v>
      </c>
      <c r="JY446">
        <v>28.6339</v>
      </c>
      <c r="JZ446">
        <v>30.0001</v>
      </c>
      <c r="KA446">
        <v>28.8426</v>
      </c>
      <c r="KB446">
        <v>28.839</v>
      </c>
      <c r="KC446">
        <v>35.8937</v>
      </c>
      <c r="KD446">
        <v>17.6815</v>
      </c>
      <c r="KE446">
        <v>48.4081</v>
      </c>
      <c r="KF446">
        <v>28.5346</v>
      </c>
      <c r="KG446">
        <v>740.806</v>
      </c>
      <c r="KH446">
        <v>17.3232</v>
      </c>
      <c r="KI446">
        <v>101.934</v>
      </c>
      <c r="KJ446">
        <v>91.5239</v>
      </c>
    </row>
    <row r="447" spans="1:296">
      <c r="A447">
        <v>429</v>
      </c>
      <c r="B447">
        <v>1758828847.1</v>
      </c>
      <c r="C447">
        <v>14823.5</v>
      </c>
      <c r="D447" t="s">
        <v>1307</v>
      </c>
      <c r="E447" t="s">
        <v>1308</v>
      </c>
      <c r="F447">
        <v>5</v>
      </c>
      <c r="G447" t="s">
        <v>1220</v>
      </c>
      <c r="H447">
        <v>1758828839.314285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737.1913526064345</v>
      </c>
      <c r="AJ447">
        <v>698.0227818181814</v>
      </c>
      <c r="AK447">
        <v>3.352752942817844</v>
      </c>
      <c r="AL447">
        <v>65.14464401882412</v>
      </c>
      <c r="AM447">
        <f>(AO447 - AN447 + DX447*1E3/(8.314*(DZ447+273.15)) * AQ447/DW447 * AP447) * DW447/(100*DK447) * 1000/(1000 - AO447)</f>
        <v>0</v>
      </c>
      <c r="AN447">
        <v>17.33033108112468</v>
      </c>
      <c r="AO447">
        <v>22.81888606060606</v>
      </c>
      <c r="AP447">
        <v>3.28837046428079E-05</v>
      </c>
      <c r="AQ447">
        <v>105.4680842792125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439</v>
      </c>
      <c r="AX447" t="s">
        <v>439</v>
      </c>
      <c r="AY447">
        <v>0</v>
      </c>
      <c r="AZ447">
        <v>0</v>
      </c>
      <c r="BA447">
        <f>1-AY447/AZ447</f>
        <v>0</v>
      </c>
      <c r="BB447">
        <v>0</v>
      </c>
      <c r="BC447" t="s">
        <v>439</v>
      </c>
      <c r="BD447" t="s">
        <v>439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439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5.18</v>
      </c>
      <c r="DL447">
        <v>0.5</v>
      </c>
      <c r="DM447" t="s">
        <v>440</v>
      </c>
      <c r="DN447">
        <v>2</v>
      </c>
      <c r="DO447" t="b">
        <v>1</v>
      </c>
      <c r="DP447">
        <v>1758828839.314285</v>
      </c>
      <c r="DQ447">
        <v>658.2844642857144</v>
      </c>
      <c r="DR447">
        <v>708.1489642857143</v>
      </c>
      <c r="DS447">
        <v>22.80093928571429</v>
      </c>
      <c r="DT447">
        <v>17.326575</v>
      </c>
      <c r="DU447">
        <v>659.5562500000002</v>
      </c>
      <c r="DV447">
        <v>22.50238214285715</v>
      </c>
      <c r="DW447">
        <v>500.007892857143</v>
      </c>
      <c r="DX447">
        <v>90.80584642857143</v>
      </c>
      <c r="DY447">
        <v>0.06606672142857144</v>
      </c>
      <c r="DZ447">
        <v>29.53930357142857</v>
      </c>
      <c r="EA447">
        <v>29.983375</v>
      </c>
      <c r="EB447">
        <v>999.9000000000002</v>
      </c>
      <c r="EC447">
        <v>0</v>
      </c>
      <c r="ED447">
        <v>0</v>
      </c>
      <c r="EE447">
        <v>9992.209642857144</v>
      </c>
      <c r="EF447">
        <v>0</v>
      </c>
      <c r="EG447">
        <v>11.23475714285714</v>
      </c>
      <c r="EH447">
        <v>-49.86446071428571</v>
      </c>
      <c r="EI447">
        <v>673.6442857142858</v>
      </c>
      <c r="EJ447">
        <v>720.635</v>
      </c>
      <c r="EK447">
        <v>5.474358214285715</v>
      </c>
      <c r="EL447">
        <v>708.1489642857143</v>
      </c>
      <c r="EM447">
        <v>17.326575</v>
      </c>
      <c r="EN447">
        <v>2.070458214285714</v>
      </c>
      <c r="EO447">
        <v>1.573354285714285</v>
      </c>
      <c r="EP447">
        <v>17.99370714285714</v>
      </c>
      <c r="EQ447">
        <v>13.70029285714286</v>
      </c>
      <c r="ER447">
        <v>2000.017857142857</v>
      </c>
      <c r="ES447">
        <v>0.9799953571428571</v>
      </c>
      <c r="ET447">
        <v>0.02000436785714286</v>
      </c>
      <c r="EU447">
        <v>0</v>
      </c>
      <c r="EV447">
        <v>1210.278928571428</v>
      </c>
      <c r="EW447">
        <v>5.00078</v>
      </c>
      <c r="EX447">
        <v>23262.08214285714</v>
      </c>
      <c r="EY447">
        <v>16379.75357142857</v>
      </c>
      <c r="EZ447">
        <v>39.1115</v>
      </c>
      <c r="FA447">
        <v>39.906</v>
      </c>
      <c r="FB447">
        <v>39.20074999999999</v>
      </c>
      <c r="FC447">
        <v>39.62485714285715</v>
      </c>
      <c r="FD447">
        <v>40.44389285714286</v>
      </c>
      <c r="FE447">
        <v>1955.107857142857</v>
      </c>
      <c r="FF447">
        <v>39.91</v>
      </c>
      <c r="FG447">
        <v>0</v>
      </c>
      <c r="FH447">
        <v>1758828841.9</v>
      </c>
      <c r="FI447">
        <v>0</v>
      </c>
      <c r="FJ447">
        <v>1210.2484</v>
      </c>
      <c r="FK447">
        <v>3.028461528414597</v>
      </c>
      <c r="FL447">
        <v>50.20769218550851</v>
      </c>
      <c r="FM447">
        <v>23262.05999999999</v>
      </c>
      <c r="FN447">
        <v>15</v>
      </c>
      <c r="FO447">
        <v>0</v>
      </c>
      <c r="FP447" t="s">
        <v>441</v>
      </c>
      <c r="FQ447">
        <v>1746989605.5</v>
      </c>
      <c r="FR447">
        <v>1746989593.5</v>
      </c>
      <c r="FS447">
        <v>0</v>
      </c>
      <c r="FT447">
        <v>-0.274</v>
      </c>
      <c r="FU447">
        <v>-0.002</v>
      </c>
      <c r="FV447">
        <v>2.549</v>
      </c>
      <c r="FW447">
        <v>0.129</v>
      </c>
      <c r="FX447">
        <v>420</v>
      </c>
      <c r="FY447">
        <v>17</v>
      </c>
      <c r="FZ447">
        <v>0.02</v>
      </c>
      <c r="GA447">
        <v>0.04</v>
      </c>
      <c r="GB447">
        <v>-49.6044925</v>
      </c>
      <c r="GC447">
        <v>-5.284028893058033</v>
      </c>
      <c r="GD447">
        <v>0.5098275774158842</v>
      </c>
      <c r="GE447">
        <v>0</v>
      </c>
      <c r="GF447">
        <v>1210.149705882353</v>
      </c>
      <c r="GG447">
        <v>2.386096259500435</v>
      </c>
      <c r="GH447">
        <v>0.3650260691264106</v>
      </c>
      <c r="GI447">
        <v>0</v>
      </c>
      <c r="GJ447">
        <v>5.46851825</v>
      </c>
      <c r="GK447">
        <v>0.1206122701688545</v>
      </c>
      <c r="GL447">
        <v>0.01170084930411039</v>
      </c>
      <c r="GM447">
        <v>0</v>
      </c>
      <c r="GN447">
        <v>0</v>
      </c>
      <c r="GO447">
        <v>3</v>
      </c>
      <c r="GP447" t="s">
        <v>459</v>
      </c>
      <c r="GQ447">
        <v>3.10122</v>
      </c>
      <c r="GR447">
        <v>2.72447</v>
      </c>
      <c r="GS447">
        <v>0.125582</v>
      </c>
      <c r="GT447">
        <v>0.131625</v>
      </c>
      <c r="GU447">
        <v>0.104465</v>
      </c>
      <c r="GV447">
        <v>0.0871082</v>
      </c>
      <c r="GW447">
        <v>22853.2</v>
      </c>
      <c r="GX447">
        <v>20635.1</v>
      </c>
      <c r="GY447">
        <v>26698.3</v>
      </c>
      <c r="GZ447">
        <v>23984.3</v>
      </c>
      <c r="HA447">
        <v>38259.6</v>
      </c>
      <c r="HB447">
        <v>32381.3</v>
      </c>
      <c r="HC447">
        <v>46620.8</v>
      </c>
      <c r="HD447">
        <v>37954.3</v>
      </c>
      <c r="HE447">
        <v>1.8742</v>
      </c>
      <c r="HF447">
        <v>1.86642</v>
      </c>
      <c r="HG447">
        <v>0.125475</v>
      </c>
      <c r="HH447">
        <v>0</v>
      </c>
      <c r="HI447">
        <v>27.9578</v>
      </c>
      <c r="HJ447">
        <v>999.9</v>
      </c>
      <c r="HK447">
        <v>39.7</v>
      </c>
      <c r="HL447">
        <v>32</v>
      </c>
      <c r="HM447">
        <v>20.8753</v>
      </c>
      <c r="HN447">
        <v>61.3605</v>
      </c>
      <c r="HO447">
        <v>20.5569</v>
      </c>
      <c r="HP447">
        <v>1</v>
      </c>
      <c r="HQ447">
        <v>0.104466</v>
      </c>
      <c r="HR447">
        <v>-0.620833</v>
      </c>
      <c r="HS447">
        <v>20.2798</v>
      </c>
      <c r="HT447">
        <v>5.21385</v>
      </c>
      <c r="HU447">
        <v>11.9798</v>
      </c>
      <c r="HV447">
        <v>4.9633</v>
      </c>
      <c r="HW447">
        <v>3.27445</v>
      </c>
      <c r="HX447">
        <v>9999</v>
      </c>
      <c r="HY447">
        <v>9999</v>
      </c>
      <c r="HZ447">
        <v>9999</v>
      </c>
      <c r="IA447">
        <v>5.9</v>
      </c>
      <c r="IB447">
        <v>1.86394</v>
      </c>
      <c r="IC447">
        <v>1.86006</v>
      </c>
      <c r="ID447">
        <v>1.85837</v>
      </c>
      <c r="IE447">
        <v>1.85974</v>
      </c>
      <c r="IF447">
        <v>1.85989</v>
      </c>
      <c r="IG447">
        <v>1.85837</v>
      </c>
      <c r="IH447">
        <v>1.85745</v>
      </c>
      <c r="II447">
        <v>1.85241</v>
      </c>
      <c r="IJ447">
        <v>0</v>
      </c>
      <c r="IK447">
        <v>0</v>
      </c>
      <c r="IL447">
        <v>0</v>
      </c>
      <c r="IM447">
        <v>0</v>
      </c>
      <c r="IN447" t="s">
        <v>443</v>
      </c>
      <c r="IO447" t="s">
        <v>444</v>
      </c>
      <c r="IP447" t="s">
        <v>445</v>
      </c>
      <c r="IQ447" t="s">
        <v>445</v>
      </c>
      <c r="IR447" t="s">
        <v>445</v>
      </c>
      <c r="IS447" t="s">
        <v>445</v>
      </c>
      <c r="IT447">
        <v>0</v>
      </c>
      <c r="IU447">
        <v>100</v>
      </c>
      <c r="IV447">
        <v>100</v>
      </c>
      <c r="IW447">
        <v>-1.261</v>
      </c>
      <c r="IX447">
        <v>0.299</v>
      </c>
      <c r="IY447">
        <v>-1.085747647868322</v>
      </c>
      <c r="IZ447">
        <v>-0.001141660950335919</v>
      </c>
      <c r="JA447">
        <v>1.556549255047457E-06</v>
      </c>
      <c r="JB447">
        <v>-3.845636065895205E-10</v>
      </c>
      <c r="JC447">
        <v>0.01562767363184709</v>
      </c>
      <c r="JD447">
        <v>0.001629169780553792</v>
      </c>
      <c r="JE447">
        <v>0.0005448488767950686</v>
      </c>
      <c r="JF447">
        <v>-2.599574200195059E-06</v>
      </c>
      <c r="JG447">
        <v>2</v>
      </c>
      <c r="JH447">
        <v>2011</v>
      </c>
      <c r="JI447">
        <v>1</v>
      </c>
      <c r="JJ447">
        <v>26</v>
      </c>
      <c r="JK447">
        <v>197320.7</v>
      </c>
      <c r="JL447">
        <v>197320.9</v>
      </c>
      <c r="JM447">
        <v>1.81641</v>
      </c>
      <c r="JN447">
        <v>2.62695</v>
      </c>
      <c r="JO447">
        <v>1.49658</v>
      </c>
      <c r="JP447">
        <v>2.34619</v>
      </c>
      <c r="JQ447">
        <v>1.54907</v>
      </c>
      <c r="JR447">
        <v>2.47314</v>
      </c>
      <c r="JS447">
        <v>36.1754</v>
      </c>
      <c r="JT447">
        <v>24.1838</v>
      </c>
      <c r="JU447">
        <v>18</v>
      </c>
      <c r="JV447">
        <v>483.223</v>
      </c>
      <c r="JW447">
        <v>493.09</v>
      </c>
      <c r="JX447">
        <v>28.538</v>
      </c>
      <c r="JY447">
        <v>28.6339</v>
      </c>
      <c r="JZ447">
        <v>30.0001</v>
      </c>
      <c r="KA447">
        <v>28.8426</v>
      </c>
      <c r="KB447">
        <v>28.839</v>
      </c>
      <c r="KC447">
        <v>36.5199</v>
      </c>
      <c r="KD447">
        <v>17.6815</v>
      </c>
      <c r="KE447">
        <v>48.4081</v>
      </c>
      <c r="KF447">
        <v>28.536</v>
      </c>
      <c r="KG447">
        <v>754.163</v>
      </c>
      <c r="KH447">
        <v>17.3232</v>
      </c>
      <c r="KI447">
        <v>101.933</v>
      </c>
      <c r="KJ447">
        <v>91.5235</v>
      </c>
    </row>
    <row r="448" spans="1:296">
      <c r="A448">
        <v>430</v>
      </c>
      <c r="B448">
        <v>1758828852.1</v>
      </c>
      <c r="C448">
        <v>14828.5</v>
      </c>
      <c r="D448" t="s">
        <v>1309</v>
      </c>
      <c r="E448" t="s">
        <v>1310</v>
      </c>
      <c r="F448">
        <v>5</v>
      </c>
      <c r="G448" t="s">
        <v>1220</v>
      </c>
      <c r="H448">
        <v>1758828844.6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754.2302854831916</v>
      </c>
      <c r="AJ448">
        <v>714.8021090909089</v>
      </c>
      <c r="AK448">
        <v>3.358096509446708</v>
      </c>
      <c r="AL448">
        <v>65.14464401882412</v>
      </c>
      <c r="AM448">
        <f>(AO448 - AN448 + DX448*1E3/(8.314*(DZ448+273.15)) * AQ448/DW448 * AP448) * DW448/(100*DK448) * 1000/(1000 - AO448)</f>
        <v>0</v>
      </c>
      <c r="AN448">
        <v>17.33474911830426</v>
      </c>
      <c r="AO448">
        <v>22.83199333333332</v>
      </c>
      <c r="AP448">
        <v>1.661108552751488E-05</v>
      </c>
      <c r="AQ448">
        <v>105.4680842792125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439</v>
      </c>
      <c r="AX448" t="s">
        <v>439</v>
      </c>
      <c r="AY448">
        <v>0</v>
      </c>
      <c r="AZ448">
        <v>0</v>
      </c>
      <c r="BA448">
        <f>1-AY448/AZ448</f>
        <v>0</v>
      </c>
      <c r="BB448">
        <v>0</v>
      </c>
      <c r="BC448" t="s">
        <v>439</v>
      </c>
      <c r="BD448" t="s">
        <v>439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439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5.18</v>
      </c>
      <c r="DL448">
        <v>0.5</v>
      </c>
      <c r="DM448" t="s">
        <v>440</v>
      </c>
      <c r="DN448">
        <v>2</v>
      </c>
      <c r="DO448" t="b">
        <v>1</v>
      </c>
      <c r="DP448">
        <v>1758828844.6</v>
      </c>
      <c r="DQ448">
        <v>675.5613703703704</v>
      </c>
      <c r="DR448">
        <v>725.8631481481481</v>
      </c>
      <c r="DS448">
        <v>22.81512962962963</v>
      </c>
      <c r="DT448">
        <v>17.33038148148148</v>
      </c>
      <c r="DU448">
        <v>676.8258148148147</v>
      </c>
      <c r="DV448">
        <v>22.51626296296296</v>
      </c>
      <c r="DW448">
        <v>499.9648518518518</v>
      </c>
      <c r="DX448">
        <v>90.80532962962964</v>
      </c>
      <c r="DY448">
        <v>0.06614058518518519</v>
      </c>
      <c r="DZ448">
        <v>29.54211481481482</v>
      </c>
      <c r="EA448">
        <v>29.99322592592593</v>
      </c>
      <c r="EB448">
        <v>999.9000000000001</v>
      </c>
      <c r="EC448">
        <v>0</v>
      </c>
      <c r="ED448">
        <v>0</v>
      </c>
      <c r="EE448">
        <v>9999.185925925927</v>
      </c>
      <c r="EF448">
        <v>0</v>
      </c>
      <c r="EG448">
        <v>11.23766666666667</v>
      </c>
      <c r="EH448">
        <v>-50.30190370370369</v>
      </c>
      <c r="EI448">
        <v>691.3342962962962</v>
      </c>
      <c r="EJ448">
        <v>738.6644814814816</v>
      </c>
      <c r="EK448">
        <v>5.484755555555556</v>
      </c>
      <c r="EL448">
        <v>725.8631481481481</v>
      </c>
      <c r="EM448">
        <v>17.33038148148148</v>
      </c>
      <c r="EN448">
        <v>2.071734444444445</v>
      </c>
      <c r="EO448">
        <v>1.573690740740741</v>
      </c>
      <c r="EP448">
        <v>18.00350740740741</v>
      </c>
      <c r="EQ448">
        <v>13.70357777777778</v>
      </c>
      <c r="ER448">
        <v>2000.005185185185</v>
      </c>
      <c r="ES448">
        <v>0.9799953333333333</v>
      </c>
      <c r="ET448">
        <v>0.02000438888888889</v>
      </c>
      <c r="EU448">
        <v>0</v>
      </c>
      <c r="EV448">
        <v>1210.52037037037</v>
      </c>
      <c r="EW448">
        <v>5.00078</v>
      </c>
      <c r="EX448">
        <v>23266.77037037037</v>
      </c>
      <c r="EY448">
        <v>16379.64814814815</v>
      </c>
      <c r="EZ448">
        <v>39.09003703703703</v>
      </c>
      <c r="FA448">
        <v>39.91411111111111</v>
      </c>
      <c r="FB448">
        <v>39.21285185185184</v>
      </c>
      <c r="FC448">
        <v>39.61096296296297</v>
      </c>
      <c r="FD448">
        <v>40.42570370370371</v>
      </c>
      <c r="FE448">
        <v>1955.095185185185</v>
      </c>
      <c r="FF448">
        <v>39.91</v>
      </c>
      <c r="FG448">
        <v>0</v>
      </c>
      <c r="FH448">
        <v>1758828847.3</v>
      </c>
      <c r="FI448">
        <v>0</v>
      </c>
      <c r="FJ448">
        <v>1210.488461538462</v>
      </c>
      <c r="FK448">
        <v>2.346666662779873</v>
      </c>
      <c r="FL448">
        <v>68.69059829950767</v>
      </c>
      <c r="FM448">
        <v>23266.89230769231</v>
      </c>
      <c r="FN448">
        <v>15</v>
      </c>
      <c r="FO448">
        <v>0</v>
      </c>
      <c r="FP448" t="s">
        <v>441</v>
      </c>
      <c r="FQ448">
        <v>1746989605.5</v>
      </c>
      <c r="FR448">
        <v>1746989593.5</v>
      </c>
      <c r="FS448">
        <v>0</v>
      </c>
      <c r="FT448">
        <v>-0.274</v>
      </c>
      <c r="FU448">
        <v>-0.002</v>
      </c>
      <c r="FV448">
        <v>2.549</v>
      </c>
      <c r="FW448">
        <v>0.129</v>
      </c>
      <c r="FX448">
        <v>420</v>
      </c>
      <c r="FY448">
        <v>17</v>
      </c>
      <c r="FZ448">
        <v>0.02</v>
      </c>
      <c r="GA448">
        <v>0.04</v>
      </c>
      <c r="GB448">
        <v>-50.02419250000001</v>
      </c>
      <c r="GC448">
        <v>-4.929324202626615</v>
      </c>
      <c r="GD448">
        <v>0.4761035267604616</v>
      </c>
      <c r="GE448">
        <v>0</v>
      </c>
      <c r="GF448">
        <v>1210.312647058824</v>
      </c>
      <c r="GG448">
        <v>2.33170358918726</v>
      </c>
      <c r="GH448">
        <v>0.3763861348287876</v>
      </c>
      <c r="GI448">
        <v>0</v>
      </c>
      <c r="GJ448">
        <v>5.478415</v>
      </c>
      <c r="GK448">
        <v>0.1175236772982959</v>
      </c>
      <c r="GL448">
        <v>0.01141176541995145</v>
      </c>
      <c r="GM448">
        <v>0</v>
      </c>
      <c r="GN448">
        <v>0</v>
      </c>
      <c r="GO448">
        <v>3</v>
      </c>
      <c r="GP448" t="s">
        <v>459</v>
      </c>
      <c r="GQ448">
        <v>3.10165</v>
      </c>
      <c r="GR448">
        <v>2.72424</v>
      </c>
      <c r="GS448">
        <v>0.127627</v>
      </c>
      <c r="GT448">
        <v>0.133652</v>
      </c>
      <c r="GU448">
        <v>0.104507</v>
      </c>
      <c r="GV448">
        <v>0.0871244</v>
      </c>
      <c r="GW448">
        <v>22799.9</v>
      </c>
      <c r="GX448">
        <v>20587.1</v>
      </c>
      <c r="GY448">
        <v>26698.3</v>
      </c>
      <c r="GZ448">
        <v>23984.4</v>
      </c>
      <c r="HA448">
        <v>38258.1</v>
      </c>
      <c r="HB448">
        <v>32381</v>
      </c>
      <c r="HC448">
        <v>46620.8</v>
      </c>
      <c r="HD448">
        <v>37954.3</v>
      </c>
      <c r="HE448">
        <v>1.87507</v>
      </c>
      <c r="HF448">
        <v>1.86595</v>
      </c>
      <c r="HG448">
        <v>0.124939</v>
      </c>
      <c r="HH448">
        <v>0</v>
      </c>
      <c r="HI448">
        <v>27.9614</v>
      </c>
      <c r="HJ448">
        <v>999.9</v>
      </c>
      <c r="HK448">
        <v>39.7</v>
      </c>
      <c r="HL448">
        <v>32</v>
      </c>
      <c r="HM448">
        <v>20.8769</v>
      </c>
      <c r="HN448">
        <v>60.8005</v>
      </c>
      <c r="HO448">
        <v>20.3325</v>
      </c>
      <c r="HP448">
        <v>1</v>
      </c>
      <c r="HQ448">
        <v>0.104578</v>
      </c>
      <c r="HR448">
        <v>-0.582075</v>
      </c>
      <c r="HS448">
        <v>20.2799</v>
      </c>
      <c r="HT448">
        <v>5.2125</v>
      </c>
      <c r="HU448">
        <v>11.98</v>
      </c>
      <c r="HV448">
        <v>4.9633</v>
      </c>
      <c r="HW448">
        <v>3.2743</v>
      </c>
      <c r="HX448">
        <v>9999</v>
      </c>
      <c r="HY448">
        <v>9999</v>
      </c>
      <c r="HZ448">
        <v>9999</v>
      </c>
      <c r="IA448">
        <v>5.9</v>
      </c>
      <c r="IB448">
        <v>1.86392</v>
      </c>
      <c r="IC448">
        <v>1.86006</v>
      </c>
      <c r="ID448">
        <v>1.85837</v>
      </c>
      <c r="IE448">
        <v>1.85974</v>
      </c>
      <c r="IF448">
        <v>1.85989</v>
      </c>
      <c r="IG448">
        <v>1.85837</v>
      </c>
      <c r="IH448">
        <v>1.85745</v>
      </c>
      <c r="II448">
        <v>1.85242</v>
      </c>
      <c r="IJ448">
        <v>0</v>
      </c>
      <c r="IK448">
        <v>0</v>
      </c>
      <c r="IL448">
        <v>0</v>
      </c>
      <c r="IM448">
        <v>0</v>
      </c>
      <c r="IN448" t="s">
        <v>443</v>
      </c>
      <c r="IO448" t="s">
        <v>444</v>
      </c>
      <c r="IP448" t="s">
        <v>445</v>
      </c>
      <c r="IQ448" t="s">
        <v>445</v>
      </c>
      <c r="IR448" t="s">
        <v>445</v>
      </c>
      <c r="IS448" t="s">
        <v>445</v>
      </c>
      <c r="IT448">
        <v>0</v>
      </c>
      <c r="IU448">
        <v>100</v>
      </c>
      <c r="IV448">
        <v>100</v>
      </c>
      <c r="IW448">
        <v>-1.253</v>
      </c>
      <c r="IX448">
        <v>0.2993</v>
      </c>
      <c r="IY448">
        <v>-1.085747647868322</v>
      </c>
      <c r="IZ448">
        <v>-0.001141660950335919</v>
      </c>
      <c r="JA448">
        <v>1.556549255047457E-06</v>
      </c>
      <c r="JB448">
        <v>-3.845636065895205E-10</v>
      </c>
      <c r="JC448">
        <v>0.01562767363184709</v>
      </c>
      <c r="JD448">
        <v>0.001629169780553792</v>
      </c>
      <c r="JE448">
        <v>0.0005448488767950686</v>
      </c>
      <c r="JF448">
        <v>-2.599574200195059E-06</v>
      </c>
      <c r="JG448">
        <v>2</v>
      </c>
      <c r="JH448">
        <v>2011</v>
      </c>
      <c r="JI448">
        <v>1</v>
      </c>
      <c r="JJ448">
        <v>26</v>
      </c>
      <c r="JK448">
        <v>197320.8</v>
      </c>
      <c r="JL448">
        <v>197321</v>
      </c>
      <c r="JM448">
        <v>1.84448</v>
      </c>
      <c r="JN448">
        <v>2.62207</v>
      </c>
      <c r="JO448">
        <v>1.49658</v>
      </c>
      <c r="JP448">
        <v>2.34497</v>
      </c>
      <c r="JQ448">
        <v>1.54907</v>
      </c>
      <c r="JR448">
        <v>2.46216</v>
      </c>
      <c r="JS448">
        <v>36.1754</v>
      </c>
      <c r="JT448">
        <v>24.1751</v>
      </c>
      <c r="JU448">
        <v>18</v>
      </c>
      <c r="JV448">
        <v>483.734</v>
      </c>
      <c r="JW448">
        <v>492.777</v>
      </c>
      <c r="JX448">
        <v>28.5422</v>
      </c>
      <c r="JY448">
        <v>28.6348</v>
      </c>
      <c r="JZ448">
        <v>30.0003</v>
      </c>
      <c r="KA448">
        <v>28.8429</v>
      </c>
      <c r="KB448">
        <v>28.839</v>
      </c>
      <c r="KC448">
        <v>37.2182</v>
      </c>
      <c r="KD448">
        <v>17.6815</v>
      </c>
      <c r="KE448">
        <v>48.4081</v>
      </c>
      <c r="KF448">
        <v>28.5361</v>
      </c>
      <c r="KG448">
        <v>774.198</v>
      </c>
      <c r="KH448">
        <v>17.3232</v>
      </c>
      <c r="KI448">
        <v>101.933</v>
      </c>
      <c r="KJ448">
        <v>91.52370000000001</v>
      </c>
    </row>
    <row r="449" spans="1:296">
      <c r="A449">
        <v>431</v>
      </c>
      <c r="B449">
        <v>1758828857.1</v>
      </c>
      <c r="C449">
        <v>14833.5</v>
      </c>
      <c r="D449" t="s">
        <v>1311</v>
      </c>
      <c r="E449" t="s">
        <v>1312</v>
      </c>
      <c r="F449">
        <v>5</v>
      </c>
      <c r="G449" t="s">
        <v>1220</v>
      </c>
      <c r="H449">
        <v>1758828849.314285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771.3210452516374</v>
      </c>
      <c r="AJ449">
        <v>731.5881151515149</v>
      </c>
      <c r="AK449">
        <v>3.348251949418203</v>
      </c>
      <c r="AL449">
        <v>65.14464401882412</v>
      </c>
      <c r="AM449">
        <f>(AO449 - AN449 + DX449*1E3/(8.314*(DZ449+273.15)) * AQ449/DW449 * AP449) * DW449/(100*DK449) * 1000/(1000 - AO449)</f>
        <v>0</v>
      </c>
      <c r="AN449">
        <v>17.33892088277317</v>
      </c>
      <c r="AO449">
        <v>22.84280303030303</v>
      </c>
      <c r="AP449">
        <v>2.451272269321866E-05</v>
      </c>
      <c r="AQ449">
        <v>105.4680842792125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439</v>
      </c>
      <c r="AX449" t="s">
        <v>439</v>
      </c>
      <c r="AY449">
        <v>0</v>
      </c>
      <c r="AZ449">
        <v>0</v>
      </c>
      <c r="BA449">
        <f>1-AY449/AZ449</f>
        <v>0</v>
      </c>
      <c r="BB449">
        <v>0</v>
      </c>
      <c r="BC449" t="s">
        <v>439</v>
      </c>
      <c r="BD449" t="s">
        <v>439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439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5.18</v>
      </c>
      <c r="DL449">
        <v>0.5</v>
      </c>
      <c r="DM449" t="s">
        <v>440</v>
      </c>
      <c r="DN449">
        <v>2</v>
      </c>
      <c r="DO449" t="b">
        <v>1</v>
      </c>
      <c r="DP449">
        <v>1758828849.314285</v>
      </c>
      <c r="DQ449">
        <v>691.0046428571428</v>
      </c>
      <c r="DR449">
        <v>741.6468571428571</v>
      </c>
      <c r="DS449">
        <v>22.82626071428571</v>
      </c>
      <c r="DT449">
        <v>17.33376785714286</v>
      </c>
      <c r="DU449">
        <v>692.2620357142857</v>
      </c>
      <c r="DV449">
        <v>22.52715357142857</v>
      </c>
      <c r="DW449">
        <v>500.0418214285714</v>
      </c>
      <c r="DX449">
        <v>90.80593571428571</v>
      </c>
      <c r="DY449">
        <v>0.06602650714285715</v>
      </c>
      <c r="DZ449">
        <v>29.54336071428571</v>
      </c>
      <c r="EA449">
        <v>29.99694642857143</v>
      </c>
      <c r="EB449">
        <v>999.9000000000002</v>
      </c>
      <c r="EC449">
        <v>0</v>
      </c>
      <c r="ED449">
        <v>0</v>
      </c>
      <c r="EE449">
        <v>9994.079285714286</v>
      </c>
      <c r="EF449">
        <v>0</v>
      </c>
      <c r="EG449">
        <v>11.24235357142857</v>
      </c>
      <c r="EH449">
        <v>-50.64241785714285</v>
      </c>
      <c r="EI449">
        <v>707.1461071428569</v>
      </c>
      <c r="EJ449">
        <v>754.7292142857142</v>
      </c>
      <c r="EK449">
        <v>5.492502857142855</v>
      </c>
      <c r="EL449">
        <v>741.6468571428571</v>
      </c>
      <c r="EM449">
        <v>17.33376785714286</v>
      </c>
      <c r="EN449">
        <v>2.072759285714286</v>
      </c>
      <c r="EO449">
        <v>1.574008571428571</v>
      </c>
      <c r="EP449">
        <v>18.01137142857143</v>
      </c>
      <c r="EQ449">
        <v>13.70668214285714</v>
      </c>
      <c r="ER449">
        <v>2000</v>
      </c>
      <c r="ES449">
        <v>0.9799953571428571</v>
      </c>
      <c r="ET449">
        <v>0.02000436428571428</v>
      </c>
      <c r="EU449">
        <v>0</v>
      </c>
      <c r="EV449">
        <v>1210.719285714286</v>
      </c>
      <c r="EW449">
        <v>5.00078</v>
      </c>
      <c r="EX449">
        <v>23272.27499999999</v>
      </c>
      <c r="EY449">
        <v>16379.61071428571</v>
      </c>
      <c r="EZ449">
        <v>39.08907142857142</v>
      </c>
      <c r="FA449">
        <v>39.91935714285713</v>
      </c>
      <c r="FB449">
        <v>39.19846428571429</v>
      </c>
      <c r="FC449">
        <v>39.61360714285714</v>
      </c>
      <c r="FD449">
        <v>40.34575</v>
      </c>
      <c r="FE449">
        <v>1955.09</v>
      </c>
      <c r="FF449">
        <v>39.91</v>
      </c>
      <c r="FG449">
        <v>0</v>
      </c>
      <c r="FH449">
        <v>1758828852.1</v>
      </c>
      <c r="FI449">
        <v>0</v>
      </c>
      <c r="FJ449">
        <v>1210.710384615385</v>
      </c>
      <c r="FK449">
        <v>3.996239310209427</v>
      </c>
      <c r="FL449">
        <v>76.23931619628691</v>
      </c>
      <c r="FM449">
        <v>23272.63846153847</v>
      </c>
      <c r="FN449">
        <v>15</v>
      </c>
      <c r="FO449">
        <v>0</v>
      </c>
      <c r="FP449" t="s">
        <v>441</v>
      </c>
      <c r="FQ449">
        <v>1746989605.5</v>
      </c>
      <c r="FR449">
        <v>1746989593.5</v>
      </c>
      <c r="FS449">
        <v>0</v>
      </c>
      <c r="FT449">
        <v>-0.274</v>
      </c>
      <c r="FU449">
        <v>-0.002</v>
      </c>
      <c r="FV449">
        <v>2.549</v>
      </c>
      <c r="FW449">
        <v>0.129</v>
      </c>
      <c r="FX449">
        <v>420</v>
      </c>
      <c r="FY449">
        <v>17</v>
      </c>
      <c r="FZ449">
        <v>0.02</v>
      </c>
      <c r="GA449">
        <v>0.04</v>
      </c>
      <c r="GB449">
        <v>-50.44316341463414</v>
      </c>
      <c r="GC449">
        <v>-4.404031358885133</v>
      </c>
      <c r="GD449">
        <v>0.4352937212773257</v>
      </c>
      <c r="GE449">
        <v>0</v>
      </c>
      <c r="GF449">
        <v>1210.571176470588</v>
      </c>
      <c r="GG449">
        <v>2.907257447073578</v>
      </c>
      <c r="GH449">
        <v>0.4103425018909637</v>
      </c>
      <c r="GI449">
        <v>0</v>
      </c>
      <c r="GJ449">
        <v>5.487869512195122</v>
      </c>
      <c r="GK449">
        <v>0.1004943554007091</v>
      </c>
      <c r="GL449">
        <v>0.01005164346499681</v>
      </c>
      <c r="GM449">
        <v>0</v>
      </c>
      <c r="GN449">
        <v>0</v>
      </c>
      <c r="GO449">
        <v>3</v>
      </c>
      <c r="GP449" t="s">
        <v>459</v>
      </c>
      <c r="GQ449">
        <v>3.10114</v>
      </c>
      <c r="GR449">
        <v>2.72415</v>
      </c>
      <c r="GS449">
        <v>0.12965</v>
      </c>
      <c r="GT449">
        <v>0.135641</v>
      </c>
      <c r="GU449">
        <v>0.104539</v>
      </c>
      <c r="GV449">
        <v>0.08714570000000001</v>
      </c>
      <c r="GW449">
        <v>22746.9</v>
      </c>
      <c r="GX449">
        <v>20539.7</v>
      </c>
      <c r="GY449">
        <v>26698.3</v>
      </c>
      <c r="GZ449">
        <v>23984.3</v>
      </c>
      <c r="HA449">
        <v>38257</v>
      </c>
      <c r="HB449">
        <v>32380.5</v>
      </c>
      <c r="HC449">
        <v>46620.9</v>
      </c>
      <c r="HD449">
        <v>37954.3</v>
      </c>
      <c r="HE449">
        <v>1.8741</v>
      </c>
      <c r="HF449">
        <v>1.86675</v>
      </c>
      <c r="HG449">
        <v>0.12441</v>
      </c>
      <c r="HH449">
        <v>0</v>
      </c>
      <c r="HI449">
        <v>27.9632</v>
      </c>
      <c r="HJ449">
        <v>999.9</v>
      </c>
      <c r="HK449">
        <v>39.7</v>
      </c>
      <c r="HL449">
        <v>32</v>
      </c>
      <c r="HM449">
        <v>20.8777</v>
      </c>
      <c r="HN449">
        <v>61.1405</v>
      </c>
      <c r="HO449">
        <v>20.3285</v>
      </c>
      <c r="HP449">
        <v>1</v>
      </c>
      <c r="HQ449">
        <v>0.104604</v>
      </c>
      <c r="HR449">
        <v>-0.562631</v>
      </c>
      <c r="HS449">
        <v>20.28</v>
      </c>
      <c r="HT449">
        <v>5.2131</v>
      </c>
      <c r="HU449">
        <v>11.9794</v>
      </c>
      <c r="HV449">
        <v>4.96345</v>
      </c>
      <c r="HW449">
        <v>3.2743</v>
      </c>
      <c r="HX449">
        <v>9999</v>
      </c>
      <c r="HY449">
        <v>9999</v>
      </c>
      <c r="HZ449">
        <v>9999</v>
      </c>
      <c r="IA449">
        <v>5.9</v>
      </c>
      <c r="IB449">
        <v>1.86393</v>
      </c>
      <c r="IC449">
        <v>1.86005</v>
      </c>
      <c r="ID449">
        <v>1.85837</v>
      </c>
      <c r="IE449">
        <v>1.85974</v>
      </c>
      <c r="IF449">
        <v>1.85989</v>
      </c>
      <c r="IG449">
        <v>1.85837</v>
      </c>
      <c r="IH449">
        <v>1.85745</v>
      </c>
      <c r="II449">
        <v>1.85242</v>
      </c>
      <c r="IJ449">
        <v>0</v>
      </c>
      <c r="IK449">
        <v>0</v>
      </c>
      <c r="IL449">
        <v>0</v>
      </c>
      <c r="IM449">
        <v>0</v>
      </c>
      <c r="IN449" t="s">
        <v>443</v>
      </c>
      <c r="IO449" t="s">
        <v>444</v>
      </c>
      <c r="IP449" t="s">
        <v>445</v>
      </c>
      <c r="IQ449" t="s">
        <v>445</v>
      </c>
      <c r="IR449" t="s">
        <v>445</v>
      </c>
      <c r="IS449" t="s">
        <v>445</v>
      </c>
      <c r="IT449">
        <v>0</v>
      </c>
      <c r="IU449">
        <v>100</v>
      </c>
      <c r="IV449">
        <v>100</v>
      </c>
      <c r="IW449">
        <v>-1.245</v>
      </c>
      <c r="IX449">
        <v>0.2995</v>
      </c>
      <c r="IY449">
        <v>-1.085747647868322</v>
      </c>
      <c r="IZ449">
        <v>-0.001141660950335919</v>
      </c>
      <c r="JA449">
        <v>1.556549255047457E-06</v>
      </c>
      <c r="JB449">
        <v>-3.845636065895205E-10</v>
      </c>
      <c r="JC449">
        <v>0.01562767363184709</v>
      </c>
      <c r="JD449">
        <v>0.001629169780553792</v>
      </c>
      <c r="JE449">
        <v>0.0005448488767950686</v>
      </c>
      <c r="JF449">
        <v>-2.599574200195059E-06</v>
      </c>
      <c r="JG449">
        <v>2</v>
      </c>
      <c r="JH449">
        <v>2011</v>
      </c>
      <c r="JI449">
        <v>1</v>
      </c>
      <c r="JJ449">
        <v>26</v>
      </c>
      <c r="JK449">
        <v>197320.9</v>
      </c>
      <c r="JL449">
        <v>197321.1</v>
      </c>
      <c r="JM449">
        <v>1.88232</v>
      </c>
      <c r="JN449">
        <v>2.63184</v>
      </c>
      <c r="JO449">
        <v>1.49658</v>
      </c>
      <c r="JP449">
        <v>2.34497</v>
      </c>
      <c r="JQ449">
        <v>1.54907</v>
      </c>
      <c r="JR449">
        <v>2.38892</v>
      </c>
      <c r="JS449">
        <v>36.1754</v>
      </c>
      <c r="JT449">
        <v>24.1751</v>
      </c>
      <c r="JU449">
        <v>18</v>
      </c>
      <c r="JV449">
        <v>483.183</v>
      </c>
      <c r="JW449">
        <v>493.305</v>
      </c>
      <c r="JX449">
        <v>28.5409</v>
      </c>
      <c r="JY449">
        <v>28.6364</v>
      </c>
      <c r="JZ449">
        <v>30.0002</v>
      </c>
      <c r="KA449">
        <v>28.8451</v>
      </c>
      <c r="KB449">
        <v>28.8391</v>
      </c>
      <c r="KC449">
        <v>37.84</v>
      </c>
      <c r="KD449">
        <v>17.6815</v>
      </c>
      <c r="KE449">
        <v>48.4081</v>
      </c>
      <c r="KF449">
        <v>28.5403</v>
      </c>
      <c r="KG449">
        <v>787.553</v>
      </c>
      <c r="KH449">
        <v>17.314</v>
      </c>
      <c r="KI449">
        <v>101.933</v>
      </c>
      <c r="KJ449">
        <v>91.5236</v>
      </c>
    </row>
    <row r="450" spans="1:296">
      <c r="A450">
        <v>432</v>
      </c>
      <c r="B450">
        <v>1758828862.1</v>
      </c>
      <c r="C450">
        <v>14838.5</v>
      </c>
      <c r="D450" t="s">
        <v>1313</v>
      </c>
      <c r="E450" t="s">
        <v>1314</v>
      </c>
      <c r="F450">
        <v>5</v>
      </c>
      <c r="G450" t="s">
        <v>1220</v>
      </c>
      <c r="H450">
        <v>1758828854.6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788.5021722496806</v>
      </c>
      <c r="AJ450">
        <v>748.2534787878785</v>
      </c>
      <c r="AK450">
        <v>3.341367286602533</v>
      </c>
      <c r="AL450">
        <v>65.14464401882412</v>
      </c>
      <c r="AM450">
        <f>(AO450 - AN450 + DX450*1E3/(8.314*(DZ450+273.15)) * AQ450/DW450 * AP450) * DW450/(100*DK450) * 1000/(1000 - AO450)</f>
        <v>0</v>
      </c>
      <c r="AN450">
        <v>17.34149548899116</v>
      </c>
      <c r="AO450">
        <v>22.85711818181818</v>
      </c>
      <c r="AP450">
        <v>2.318928709684277E-05</v>
      </c>
      <c r="AQ450">
        <v>105.4680842792125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439</v>
      </c>
      <c r="AX450" t="s">
        <v>439</v>
      </c>
      <c r="AY450">
        <v>0</v>
      </c>
      <c r="AZ450">
        <v>0</v>
      </c>
      <c r="BA450">
        <f>1-AY450/AZ450</f>
        <v>0</v>
      </c>
      <c r="BB450">
        <v>0</v>
      </c>
      <c r="BC450" t="s">
        <v>439</v>
      </c>
      <c r="BD450" t="s">
        <v>439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439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5.18</v>
      </c>
      <c r="DL450">
        <v>0.5</v>
      </c>
      <c r="DM450" t="s">
        <v>440</v>
      </c>
      <c r="DN450">
        <v>2</v>
      </c>
      <c r="DO450" t="b">
        <v>1</v>
      </c>
      <c r="DP450">
        <v>1758828854.6</v>
      </c>
      <c r="DQ450">
        <v>708.2977407407409</v>
      </c>
      <c r="DR450">
        <v>759.400074074074</v>
      </c>
      <c r="DS450">
        <v>22.83953703703703</v>
      </c>
      <c r="DT450">
        <v>17.33774444444444</v>
      </c>
      <c r="DU450">
        <v>709.5469629629629</v>
      </c>
      <c r="DV450">
        <v>22.54013703703704</v>
      </c>
      <c r="DW450">
        <v>500.0331481481483</v>
      </c>
      <c r="DX450">
        <v>90.80712592592592</v>
      </c>
      <c r="DY450">
        <v>0.06604047777777779</v>
      </c>
      <c r="DZ450">
        <v>29.54491111111111</v>
      </c>
      <c r="EA450">
        <v>29.99308518518518</v>
      </c>
      <c r="EB450">
        <v>999.9000000000001</v>
      </c>
      <c r="EC450">
        <v>0</v>
      </c>
      <c r="ED450">
        <v>0</v>
      </c>
      <c r="EE450">
        <v>10004.25481481481</v>
      </c>
      <c r="EF450">
        <v>0</v>
      </c>
      <c r="EG450">
        <v>11.24115925925926</v>
      </c>
      <c r="EH450">
        <v>-51.10249259259259</v>
      </c>
      <c r="EI450">
        <v>724.8530740740739</v>
      </c>
      <c r="EJ450">
        <v>772.7986666666666</v>
      </c>
      <c r="EK450">
        <v>5.501798518518519</v>
      </c>
      <c r="EL450">
        <v>759.400074074074</v>
      </c>
      <c r="EM450">
        <v>17.33774444444444</v>
      </c>
      <c r="EN450">
        <v>2.073992222222222</v>
      </c>
      <c r="EO450">
        <v>1.57439</v>
      </c>
      <c r="EP450">
        <v>18.02082222222222</v>
      </c>
      <c r="EQ450">
        <v>13.7104037037037</v>
      </c>
      <c r="ER450">
        <v>1999.997037037037</v>
      </c>
      <c r="ES450">
        <v>0.9799953333333333</v>
      </c>
      <c r="ET450">
        <v>0.02000438888888889</v>
      </c>
      <c r="EU450">
        <v>0</v>
      </c>
      <c r="EV450">
        <v>1210.999259259259</v>
      </c>
      <c r="EW450">
        <v>5.00078</v>
      </c>
      <c r="EX450">
        <v>23279.16666666667</v>
      </c>
      <c r="EY450">
        <v>16379.58518518519</v>
      </c>
      <c r="EZ450">
        <v>39.05529629629629</v>
      </c>
      <c r="FA450">
        <v>39.92559259259259</v>
      </c>
      <c r="FB450">
        <v>39.23355555555555</v>
      </c>
      <c r="FC450">
        <v>39.62003703703703</v>
      </c>
      <c r="FD450">
        <v>40.23818518518519</v>
      </c>
      <c r="FE450">
        <v>1955.087037037037</v>
      </c>
      <c r="FF450">
        <v>39.91</v>
      </c>
      <c r="FG450">
        <v>0</v>
      </c>
      <c r="FH450">
        <v>1758828856.9</v>
      </c>
      <c r="FI450">
        <v>0</v>
      </c>
      <c r="FJ450">
        <v>1210.99</v>
      </c>
      <c r="FK450">
        <v>4.46290596829085</v>
      </c>
      <c r="FL450">
        <v>81.70256406936829</v>
      </c>
      <c r="FM450">
        <v>23278.95384615385</v>
      </c>
      <c r="FN450">
        <v>15</v>
      </c>
      <c r="FO450">
        <v>0</v>
      </c>
      <c r="FP450" t="s">
        <v>441</v>
      </c>
      <c r="FQ450">
        <v>1746989605.5</v>
      </c>
      <c r="FR450">
        <v>1746989593.5</v>
      </c>
      <c r="FS450">
        <v>0</v>
      </c>
      <c r="FT450">
        <v>-0.274</v>
      </c>
      <c r="FU450">
        <v>-0.002</v>
      </c>
      <c r="FV450">
        <v>2.549</v>
      </c>
      <c r="FW450">
        <v>0.129</v>
      </c>
      <c r="FX450">
        <v>420</v>
      </c>
      <c r="FY450">
        <v>17</v>
      </c>
      <c r="FZ450">
        <v>0.02</v>
      </c>
      <c r="GA450">
        <v>0.04</v>
      </c>
      <c r="GB450">
        <v>-50.85729024390244</v>
      </c>
      <c r="GC450">
        <v>-5.014814634146475</v>
      </c>
      <c r="GD450">
        <v>0.500097719136277</v>
      </c>
      <c r="GE450">
        <v>0</v>
      </c>
      <c r="GF450">
        <v>1210.858529411764</v>
      </c>
      <c r="GG450">
        <v>3.862643230096411</v>
      </c>
      <c r="GH450">
        <v>0.4547729385149635</v>
      </c>
      <c r="GI450">
        <v>0</v>
      </c>
      <c r="GJ450">
        <v>5.496554146341463</v>
      </c>
      <c r="GK450">
        <v>0.09962864111499263</v>
      </c>
      <c r="GL450">
        <v>0.009994785463750093</v>
      </c>
      <c r="GM450">
        <v>1</v>
      </c>
      <c r="GN450">
        <v>1</v>
      </c>
      <c r="GO450">
        <v>3</v>
      </c>
      <c r="GP450" t="s">
        <v>448</v>
      </c>
      <c r="GQ450">
        <v>3.10136</v>
      </c>
      <c r="GR450">
        <v>2.72418</v>
      </c>
      <c r="GS450">
        <v>0.131633</v>
      </c>
      <c r="GT450">
        <v>0.137628</v>
      </c>
      <c r="GU450">
        <v>0.104586</v>
      </c>
      <c r="GV450">
        <v>0.0871499</v>
      </c>
      <c r="GW450">
        <v>22694.9</v>
      </c>
      <c r="GX450">
        <v>20492.7</v>
      </c>
      <c r="GY450">
        <v>26698</v>
      </c>
      <c r="GZ450">
        <v>23984.5</v>
      </c>
      <c r="HA450">
        <v>38255</v>
      </c>
      <c r="HB450">
        <v>32380.6</v>
      </c>
      <c r="HC450">
        <v>46620.6</v>
      </c>
      <c r="HD450">
        <v>37954.5</v>
      </c>
      <c r="HE450">
        <v>1.87485</v>
      </c>
      <c r="HF450">
        <v>1.86653</v>
      </c>
      <c r="HG450">
        <v>0.123858</v>
      </c>
      <c r="HH450">
        <v>0</v>
      </c>
      <c r="HI450">
        <v>27.9643</v>
      </c>
      <c r="HJ450">
        <v>999.9</v>
      </c>
      <c r="HK450">
        <v>39.7</v>
      </c>
      <c r="HL450">
        <v>32</v>
      </c>
      <c r="HM450">
        <v>20.8766</v>
      </c>
      <c r="HN450">
        <v>61.3005</v>
      </c>
      <c r="HO450">
        <v>20.5048</v>
      </c>
      <c r="HP450">
        <v>1</v>
      </c>
      <c r="HQ450">
        <v>0.104858</v>
      </c>
      <c r="HR450">
        <v>-0.567595</v>
      </c>
      <c r="HS450">
        <v>20.28</v>
      </c>
      <c r="HT450">
        <v>5.21175</v>
      </c>
      <c r="HU450">
        <v>11.98</v>
      </c>
      <c r="HV450">
        <v>4.96295</v>
      </c>
      <c r="HW450">
        <v>3.27448</v>
      </c>
      <c r="HX450">
        <v>9999</v>
      </c>
      <c r="HY450">
        <v>9999</v>
      </c>
      <c r="HZ450">
        <v>9999</v>
      </c>
      <c r="IA450">
        <v>5.9</v>
      </c>
      <c r="IB450">
        <v>1.86396</v>
      </c>
      <c r="IC450">
        <v>1.86007</v>
      </c>
      <c r="ID450">
        <v>1.85837</v>
      </c>
      <c r="IE450">
        <v>1.85974</v>
      </c>
      <c r="IF450">
        <v>1.85989</v>
      </c>
      <c r="IG450">
        <v>1.85837</v>
      </c>
      <c r="IH450">
        <v>1.85745</v>
      </c>
      <c r="II450">
        <v>1.85242</v>
      </c>
      <c r="IJ450">
        <v>0</v>
      </c>
      <c r="IK450">
        <v>0</v>
      </c>
      <c r="IL450">
        <v>0</v>
      </c>
      <c r="IM450">
        <v>0</v>
      </c>
      <c r="IN450" t="s">
        <v>443</v>
      </c>
      <c r="IO450" t="s">
        <v>444</v>
      </c>
      <c r="IP450" t="s">
        <v>445</v>
      </c>
      <c r="IQ450" t="s">
        <v>445</v>
      </c>
      <c r="IR450" t="s">
        <v>445</v>
      </c>
      <c r="IS450" t="s">
        <v>445</v>
      </c>
      <c r="IT450">
        <v>0</v>
      </c>
      <c r="IU450">
        <v>100</v>
      </c>
      <c r="IV450">
        <v>100</v>
      </c>
      <c r="IW450">
        <v>-1.237</v>
      </c>
      <c r="IX450">
        <v>0.2998</v>
      </c>
      <c r="IY450">
        <v>-1.085747647868322</v>
      </c>
      <c r="IZ450">
        <v>-0.001141660950335919</v>
      </c>
      <c r="JA450">
        <v>1.556549255047457E-06</v>
      </c>
      <c r="JB450">
        <v>-3.845636065895205E-10</v>
      </c>
      <c r="JC450">
        <v>0.01562767363184709</v>
      </c>
      <c r="JD450">
        <v>0.001629169780553792</v>
      </c>
      <c r="JE450">
        <v>0.0005448488767950686</v>
      </c>
      <c r="JF450">
        <v>-2.599574200195059E-06</v>
      </c>
      <c r="JG450">
        <v>2</v>
      </c>
      <c r="JH450">
        <v>2011</v>
      </c>
      <c r="JI450">
        <v>1</v>
      </c>
      <c r="JJ450">
        <v>26</v>
      </c>
      <c r="JK450">
        <v>197320.9</v>
      </c>
      <c r="JL450">
        <v>197321.1</v>
      </c>
      <c r="JM450">
        <v>1.9165</v>
      </c>
      <c r="JN450">
        <v>2.64404</v>
      </c>
      <c r="JO450">
        <v>1.49658</v>
      </c>
      <c r="JP450">
        <v>2.34497</v>
      </c>
      <c r="JQ450">
        <v>1.54907</v>
      </c>
      <c r="JR450">
        <v>2.43042</v>
      </c>
      <c r="JS450">
        <v>36.1754</v>
      </c>
      <c r="JT450">
        <v>24.1663</v>
      </c>
      <c r="JU450">
        <v>18</v>
      </c>
      <c r="JV450">
        <v>483.62</v>
      </c>
      <c r="JW450">
        <v>493.176</v>
      </c>
      <c r="JX450">
        <v>28.5418</v>
      </c>
      <c r="JY450">
        <v>28.6364</v>
      </c>
      <c r="JZ450">
        <v>30.0003</v>
      </c>
      <c r="KA450">
        <v>28.8451</v>
      </c>
      <c r="KB450">
        <v>28.8415</v>
      </c>
      <c r="KC450">
        <v>38.5314</v>
      </c>
      <c r="KD450">
        <v>17.6815</v>
      </c>
      <c r="KE450">
        <v>48.4081</v>
      </c>
      <c r="KF450">
        <v>28.551</v>
      </c>
      <c r="KG450">
        <v>807.596</v>
      </c>
      <c r="KH450">
        <v>17.3002</v>
      </c>
      <c r="KI450">
        <v>101.932</v>
      </c>
      <c r="KJ450">
        <v>91.5241</v>
      </c>
    </row>
    <row r="451" spans="1:296">
      <c r="A451">
        <v>433</v>
      </c>
      <c r="B451">
        <v>1758828867.1</v>
      </c>
      <c r="C451">
        <v>14843.5</v>
      </c>
      <c r="D451" t="s">
        <v>1315</v>
      </c>
      <c r="E451" t="s">
        <v>1316</v>
      </c>
      <c r="F451">
        <v>5</v>
      </c>
      <c r="G451" t="s">
        <v>1220</v>
      </c>
      <c r="H451">
        <v>1758828859.314285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805.4327077940245</v>
      </c>
      <c r="AJ451">
        <v>764.8685636363635</v>
      </c>
      <c r="AK451">
        <v>3.316116280145591</v>
      </c>
      <c r="AL451">
        <v>65.14464401882412</v>
      </c>
      <c r="AM451">
        <f>(AO451 - AN451 + DX451*1E3/(8.314*(DZ451+273.15)) * AQ451/DW451 * AP451) * DW451/(100*DK451) * 1000/(1000 - AO451)</f>
        <v>0</v>
      </c>
      <c r="AN451">
        <v>17.3424088128177</v>
      </c>
      <c r="AO451">
        <v>22.86914242424242</v>
      </c>
      <c r="AP451">
        <v>3.21313907168887E-05</v>
      </c>
      <c r="AQ451">
        <v>105.4680842792125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439</v>
      </c>
      <c r="AX451" t="s">
        <v>439</v>
      </c>
      <c r="AY451">
        <v>0</v>
      </c>
      <c r="AZ451">
        <v>0</v>
      </c>
      <c r="BA451">
        <f>1-AY451/AZ451</f>
        <v>0</v>
      </c>
      <c r="BB451">
        <v>0</v>
      </c>
      <c r="BC451" t="s">
        <v>439</v>
      </c>
      <c r="BD451" t="s">
        <v>439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439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5.18</v>
      </c>
      <c r="DL451">
        <v>0.5</v>
      </c>
      <c r="DM451" t="s">
        <v>440</v>
      </c>
      <c r="DN451">
        <v>2</v>
      </c>
      <c r="DO451" t="b">
        <v>1</v>
      </c>
      <c r="DP451">
        <v>1758828859.314285</v>
      </c>
      <c r="DQ451">
        <v>723.6902142857142</v>
      </c>
      <c r="DR451">
        <v>775.2126428571429</v>
      </c>
      <c r="DS451">
        <v>22.85041071428572</v>
      </c>
      <c r="DT451">
        <v>17.34036428571428</v>
      </c>
      <c r="DU451">
        <v>724.9318571428572</v>
      </c>
      <c r="DV451">
        <v>22.55077857142857</v>
      </c>
      <c r="DW451">
        <v>500.0319285714285</v>
      </c>
      <c r="DX451">
        <v>90.80801071428571</v>
      </c>
      <c r="DY451">
        <v>0.06601266071428571</v>
      </c>
      <c r="DZ451">
        <v>29.54876785714286</v>
      </c>
      <c r="EA451">
        <v>29.99345357142857</v>
      </c>
      <c r="EB451">
        <v>999.9000000000002</v>
      </c>
      <c r="EC451">
        <v>0</v>
      </c>
      <c r="ED451">
        <v>0</v>
      </c>
      <c r="EE451">
        <v>10003.17714285714</v>
      </c>
      <c r="EF451">
        <v>0</v>
      </c>
      <c r="EG451">
        <v>11.23866785714286</v>
      </c>
      <c r="EH451">
        <v>-51.52253571428572</v>
      </c>
      <c r="EI451">
        <v>740.613642857143</v>
      </c>
      <c r="EJ451">
        <v>788.8923571428573</v>
      </c>
      <c r="EK451">
        <v>5.510044642857143</v>
      </c>
      <c r="EL451">
        <v>775.2126428571429</v>
      </c>
      <c r="EM451">
        <v>17.34036428571428</v>
      </c>
      <c r="EN451">
        <v>2.075000714285715</v>
      </c>
      <c r="EO451">
        <v>1.574643928571429</v>
      </c>
      <c r="EP451">
        <v>18.02854642857143</v>
      </c>
      <c r="EQ451">
        <v>13.71288928571428</v>
      </c>
      <c r="ER451">
        <v>1999.999642857143</v>
      </c>
      <c r="ES451">
        <v>0.9799953571428571</v>
      </c>
      <c r="ET451">
        <v>0.02000436428571428</v>
      </c>
      <c r="EU451">
        <v>0</v>
      </c>
      <c r="EV451">
        <v>1211.338214285714</v>
      </c>
      <c r="EW451">
        <v>5.00078</v>
      </c>
      <c r="EX451">
        <v>23285.67857142858</v>
      </c>
      <c r="EY451">
        <v>16379.60714285714</v>
      </c>
      <c r="EZ451">
        <v>39.06225</v>
      </c>
      <c r="FA451">
        <v>39.92149999999999</v>
      </c>
      <c r="FB451">
        <v>39.19835714285714</v>
      </c>
      <c r="FC451">
        <v>39.62475</v>
      </c>
      <c r="FD451">
        <v>40.22071428571428</v>
      </c>
      <c r="FE451">
        <v>1955.089642857143</v>
      </c>
      <c r="FF451">
        <v>39.91</v>
      </c>
      <c r="FG451">
        <v>0</v>
      </c>
      <c r="FH451">
        <v>1758828862.3</v>
      </c>
      <c r="FI451">
        <v>0</v>
      </c>
      <c r="FJ451">
        <v>1211.3948</v>
      </c>
      <c r="FK451">
        <v>4.206923068873055</v>
      </c>
      <c r="FL451">
        <v>86.10769237162459</v>
      </c>
      <c r="FM451">
        <v>23286.716</v>
      </c>
      <c r="FN451">
        <v>15</v>
      </c>
      <c r="FO451">
        <v>0</v>
      </c>
      <c r="FP451" t="s">
        <v>441</v>
      </c>
      <c r="FQ451">
        <v>1746989605.5</v>
      </c>
      <c r="FR451">
        <v>1746989593.5</v>
      </c>
      <c r="FS451">
        <v>0</v>
      </c>
      <c r="FT451">
        <v>-0.274</v>
      </c>
      <c r="FU451">
        <v>-0.002</v>
      </c>
      <c r="FV451">
        <v>2.549</v>
      </c>
      <c r="FW451">
        <v>0.129</v>
      </c>
      <c r="FX451">
        <v>420</v>
      </c>
      <c r="FY451">
        <v>17</v>
      </c>
      <c r="FZ451">
        <v>0.02</v>
      </c>
      <c r="GA451">
        <v>0.04</v>
      </c>
      <c r="GB451">
        <v>-51.19302195121951</v>
      </c>
      <c r="GC451">
        <v>-5.35021463414634</v>
      </c>
      <c r="GD451">
        <v>0.5324270230594967</v>
      </c>
      <c r="GE451">
        <v>0</v>
      </c>
      <c r="GF451">
        <v>1211.104705882353</v>
      </c>
      <c r="GG451">
        <v>4.192818938867495</v>
      </c>
      <c r="GH451">
        <v>0.480301592103507</v>
      </c>
      <c r="GI451">
        <v>0</v>
      </c>
      <c r="GJ451">
        <v>5.503572439024391</v>
      </c>
      <c r="GK451">
        <v>0.1053324041811987</v>
      </c>
      <c r="GL451">
        <v>0.01052428475768859</v>
      </c>
      <c r="GM451">
        <v>0</v>
      </c>
      <c r="GN451">
        <v>0</v>
      </c>
      <c r="GO451">
        <v>3</v>
      </c>
      <c r="GP451" t="s">
        <v>459</v>
      </c>
      <c r="GQ451">
        <v>3.10165</v>
      </c>
      <c r="GR451">
        <v>2.72407</v>
      </c>
      <c r="GS451">
        <v>0.133586</v>
      </c>
      <c r="GT451">
        <v>0.139579</v>
      </c>
      <c r="GU451">
        <v>0.104624</v>
      </c>
      <c r="GV451">
        <v>0.0871526</v>
      </c>
      <c r="GW451">
        <v>22643.8</v>
      </c>
      <c r="GX451">
        <v>20446.1</v>
      </c>
      <c r="GY451">
        <v>26697.9</v>
      </c>
      <c r="GZ451">
        <v>23984.2</v>
      </c>
      <c r="HA451">
        <v>38253.5</v>
      </c>
      <c r="HB451">
        <v>32380.3</v>
      </c>
      <c r="HC451">
        <v>46620.5</v>
      </c>
      <c r="HD451">
        <v>37954</v>
      </c>
      <c r="HE451">
        <v>1.87493</v>
      </c>
      <c r="HF451">
        <v>1.86625</v>
      </c>
      <c r="HG451">
        <v>0.12587</v>
      </c>
      <c r="HH451">
        <v>0</v>
      </c>
      <c r="HI451">
        <v>27.9666</v>
      </c>
      <c r="HJ451">
        <v>999.9</v>
      </c>
      <c r="HK451">
        <v>39.7</v>
      </c>
      <c r="HL451">
        <v>32</v>
      </c>
      <c r="HM451">
        <v>20.8764</v>
      </c>
      <c r="HN451">
        <v>61.4005</v>
      </c>
      <c r="HO451">
        <v>20.3726</v>
      </c>
      <c r="HP451">
        <v>1</v>
      </c>
      <c r="HQ451">
        <v>0.104672</v>
      </c>
      <c r="HR451">
        <v>-0.592623</v>
      </c>
      <c r="HS451">
        <v>20.2803</v>
      </c>
      <c r="HT451">
        <v>5.21295</v>
      </c>
      <c r="HU451">
        <v>11.9798</v>
      </c>
      <c r="HV451">
        <v>4.96365</v>
      </c>
      <c r="HW451">
        <v>3.27438</v>
      </c>
      <c r="HX451">
        <v>9999</v>
      </c>
      <c r="HY451">
        <v>9999</v>
      </c>
      <c r="HZ451">
        <v>9999</v>
      </c>
      <c r="IA451">
        <v>5.9</v>
      </c>
      <c r="IB451">
        <v>1.86395</v>
      </c>
      <c r="IC451">
        <v>1.86006</v>
      </c>
      <c r="ID451">
        <v>1.85837</v>
      </c>
      <c r="IE451">
        <v>1.85974</v>
      </c>
      <c r="IF451">
        <v>1.85989</v>
      </c>
      <c r="IG451">
        <v>1.85837</v>
      </c>
      <c r="IH451">
        <v>1.85745</v>
      </c>
      <c r="II451">
        <v>1.85242</v>
      </c>
      <c r="IJ451">
        <v>0</v>
      </c>
      <c r="IK451">
        <v>0</v>
      </c>
      <c r="IL451">
        <v>0</v>
      </c>
      <c r="IM451">
        <v>0</v>
      </c>
      <c r="IN451" t="s">
        <v>443</v>
      </c>
      <c r="IO451" t="s">
        <v>444</v>
      </c>
      <c r="IP451" t="s">
        <v>445</v>
      </c>
      <c r="IQ451" t="s">
        <v>445</v>
      </c>
      <c r="IR451" t="s">
        <v>445</v>
      </c>
      <c r="IS451" t="s">
        <v>445</v>
      </c>
      <c r="IT451">
        <v>0</v>
      </c>
      <c r="IU451">
        <v>100</v>
      </c>
      <c r="IV451">
        <v>100</v>
      </c>
      <c r="IW451">
        <v>-1.229</v>
      </c>
      <c r="IX451">
        <v>0.3001</v>
      </c>
      <c r="IY451">
        <v>-1.085747647868322</v>
      </c>
      <c r="IZ451">
        <v>-0.001141660950335919</v>
      </c>
      <c r="JA451">
        <v>1.556549255047457E-06</v>
      </c>
      <c r="JB451">
        <v>-3.845636065895205E-10</v>
      </c>
      <c r="JC451">
        <v>0.01562767363184709</v>
      </c>
      <c r="JD451">
        <v>0.001629169780553792</v>
      </c>
      <c r="JE451">
        <v>0.0005448488767950686</v>
      </c>
      <c r="JF451">
        <v>-2.599574200195059E-06</v>
      </c>
      <c r="JG451">
        <v>2</v>
      </c>
      <c r="JH451">
        <v>2011</v>
      </c>
      <c r="JI451">
        <v>1</v>
      </c>
      <c r="JJ451">
        <v>26</v>
      </c>
      <c r="JK451">
        <v>197321</v>
      </c>
      <c r="JL451">
        <v>197321.2</v>
      </c>
      <c r="JM451">
        <v>1.94702</v>
      </c>
      <c r="JN451">
        <v>2.62451</v>
      </c>
      <c r="JO451">
        <v>1.49658</v>
      </c>
      <c r="JP451">
        <v>2.34619</v>
      </c>
      <c r="JQ451">
        <v>1.54907</v>
      </c>
      <c r="JR451">
        <v>2.48657</v>
      </c>
      <c r="JS451">
        <v>36.1754</v>
      </c>
      <c r="JT451">
        <v>24.1838</v>
      </c>
      <c r="JU451">
        <v>18</v>
      </c>
      <c r="JV451">
        <v>483.663</v>
      </c>
      <c r="JW451">
        <v>492.995</v>
      </c>
      <c r="JX451">
        <v>28.5494</v>
      </c>
      <c r="JY451">
        <v>28.6366</v>
      </c>
      <c r="JZ451">
        <v>30.0001</v>
      </c>
      <c r="KA451">
        <v>28.8451</v>
      </c>
      <c r="KB451">
        <v>28.8415</v>
      </c>
      <c r="KC451">
        <v>39.1436</v>
      </c>
      <c r="KD451">
        <v>17.6815</v>
      </c>
      <c r="KE451">
        <v>48.4081</v>
      </c>
      <c r="KF451">
        <v>28.4482</v>
      </c>
      <c r="KG451">
        <v>820.951</v>
      </c>
      <c r="KH451">
        <v>17.2802</v>
      </c>
      <c r="KI451">
        <v>101.932</v>
      </c>
      <c r="KJ451">
        <v>91.5231</v>
      </c>
    </row>
    <row r="452" spans="1:296">
      <c r="A452">
        <v>434</v>
      </c>
      <c r="B452">
        <v>1758828872.1</v>
      </c>
      <c r="C452">
        <v>14848.5</v>
      </c>
      <c r="D452" t="s">
        <v>1317</v>
      </c>
      <c r="E452" t="s">
        <v>1318</v>
      </c>
      <c r="F452">
        <v>5</v>
      </c>
      <c r="G452" t="s">
        <v>1220</v>
      </c>
      <c r="H452">
        <v>1758828864.6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822.5622442423066</v>
      </c>
      <c r="AJ452">
        <v>781.7752727272723</v>
      </c>
      <c r="AK452">
        <v>3.38663187250692</v>
      </c>
      <c r="AL452">
        <v>65.14464401882412</v>
      </c>
      <c r="AM452">
        <f>(AO452 - AN452 + DX452*1E3/(8.314*(DZ452+273.15)) * AQ452/DW452 * AP452) * DW452/(100*DK452) * 1000/(1000 - AO452)</f>
        <v>0</v>
      </c>
      <c r="AN452">
        <v>17.34665569776667</v>
      </c>
      <c r="AO452">
        <v>22.8763696969697</v>
      </c>
      <c r="AP452">
        <v>1.938082024077703E-05</v>
      </c>
      <c r="AQ452">
        <v>105.4680842792125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439</v>
      </c>
      <c r="AX452" t="s">
        <v>439</v>
      </c>
      <c r="AY452">
        <v>0</v>
      </c>
      <c r="AZ452">
        <v>0</v>
      </c>
      <c r="BA452">
        <f>1-AY452/AZ452</f>
        <v>0</v>
      </c>
      <c r="BB452">
        <v>0</v>
      </c>
      <c r="BC452" t="s">
        <v>439</v>
      </c>
      <c r="BD452" t="s">
        <v>439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439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5.18</v>
      </c>
      <c r="DL452">
        <v>0.5</v>
      </c>
      <c r="DM452" t="s">
        <v>440</v>
      </c>
      <c r="DN452">
        <v>2</v>
      </c>
      <c r="DO452" t="b">
        <v>1</v>
      </c>
      <c r="DP452">
        <v>1758828864.6</v>
      </c>
      <c r="DQ452">
        <v>740.9301851851852</v>
      </c>
      <c r="DR452">
        <v>792.9541851851853</v>
      </c>
      <c r="DS452">
        <v>22.8624962962963</v>
      </c>
      <c r="DT452">
        <v>17.34312962962963</v>
      </c>
      <c r="DU452">
        <v>742.1629999999999</v>
      </c>
      <c r="DV452">
        <v>22.5626</v>
      </c>
      <c r="DW452">
        <v>499.9865925925926</v>
      </c>
      <c r="DX452">
        <v>90.80794444444444</v>
      </c>
      <c r="DY452">
        <v>0.06606615925925925</v>
      </c>
      <c r="DZ452">
        <v>29.55302962962963</v>
      </c>
      <c r="EA452">
        <v>29.99898148148148</v>
      </c>
      <c r="EB452">
        <v>999.9000000000001</v>
      </c>
      <c r="EC452">
        <v>0</v>
      </c>
      <c r="ED452">
        <v>0</v>
      </c>
      <c r="EE452">
        <v>10003.39185185185</v>
      </c>
      <c r="EF452">
        <v>0</v>
      </c>
      <c r="EG452">
        <v>11.23328148148148</v>
      </c>
      <c r="EH452">
        <v>-52.02396296296296</v>
      </c>
      <c r="EI452">
        <v>758.2661851851852</v>
      </c>
      <c r="EJ452">
        <v>806.9491851851855</v>
      </c>
      <c r="EK452">
        <v>5.519365555555555</v>
      </c>
      <c r="EL452">
        <v>792.9541851851853</v>
      </c>
      <c r="EM452">
        <v>17.34312962962963</v>
      </c>
      <c r="EN452">
        <v>2.076096296296296</v>
      </c>
      <c r="EO452">
        <v>1.574894074074074</v>
      </c>
      <c r="EP452">
        <v>18.03694074074074</v>
      </c>
      <c r="EQ452">
        <v>13.71532592592593</v>
      </c>
      <c r="ER452">
        <v>2000.004814814815</v>
      </c>
      <c r="ES452">
        <v>0.9799954444444444</v>
      </c>
      <c r="ET452">
        <v>0.02000427777777777</v>
      </c>
      <c r="EU452">
        <v>0</v>
      </c>
      <c r="EV452">
        <v>1211.718888888889</v>
      </c>
      <c r="EW452">
        <v>5.00078</v>
      </c>
      <c r="EX452">
        <v>23293.36296296296</v>
      </c>
      <c r="EY452">
        <v>16379.65185185185</v>
      </c>
      <c r="EZ452">
        <v>39.06688888888888</v>
      </c>
      <c r="FA452">
        <v>39.93248148148148</v>
      </c>
      <c r="FB452">
        <v>39.19874074074074</v>
      </c>
      <c r="FC452">
        <v>39.63170370370371</v>
      </c>
      <c r="FD452">
        <v>40.2057037037037</v>
      </c>
      <c r="FE452">
        <v>1955.094814814815</v>
      </c>
      <c r="FF452">
        <v>39.91</v>
      </c>
      <c r="FG452">
        <v>0</v>
      </c>
      <c r="FH452">
        <v>1758828867.1</v>
      </c>
      <c r="FI452">
        <v>0</v>
      </c>
      <c r="FJ452">
        <v>1211.7736</v>
      </c>
      <c r="FK452">
        <v>5.283076913368978</v>
      </c>
      <c r="FL452">
        <v>87.70000008528125</v>
      </c>
      <c r="FM452">
        <v>23293.676</v>
      </c>
      <c r="FN452">
        <v>15</v>
      </c>
      <c r="FO452">
        <v>0</v>
      </c>
      <c r="FP452" t="s">
        <v>441</v>
      </c>
      <c r="FQ452">
        <v>1746989605.5</v>
      </c>
      <c r="FR452">
        <v>1746989593.5</v>
      </c>
      <c r="FS452">
        <v>0</v>
      </c>
      <c r="FT452">
        <v>-0.274</v>
      </c>
      <c r="FU452">
        <v>-0.002</v>
      </c>
      <c r="FV452">
        <v>2.549</v>
      </c>
      <c r="FW452">
        <v>0.129</v>
      </c>
      <c r="FX452">
        <v>420</v>
      </c>
      <c r="FY452">
        <v>17</v>
      </c>
      <c r="FZ452">
        <v>0.02</v>
      </c>
      <c r="GA452">
        <v>0.04</v>
      </c>
      <c r="GB452">
        <v>-51.709335</v>
      </c>
      <c r="GC452">
        <v>-5.682141838649117</v>
      </c>
      <c r="GD452">
        <v>0.5515466941021403</v>
      </c>
      <c r="GE452">
        <v>0</v>
      </c>
      <c r="GF452">
        <v>1211.492941176471</v>
      </c>
      <c r="GG452">
        <v>4.045530927965533</v>
      </c>
      <c r="GH452">
        <v>0.4802176553811869</v>
      </c>
      <c r="GI452">
        <v>0</v>
      </c>
      <c r="GJ452">
        <v>5.5133785</v>
      </c>
      <c r="GK452">
        <v>0.1087614258911703</v>
      </c>
      <c r="GL452">
        <v>0.01061937628818184</v>
      </c>
      <c r="GM452">
        <v>0</v>
      </c>
      <c r="GN452">
        <v>0</v>
      </c>
      <c r="GO452">
        <v>3</v>
      </c>
      <c r="GP452" t="s">
        <v>459</v>
      </c>
      <c r="GQ452">
        <v>3.10151</v>
      </c>
      <c r="GR452">
        <v>2.72394</v>
      </c>
      <c r="GS452">
        <v>0.135555</v>
      </c>
      <c r="GT452">
        <v>0.141501</v>
      </c>
      <c r="GU452">
        <v>0.104651</v>
      </c>
      <c r="GV452">
        <v>0.0871688</v>
      </c>
      <c r="GW452">
        <v>22592.2</v>
      </c>
      <c r="GX452">
        <v>20400.5</v>
      </c>
      <c r="GY452">
        <v>26697.8</v>
      </c>
      <c r="GZ452">
        <v>23984.2</v>
      </c>
      <c r="HA452">
        <v>38252.3</v>
      </c>
      <c r="HB452">
        <v>32380.1</v>
      </c>
      <c r="HC452">
        <v>46620.1</v>
      </c>
      <c r="HD452">
        <v>37954.1</v>
      </c>
      <c r="HE452">
        <v>1.87475</v>
      </c>
      <c r="HF452">
        <v>1.86655</v>
      </c>
      <c r="HG452">
        <v>0.124559</v>
      </c>
      <c r="HH452">
        <v>0</v>
      </c>
      <c r="HI452">
        <v>27.9674</v>
      </c>
      <c r="HJ452">
        <v>999.9</v>
      </c>
      <c r="HK452">
        <v>39.7</v>
      </c>
      <c r="HL452">
        <v>32</v>
      </c>
      <c r="HM452">
        <v>20.8761</v>
      </c>
      <c r="HN452">
        <v>61.2305</v>
      </c>
      <c r="HO452">
        <v>20.2724</v>
      </c>
      <c r="HP452">
        <v>1</v>
      </c>
      <c r="HQ452">
        <v>0.105051</v>
      </c>
      <c r="HR452">
        <v>-0.230806</v>
      </c>
      <c r="HS452">
        <v>20.2809</v>
      </c>
      <c r="HT452">
        <v>5.21265</v>
      </c>
      <c r="HU452">
        <v>11.9794</v>
      </c>
      <c r="HV452">
        <v>4.96315</v>
      </c>
      <c r="HW452">
        <v>3.27448</v>
      </c>
      <c r="HX452">
        <v>9999</v>
      </c>
      <c r="HY452">
        <v>9999</v>
      </c>
      <c r="HZ452">
        <v>9999</v>
      </c>
      <c r="IA452">
        <v>5.9</v>
      </c>
      <c r="IB452">
        <v>1.86396</v>
      </c>
      <c r="IC452">
        <v>1.86005</v>
      </c>
      <c r="ID452">
        <v>1.85838</v>
      </c>
      <c r="IE452">
        <v>1.85974</v>
      </c>
      <c r="IF452">
        <v>1.85988</v>
      </c>
      <c r="IG452">
        <v>1.85837</v>
      </c>
      <c r="IH452">
        <v>1.85744</v>
      </c>
      <c r="II452">
        <v>1.85241</v>
      </c>
      <c r="IJ452">
        <v>0</v>
      </c>
      <c r="IK452">
        <v>0</v>
      </c>
      <c r="IL452">
        <v>0</v>
      </c>
      <c r="IM452">
        <v>0</v>
      </c>
      <c r="IN452" t="s">
        <v>443</v>
      </c>
      <c r="IO452" t="s">
        <v>444</v>
      </c>
      <c r="IP452" t="s">
        <v>445</v>
      </c>
      <c r="IQ452" t="s">
        <v>445</v>
      </c>
      <c r="IR452" t="s">
        <v>445</v>
      </c>
      <c r="IS452" t="s">
        <v>445</v>
      </c>
      <c r="IT452">
        <v>0</v>
      </c>
      <c r="IU452">
        <v>100</v>
      </c>
      <c r="IV452">
        <v>100</v>
      </c>
      <c r="IW452">
        <v>-1.219</v>
      </c>
      <c r="IX452">
        <v>0.3002</v>
      </c>
      <c r="IY452">
        <v>-1.085747647868322</v>
      </c>
      <c r="IZ452">
        <v>-0.001141660950335919</v>
      </c>
      <c r="JA452">
        <v>1.556549255047457E-06</v>
      </c>
      <c r="JB452">
        <v>-3.845636065895205E-10</v>
      </c>
      <c r="JC452">
        <v>0.01562767363184709</v>
      </c>
      <c r="JD452">
        <v>0.001629169780553792</v>
      </c>
      <c r="JE452">
        <v>0.0005448488767950686</v>
      </c>
      <c r="JF452">
        <v>-2.599574200195059E-06</v>
      </c>
      <c r="JG452">
        <v>2</v>
      </c>
      <c r="JH452">
        <v>2011</v>
      </c>
      <c r="JI452">
        <v>1</v>
      </c>
      <c r="JJ452">
        <v>26</v>
      </c>
      <c r="JK452">
        <v>197321.1</v>
      </c>
      <c r="JL452">
        <v>197321.3</v>
      </c>
      <c r="JM452">
        <v>1.9812</v>
      </c>
      <c r="JN452">
        <v>2.58667</v>
      </c>
      <c r="JO452">
        <v>1.49658</v>
      </c>
      <c r="JP452">
        <v>2.34619</v>
      </c>
      <c r="JQ452">
        <v>1.54907</v>
      </c>
      <c r="JR452">
        <v>2.40601</v>
      </c>
      <c r="JS452">
        <v>36.1754</v>
      </c>
      <c r="JT452">
        <v>24.1751</v>
      </c>
      <c r="JU452">
        <v>18</v>
      </c>
      <c r="JV452">
        <v>483.563</v>
      </c>
      <c r="JW452">
        <v>493.193</v>
      </c>
      <c r="JX452">
        <v>28.485</v>
      </c>
      <c r="JY452">
        <v>28.6389</v>
      </c>
      <c r="JZ452">
        <v>30.0001</v>
      </c>
      <c r="KA452">
        <v>28.8453</v>
      </c>
      <c r="KB452">
        <v>28.8415</v>
      </c>
      <c r="KC452">
        <v>39.8357</v>
      </c>
      <c r="KD452">
        <v>17.9656</v>
      </c>
      <c r="KE452">
        <v>48.4081</v>
      </c>
      <c r="KF452">
        <v>28.4383</v>
      </c>
      <c r="KG452">
        <v>840.986</v>
      </c>
      <c r="KH452">
        <v>17.2569</v>
      </c>
      <c r="KI452">
        <v>101.931</v>
      </c>
      <c r="KJ452">
        <v>91.52330000000001</v>
      </c>
    </row>
    <row r="453" spans="1:296">
      <c r="A453">
        <v>435</v>
      </c>
      <c r="B453">
        <v>1758828877.1</v>
      </c>
      <c r="C453">
        <v>14853.5</v>
      </c>
      <c r="D453" t="s">
        <v>1319</v>
      </c>
      <c r="E453" t="s">
        <v>1320</v>
      </c>
      <c r="F453">
        <v>5</v>
      </c>
      <c r="G453" t="s">
        <v>1220</v>
      </c>
      <c r="H453">
        <v>1758828869.314285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839.6014410581802</v>
      </c>
      <c r="AJ453">
        <v>798.5313575757572</v>
      </c>
      <c r="AK453">
        <v>3.346108687807897</v>
      </c>
      <c r="AL453">
        <v>65.14464401882412</v>
      </c>
      <c r="AM453">
        <f>(AO453 - AN453 + DX453*1E3/(8.314*(DZ453+273.15)) * AQ453/DW453 * AP453) * DW453/(100*DK453) * 1000/(1000 - AO453)</f>
        <v>0</v>
      </c>
      <c r="AN453">
        <v>17.34662537314885</v>
      </c>
      <c r="AO453">
        <v>22.88611272727272</v>
      </c>
      <c r="AP453">
        <v>1.33136099540724E-05</v>
      </c>
      <c r="AQ453">
        <v>105.4680842792125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439</v>
      </c>
      <c r="AX453" t="s">
        <v>439</v>
      </c>
      <c r="AY453">
        <v>0</v>
      </c>
      <c r="AZ453">
        <v>0</v>
      </c>
      <c r="BA453">
        <f>1-AY453/AZ453</f>
        <v>0</v>
      </c>
      <c r="BB453">
        <v>0</v>
      </c>
      <c r="BC453" t="s">
        <v>439</v>
      </c>
      <c r="BD453" t="s">
        <v>439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439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5.18</v>
      </c>
      <c r="DL453">
        <v>0.5</v>
      </c>
      <c r="DM453" t="s">
        <v>440</v>
      </c>
      <c r="DN453">
        <v>2</v>
      </c>
      <c r="DO453" t="b">
        <v>1</v>
      </c>
      <c r="DP453">
        <v>1758828869.314285</v>
      </c>
      <c r="DQ453">
        <v>756.3607499999998</v>
      </c>
      <c r="DR453">
        <v>808.7461071428571</v>
      </c>
      <c r="DS453">
        <v>22.87233214285714</v>
      </c>
      <c r="DT453">
        <v>17.34495357142857</v>
      </c>
      <c r="DU453">
        <v>757.585142857143</v>
      </c>
      <c r="DV453">
        <v>22.57222857142857</v>
      </c>
      <c r="DW453">
        <v>500.0170000000001</v>
      </c>
      <c r="DX453">
        <v>90.80753928571427</v>
      </c>
      <c r="DY453">
        <v>0.06592254285714286</v>
      </c>
      <c r="DZ453">
        <v>29.55571428571429</v>
      </c>
      <c r="EA453">
        <v>30.00535</v>
      </c>
      <c r="EB453">
        <v>999.9000000000002</v>
      </c>
      <c r="EC453">
        <v>0</v>
      </c>
      <c r="ED453">
        <v>0</v>
      </c>
      <c r="EE453">
        <v>10010.50357142857</v>
      </c>
      <c r="EF453">
        <v>0</v>
      </c>
      <c r="EG453">
        <v>11.2321</v>
      </c>
      <c r="EH453">
        <v>-52.38534285714285</v>
      </c>
      <c r="EI453">
        <v>774.0656071428573</v>
      </c>
      <c r="EJ453">
        <v>823.0214285714286</v>
      </c>
      <c r="EK453">
        <v>5.52738392857143</v>
      </c>
      <c r="EL453">
        <v>808.7461071428571</v>
      </c>
      <c r="EM453">
        <v>17.34495357142857</v>
      </c>
      <c r="EN453">
        <v>2.076979642857142</v>
      </c>
      <c r="EO453">
        <v>1.575051785714286</v>
      </c>
      <c r="EP453">
        <v>18.04371785714286</v>
      </c>
      <c r="EQ453">
        <v>13.71687142857143</v>
      </c>
      <c r="ER453">
        <v>1999.998214285715</v>
      </c>
      <c r="ES453">
        <v>0.9799954642857143</v>
      </c>
      <c r="ET453">
        <v>0.02000425714285714</v>
      </c>
      <c r="EU453">
        <v>0</v>
      </c>
      <c r="EV453">
        <v>1212.034642857143</v>
      </c>
      <c r="EW453">
        <v>5.00078</v>
      </c>
      <c r="EX453">
        <v>23299.83571428572</v>
      </c>
      <c r="EY453">
        <v>16379.60357142857</v>
      </c>
      <c r="EZ453">
        <v>39.09132142857143</v>
      </c>
      <c r="FA453">
        <v>39.94382142857143</v>
      </c>
      <c r="FB453">
        <v>39.17599999999999</v>
      </c>
      <c r="FC453">
        <v>39.63157142857143</v>
      </c>
      <c r="FD453">
        <v>40.21399999999999</v>
      </c>
      <c r="FE453">
        <v>1955.088214285714</v>
      </c>
      <c r="FF453">
        <v>39.91</v>
      </c>
      <c r="FG453">
        <v>0</v>
      </c>
      <c r="FH453">
        <v>1758828871.9</v>
      </c>
      <c r="FI453">
        <v>0</v>
      </c>
      <c r="FJ453">
        <v>1212.1056</v>
      </c>
      <c r="FK453">
        <v>4.029999976437248</v>
      </c>
      <c r="FL453">
        <v>85.52307679198132</v>
      </c>
      <c r="FM453">
        <v>23300.376</v>
      </c>
      <c r="FN453">
        <v>15</v>
      </c>
      <c r="FO453">
        <v>0</v>
      </c>
      <c r="FP453" t="s">
        <v>441</v>
      </c>
      <c r="FQ453">
        <v>1746989605.5</v>
      </c>
      <c r="FR453">
        <v>1746989593.5</v>
      </c>
      <c r="FS453">
        <v>0</v>
      </c>
      <c r="FT453">
        <v>-0.274</v>
      </c>
      <c r="FU453">
        <v>-0.002</v>
      </c>
      <c r="FV453">
        <v>2.549</v>
      </c>
      <c r="FW453">
        <v>0.129</v>
      </c>
      <c r="FX453">
        <v>420</v>
      </c>
      <c r="FY453">
        <v>17</v>
      </c>
      <c r="FZ453">
        <v>0.02</v>
      </c>
      <c r="GA453">
        <v>0.04</v>
      </c>
      <c r="GB453">
        <v>-52.137595</v>
      </c>
      <c r="GC453">
        <v>-4.924210131332003</v>
      </c>
      <c r="GD453">
        <v>0.4816036373149606</v>
      </c>
      <c r="GE453">
        <v>0</v>
      </c>
      <c r="GF453">
        <v>1211.873823529412</v>
      </c>
      <c r="GG453">
        <v>4.237585931974593</v>
      </c>
      <c r="GH453">
        <v>0.5038207822458626</v>
      </c>
      <c r="GI453">
        <v>0</v>
      </c>
      <c r="GJ453">
        <v>5.5219505</v>
      </c>
      <c r="GK453">
        <v>0.1015643527204411</v>
      </c>
      <c r="GL453">
        <v>0.009991608216398324</v>
      </c>
      <c r="GM453">
        <v>0</v>
      </c>
      <c r="GN453">
        <v>0</v>
      </c>
      <c r="GO453">
        <v>3</v>
      </c>
      <c r="GP453" t="s">
        <v>459</v>
      </c>
      <c r="GQ453">
        <v>3.10141</v>
      </c>
      <c r="GR453">
        <v>2.72397</v>
      </c>
      <c r="GS453">
        <v>0.137488</v>
      </c>
      <c r="GT453">
        <v>0.143428</v>
      </c>
      <c r="GU453">
        <v>0.10468</v>
      </c>
      <c r="GV453">
        <v>0.08712739999999999</v>
      </c>
      <c r="GW453">
        <v>22541.6</v>
      </c>
      <c r="GX453">
        <v>20354.7</v>
      </c>
      <c r="GY453">
        <v>26697.6</v>
      </c>
      <c r="GZ453">
        <v>23984.2</v>
      </c>
      <c r="HA453">
        <v>38251.1</v>
      </c>
      <c r="HB453">
        <v>32381.8</v>
      </c>
      <c r="HC453">
        <v>46619.9</v>
      </c>
      <c r="HD453">
        <v>37954.1</v>
      </c>
      <c r="HE453">
        <v>1.87442</v>
      </c>
      <c r="HF453">
        <v>1.86645</v>
      </c>
      <c r="HG453">
        <v>0.125311</v>
      </c>
      <c r="HH453">
        <v>0</v>
      </c>
      <c r="HI453">
        <v>27.9691</v>
      </c>
      <c r="HJ453">
        <v>999.9</v>
      </c>
      <c r="HK453">
        <v>39.8</v>
      </c>
      <c r="HL453">
        <v>32</v>
      </c>
      <c r="HM453">
        <v>20.9289</v>
      </c>
      <c r="HN453">
        <v>61.6305</v>
      </c>
      <c r="HO453">
        <v>20.4207</v>
      </c>
      <c r="HP453">
        <v>1</v>
      </c>
      <c r="HQ453">
        <v>0.10501</v>
      </c>
      <c r="HR453">
        <v>-0.352576</v>
      </c>
      <c r="HS453">
        <v>20.281</v>
      </c>
      <c r="HT453">
        <v>5.2131</v>
      </c>
      <c r="HU453">
        <v>11.9796</v>
      </c>
      <c r="HV453">
        <v>4.9633</v>
      </c>
      <c r="HW453">
        <v>3.27425</v>
      </c>
      <c r="HX453">
        <v>9999</v>
      </c>
      <c r="HY453">
        <v>9999</v>
      </c>
      <c r="HZ453">
        <v>9999</v>
      </c>
      <c r="IA453">
        <v>5.9</v>
      </c>
      <c r="IB453">
        <v>1.86395</v>
      </c>
      <c r="IC453">
        <v>1.86005</v>
      </c>
      <c r="ID453">
        <v>1.85837</v>
      </c>
      <c r="IE453">
        <v>1.85974</v>
      </c>
      <c r="IF453">
        <v>1.85988</v>
      </c>
      <c r="IG453">
        <v>1.85837</v>
      </c>
      <c r="IH453">
        <v>1.85745</v>
      </c>
      <c r="II453">
        <v>1.85242</v>
      </c>
      <c r="IJ453">
        <v>0</v>
      </c>
      <c r="IK453">
        <v>0</v>
      </c>
      <c r="IL453">
        <v>0</v>
      </c>
      <c r="IM453">
        <v>0</v>
      </c>
      <c r="IN453" t="s">
        <v>443</v>
      </c>
      <c r="IO453" t="s">
        <v>444</v>
      </c>
      <c r="IP453" t="s">
        <v>445</v>
      </c>
      <c r="IQ453" t="s">
        <v>445</v>
      </c>
      <c r="IR453" t="s">
        <v>445</v>
      </c>
      <c r="IS453" t="s">
        <v>445</v>
      </c>
      <c r="IT453">
        <v>0</v>
      </c>
      <c r="IU453">
        <v>100</v>
      </c>
      <c r="IV453">
        <v>100</v>
      </c>
      <c r="IW453">
        <v>-1.21</v>
      </c>
      <c r="IX453">
        <v>0.3004</v>
      </c>
      <c r="IY453">
        <v>-1.085747647868322</v>
      </c>
      <c r="IZ453">
        <v>-0.001141660950335919</v>
      </c>
      <c r="JA453">
        <v>1.556549255047457E-06</v>
      </c>
      <c r="JB453">
        <v>-3.845636065895205E-10</v>
      </c>
      <c r="JC453">
        <v>0.01562767363184709</v>
      </c>
      <c r="JD453">
        <v>0.001629169780553792</v>
      </c>
      <c r="JE453">
        <v>0.0005448488767950686</v>
      </c>
      <c r="JF453">
        <v>-2.599574200195059E-06</v>
      </c>
      <c r="JG453">
        <v>2</v>
      </c>
      <c r="JH453">
        <v>2011</v>
      </c>
      <c r="JI453">
        <v>1</v>
      </c>
      <c r="JJ453">
        <v>26</v>
      </c>
      <c r="JK453">
        <v>197321.2</v>
      </c>
      <c r="JL453">
        <v>197321.4</v>
      </c>
      <c r="JM453">
        <v>2.01294</v>
      </c>
      <c r="JN453">
        <v>2.63062</v>
      </c>
      <c r="JO453">
        <v>1.49658</v>
      </c>
      <c r="JP453">
        <v>2.34497</v>
      </c>
      <c r="JQ453">
        <v>1.54907</v>
      </c>
      <c r="JR453">
        <v>2.42188</v>
      </c>
      <c r="JS453">
        <v>36.1754</v>
      </c>
      <c r="JT453">
        <v>24.1751</v>
      </c>
      <c r="JU453">
        <v>18</v>
      </c>
      <c r="JV453">
        <v>483.391</v>
      </c>
      <c r="JW453">
        <v>493.127</v>
      </c>
      <c r="JX453">
        <v>28.4361</v>
      </c>
      <c r="JY453">
        <v>28.6389</v>
      </c>
      <c r="JZ453">
        <v>30.0001</v>
      </c>
      <c r="KA453">
        <v>28.8476</v>
      </c>
      <c r="KB453">
        <v>28.8415</v>
      </c>
      <c r="KC453">
        <v>40.4348</v>
      </c>
      <c r="KD453">
        <v>17.9656</v>
      </c>
      <c r="KE453">
        <v>48.4081</v>
      </c>
      <c r="KF453">
        <v>28.4311</v>
      </c>
      <c r="KG453">
        <v>854.343</v>
      </c>
      <c r="KH453">
        <v>17.2369</v>
      </c>
      <c r="KI453">
        <v>101.931</v>
      </c>
      <c r="KJ453">
        <v>91.5232</v>
      </c>
    </row>
    <row r="454" spans="1:296">
      <c r="A454">
        <v>436</v>
      </c>
      <c r="B454">
        <v>1758828882.1</v>
      </c>
      <c r="C454">
        <v>14858.5</v>
      </c>
      <c r="D454" t="s">
        <v>1321</v>
      </c>
      <c r="E454" t="s">
        <v>1322</v>
      </c>
      <c r="F454">
        <v>5</v>
      </c>
      <c r="G454" t="s">
        <v>1220</v>
      </c>
      <c r="H454">
        <v>1758828874.6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856.6788471297255</v>
      </c>
      <c r="AJ454">
        <v>815.3397878787879</v>
      </c>
      <c r="AK454">
        <v>3.364091600994666</v>
      </c>
      <c r="AL454">
        <v>65.14464401882412</v>
      </c>
      <c r="AM454">
        <f>(AO454 - AN454 + DX454*1E3/(8.314*(DZ454+273.15)) * AQ454/DW454 * AP454) * DW454/(100*DK454) * 1000/(1000 - AO454)</f>
        <v>0</v>
      </c>
      <c r="AN454">
        <v>17.32135304496328</v>
      </c>
      <c r="AO454">
        <v>22.88327696969696</v>
      </c>
      <c r="AP454">
        <v>-2.045213312615093E-05</v>
      </c>
      <c r="AQ454">
        <v>105.4680842792125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439</v>
      </c>
      <c r="AX454" t="s">
        <v>439</v>
      </c>
      <c r="AY454">
        <v>0</v>
      </c>
      <c r="AZ454">
        <v>0</v>
      </c>
      <c r="BA454">
        <f>1-AY454/AZ454</f>
        <v>0</v>
      </c>
      <c r="BB454">
        <v>0</v>
      </c>
      <c r="BC454" t="s">
        <v>439</v>
      </c>
      <c r="BD454" t="s">
        <v>439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439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5.18</v>
      </c>
      <c r="DL454">
        <v>0.5</v>
      </c>
      <c r="DM454" t="s">
        <v>440</v>
      </c>
      <c r="DN454">
        <v>2</v>
      </c>
      <c r="DO454" t="b">
        <v>1</v>
      </c>
      <c r="DP454">
        <v>1758828874.6</v>
      </c>
      <c r="DQ454">
        <v>773.6992222222223</v>
      </c>
      <c r="DR454">
        <v>826.4890740740743</v>
      </c>
      <c r="DS454">
        <v>22.88093703703704</v>
      </c>
      <c r="DT454">
        <v>17.33906296296296</v>
      </c>
      <c r="DU454">
        <v>774.9138148148148</v>
      </c>
      <c r="DV454">
        <v>22.58065555555556</v>
      </c>
      <c r="DW454">
        <v>499.9785925925927</v>
      </c>
      <c r="DX454">
        <v>90.80762222222222</v>
      </c>
      <c r="DY454">
        <v>0.06587842222222222</v>
      </c>
      <c r="DZ454">
        <v>29.55877037037037</v>
      </c>
      <c r="EA454">
        <v>30.01277777777778</v>
      </c>
      <c r="EB454">
        <v>999.9000000000001</v>
      </c>
      <c r="EC454">
        <v>0</v>
      </c>
      <c r="ED454">
        <v>0</v>
      </c>
      <c r="EE454">
        <v>10006.92851851852</v>
      </c>
      <c r="EF454">
        <v>0</v>
      </c>
      <c r="EG454">
        <v>11.2321</v>
      </c>
      <c r="EH454">
        <v>-52.78979259259258</v>
      </c>
      <c r="EI454">
        <v>791.816851851852</v>
      </c>
      <c r="EJ454">
        <v>841.0723333333333</v>
      </c>
      <c r="EK454">
        <v>5.541888888888888</v>
      </c>
      <c r="EL454">
        <v>826.4890740740743</v>
      </c>
      <c r="EM454">
        <v>17.33906296296296</v>
      </c>
      <c r="EN454">
        <v>2.077762962962963</v>
      </c>
      <c r="EO454">
        <v>1.574517407407407</v>
      </c>
      <c r="EP454">
        <v>18.04972222222222</v>
      </c>
      <c r="EQ454">
        <v>13.71165925925926</v>
      </c>
      <c r="ER454">
        <v>2000.013703703704</v>
      </c>
      <c r="ES454">
        <v>0.9799956666666666</v>
      </c>
      <c r="ET454">
        <v>0.02000405555555555</v>
      </c>
      <c r="EU454">
        <v>0</v>
      </c>
      <c r="EV454">
        <v>1212.358518518519</v>
      </c>
      <c r="EW454">
        <v>5.00078</v>
      </c>
      <c r="EX454">
        <v>23307.65925925926</v>
      </c>
      <c r="EY454">
        <v>16379.72962962963</v>
      </c>
      <c r="EZ454">
        <v>39.08314814814815</v>
      </c>
      <c r="FA454">
        <v>39.9534074074074</v>
      </c>
      <c r="FB454">
        <v>39.18711111111111</v>
      </c>
      <c r="FC454">
        <v>39.62948148148148</v>
      </c>
      <c r="FD454">
        <v>40.24507407407408</v>
      </c>
      <c r="FE454">
        <v>1955.103703703704</v>
      </c>
      <c r="FF454">
        <v>39.91</v>
      </c>
      <c r="FG454">
        <v>0</v>
      </c>
      <c r="FH454">
        <v>1758828877.3</v>
      </c>
      <c r="FI454">
        <v>0</v>
      </c>
      <c r="FJ454">
        <v>1212.423846153846</v>
      </c>
      <c r="FK454">
        <v>2.768546993687024</v>
      </c>
      <c r="FL454">
        <v>84.12307703357503</v>
      </c>
      <c r="FM454">
        <v>23307.72307692308</v>
      </c>
      <c r="FN454">
        <v>15</v>
      </c>
      <c r="FO454">
        <v>0</v>
      </c>
      <c r="FP454" t="s">
        <v>441</v>
      </c>
      <c r="FQ454">
        <v>1746989605.5</v>
      </c>
      <c r="FR454">
        <v>1746989593.5</v>
      </c>
      <c r="FS454">
        <v>0</v>
      </c>
      <c r="FT454">
        <v>-0.274</v>
      </c>
      <c r="FU454">
        <v>-0.002</v>
      </c>
      <c r="FV454">
        <v>2.549</v>
      </c>
      <c r="FW454">
        <v>0.129</v>
      </c>
      <c r="FX454">
        <v>420</v>
      </c>
      <c r="FY454">
        <v>17</v>
      </c>
      <c r="FZ454">
        <v>0.02</v>
      </c>
      <c r="GA454">
        <v>0.04</v>
      </c>
      <c r="GB454">
        <v>-52.53908249999999</v>
      </c>
      <c r="GC454">
        <v>-4.572298311444541</v>
      </c>
      <c r="GD454">
        <v>0.4450546269209547</v>
      </c>
      <c r="GE454">
        <v>0</v>
      </c>
      <c r="GF454">
        <v>1212.164117647059</v>
      </c>
      <c r="GG454">
        <v>3.853323141108002</v>
      </c>
      <c r="GH454">
        <v>0.4638529029454488</v>
      </c>
      <c r="GI454">
        <v>0</v>
      </c>
      <c r="GJ454">
        <v>5.53478825</v>
      </c>
      <c r="GK454">
        <v>0.1546886679174359</v>
      </c>
      <c r="GL454">
        <v>0.0159624363565685</v>
      </c>
      <c r="GM454">
        <v>0</v>
      </c>
      <c r="GN454">
        <v>0</v>
      </c>
      <c r="GO454">
        <v>3</v>
      </c>
      <c r="GP454" t="s">
        <v>459</v>
      </c>
      <c r="GQ454">
        <v>3.10151</v>
      </c>
      <c r="GR454">
        <v>2.72431</v>
      </c>
      <c r="GS454">
        <v>0.139399</v>
      </c>
      <c r="GT454">
        <v>0.145317</v>
      </c>
      <c r="GU454">
        <v>0.104665</v>
      </c>
      <c r="GV454">
        <v>0.0870538</v>
      </c>
      <c r="GW454">
        <v>22491.5</v>
      </c>
      <c r="GX454">
        <v>20309.8</v>
      </c>
      <c r="GY454">
        <v>26697.4</v>
      </c>
      <c r="GZ454">
        <v>23984.2</v>
      </c>
      <c r="HA454">
        <v>38251.9</v>
      </c>
      <c r="HB454">
        <v>32384.4</v>
      </c>
      <c r="HC454">
        <v>46619.8</v>
      </c>
      <c r="HD454">
        <v>37954</v>
      </c>
      <c r="HE454">
        <v>1.8748</v>
      </c>
      <c r="HF454">
        <v>1.86635</v>
      </c>
      <c r="HG454">
        <v>0.1259</v>
      </c>
      <c r="HH454">
        <v>0</v>
      </c>
      <c r="HI454">
        <v>27.9698</v>
      </c>
      <c r="HJ454">
        <v>999.9</v>
      </c>
      <c r="HK454">
        <v>39.8</v>
      </c>
      <c r="HL454">
        <v>32</v>
      </c>
      <c r="HM454">
        <v>20.9271</v>
      </c>
      <c r="HN454">
        <v>61.1605</v>
      </c>
      <c r="HO454">
        <v>20.5409</v>
      </c>
      <c r="HP454">
        <v>1</v>
      </c>
      <c r="HQ454">
        <v>0.10502</v>
      </c>
      <c r="HR454">
        <v>-0.409123</v>
      </c>
      <c r="HS454">
        <v>20.2806</v>
      </c>
      <c r="HT454">
        <v>5.21235</v>
      </c>
      <c r="HU454">
        <v>11.9796</v>
      </c>
      <c r="HV454">
        <v>4.9635</v>
      </c>
      <c r="HW454">
        <v>3.27428</v>
      </c>
      <c r="HX454">
        <v>9999</v>
      </c>
      <c r="HY454">
        <v>9999</v>
      </c>
      <c r="HZ454">
        <v>9999</v>
      </c>
      <c r="IA454">
        <v>5.9</v>
      </c>
      <c r="IB454">
        <v>1.86394</v>
      </c>
      <c r="IC454">
        <v>1.86005</v>
      </c>
      <c r="ID454">
        <v>1.85838</v>
      </c>
      <c r="IE454">
        <v>1.85974</v>
      </c>
      <c r="IF454">
        <v>1.85988</v>
      </c>
      <c r="IG454">
        <v>1.85837</v>
      </c>
      <c r="IH454">
        <v>1.85745</v>
      </c>
      <c r="II454">
        <v>1.85241</v>
      </c>
      <c r="IJ454">
        <v>0</v>
      </c>
      <c r="IK454">
        <v>0</v>
      </c>
      <c r="IL454">
        <v>0</v>
      </c>
      <c r="IM454">
        <v>0</v>
      </c>
      <c r="IN454" t="s">
        <v>443</v>
      </c>
      <c r="IO454" t="s">
        <v>444</v>
      </c>
      <c r="IP454" t="s">
        <v>445</v>
      </c>
      <c r="IQ454" t="s">
        <v>445</v>
      </c>
      <c r="IR454" t="s">
        <v>445</v>
      </c>
      <c r="IS454" t="s">
        <v>445</v>
      </c>
      <c r="IT454">
        <v>0</v>
      </c>
      <c r="IU454">
        <v>100</v>
      </c>
      <c r="IV454">
        <v>100</v>
      </c>
      <c r="IW454">
        <v>-1.2</v>
      </c>
      <c r="IX454">
        <v>0.3003</v>
      </c>
      <c r="IY454">
        <v>-1.085747647868322</v>
      </c>
      <c r="IZ454">
        <v>-0.001141660950335919</v>
      </c>
      <c r="JA454">
        <v>1.556549255047457E-06</v>
      </c>
      <c r="JB454">
        <v>-3.845636065895205E-10</v>
      </c>
      <c r="JC454">
        <v>0.01562767363184709</v>
      </c>
      <c r="JD454">
        <v>0.001629169780553792</v>
      </c>
      <c r="JE454">
        <v>0.0005448488767950686</v>
      </c>
      <c r="JF454">
        <v>-2.599574200195059E-06</v>
      </c>
      <c r="JG454">
        <v>2</v>
      </c>
      <c r="JH454">
        <v>2011</v>
      </c>
      <c r="JI454">
        <v>1</v>
      </c>
      <c r="JJ454">
        <v>26</v>
      </c>
      <c r="JK454">
        <v>197321.3</v>
      </c>
      <c r="JL454">
        <v>197321.5</v>
      </c>
      <c r="JM454">
        <v>2.03979</v>
      </c>
      <c r="JN454">
        <v>2.62695</v>
      </c>
      <c r="JO454">
        <v>1.49658</v>
      </c>
      <c r="JP454">
        <v>2.34497</v>
      </c>
      <c r="JQ454">
        <v>1.54907</v>
      </c>
      <c r="JR454">
        <v>2.47803</v>
      </c>
      <c r="JS454">
        <v>36.1754</v>
      </c>
      <c r="JT454">
        <v>24.1751</v>
      </c>
      <c r="JU454">
        <v>18</v>
      </c>
      <c r="JV454">
        <v>483.609</v>
      </c>
      <c r="JW454">
        <v>493.072</v>
      </c>
      <c r="JX454">
        <v>28.4224</v>
      </c>
      <c r="JY454">
        <v>28.6403</v>
      </c>
      <c r="JZ454">
        <v>30.0001</v>
      </c>
      <c r="KA454">
        <v>28.8476</v>
      </c>
      <c r="KB454">
        <v>28.8428</v>
      </c>
      <c r="KC454">
        <v>41.115</v>
      </c>
      <c r="KD454">
        <v>18.2409</v>
      </c>
      <c r="KE454">
        <v>48.4081</v>
      </c>
      <c r="KF454">
        <v>28.4106</v>
      </c>
      <c r="KG454">
        <v>874.376</v>
      </c>
      <c r="KH454">
        <v>17.2265</v>
      </c>
      <c r="KI454">
        <v>101.93</v>
      </c>
      <c r="KJ454">
        <v>91.523</v>
      </c>
    </row>
    <row r="455" spans="1:296">
      <c r="A455">
        <v>437</v>
      </c>
      <c r="B455">
        <v>1758828887.1</v>
      </c>
      <c r="C455">
        <v>14863.5</v>
      </c>
      <c r="D455" t="s">
        <v>1323</v>
      </c>
      <c r="E455" t="s">
        <v>1324</v>
      </c>
      <c r="F455">
        <v>5</v>
      </c>
      <c r="G455" t="s">
        <v>1220</v>
      </c>
      <c r="H455">
        <v>1758828879.314285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873.6069016959021</v>
      </c>
      <c r="AJ455">
        <v>832.0999454545453</v>
      </c>
      <c r="AK455">
        <v>3.359111295140192</v>
      </c>
      <c r="AL455">
        <v>65.14464401882412</v>
      </c>
      <c r="AM455">
        <f>(AO455 - AN455 + DX455*1E3/(8.314*(DZ455+273.15)) * AQ455/DW455 * AP455) * DW455/(100*DK455) * 1000/(1000 - AO455)</f>
        <v>0</v>
      </c>
      <c r="AN455">
        <v>17.27026446944225</v>
      </c>
      <c r="AO455">
        <v>22.87278484848484</v>
      </c>
      <c r="AP455">
        <v>-3.802114474745383E-05</v>
      </c>
      <c r="AQ455">
        <v>105.4680842792125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439</v>
      </c>
      <c r="AX455" t="s">
        <v>439</v>
      </c>
      <c r="AY455">
        <v>0</v>
      </c>
      <c r="AZ455">
        <v>0</v>
      </c>
      <c r="BA455">
        <f>1-AY455/AZ455</f>
        <v>0</v>
      </c>
      <c r="BB455">
        <v>0</v>
      </c>
      <c r="BC455" t="s">
        <v>439</v>
      </c>
      <c r="BD455" t="s">
        <v>439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439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5.18</v>
      </c>
      <c r="DL455">
        <v>0.5</v>
      </c>
      <c r="DM455" t="s">
        <v>440</v>
      </c>
      <c r="DN455">
        <v>2</v>
      </c>
      <c r="DO455" t="b">
        <v>1</v>
      </c>
      <c r="DP455">
        <v>1758828879.314285</v>
      </c>
      <c r="DQ455">
        <v>789.1715714285714</v>
      </c>
      <c r="DR455">
        <v>842.2628928571429</v>
      </c>
      <c r="DS455">
        <v>22.88318571428571</v>
      </c>
      <c r="DT455">
        <v>17.31911428571429</v>
      </c>
      <c r="DU455">
        <v>790.3770000000002</v>
      </c>
      <c r="DV455">
        <v>22.58286428571429</v>
      </c>
      <c r="DW455">
        <v>499.9719642857143</v>
      </c>
      <c r="DX455">
        <v>90.80732499999998</v>
      </c>
      <c r="DY455">
        <v>0.06600777857142857</v>
      </c>
      <c r="DZ455">
        <v>29.55958571428572</v>
      </c>
      <c r="EA455">
        <v>30.0164</v>
      </c>
      <c r="EB455">
        <v>999.9000000000002</v>
      </c>
      <c r="EC455">
        <v>0</v>
      </c>
      <c r="ED455">
        <v>0</v>
      </c>
      <c r="EE455">
        <v>10005.40642857143</v>
      </c>
      <c r="EF455">
        <v>0</v>
      </c>
      <c r="EG455">
        <v>11.2321</v>
      </c>
      <c r="EH455">
        <v>-53.091275</v>
      </c>
      <c r="EI455">
        <v>807.6532500000001</v>
      </c>
      <c r="EJ455">
        <v>857.1068214285714</v>
      </c>
      <c r="EK455">
        <v>5.564087857142856</v>
      </c>
      <c r="EL455">
        <v>842.2628928571429</v>
      </c>
      <c r="EM455">
        <v>17.31911428571429</v>
      </c>
      <c r="EN455">
        <v>2.077960357142858</v>
      </c>
      <c r="EO455">
        <v>1.572700714285714</v>
      </c>
      <c r="EP455">
        <v>18.05124642857143</v>
      </c>
      <c r="EQ455">
        <v>13.69388928571428</v>
      </c>
      <c r="ER455">
        <v>2000.010714285714</v>
      </c>
      <c r="ES455">
        <v>0.9799955714285714</v>
      </c>
      <c r="ET455">
        <v>0.02000415714285714</v>
      </c>
      <c r="EU455">
        <v>0</v>
      </c>
      <c r="EV455">
        <v>1212.718214285714</v>
      </c>
      <c r="EW455">
        <v>5.00078</v>
      </c>
      <c r="EX455">
        <v>23314.08214285714</v>
      </c>
      <c r="EY455">
        <v>16379.7</v>
      </c>
      <c r="EZ455">
        <v>39.08017857142857</v>
      </c>
      <c r="FA455">
        <v>39.95282142857142</v>
      </c>
      <c r="FB455">
        <v>39.21396428571428</v>
      </c>
      <c r="FC455">
        <v>39.62264285714285</v>
      </c>
      <c r="FD455">
        <v>40.25864285714285</v>
      </c>
      <c r="FE455">
        <v>1955.100714285714</v>
      </c>
      <c r="FF455">
        <v>39.91</v>
      </c>
      <c r="FG455">
        <v>0</v>
      </c>
      <c r="FH455">
        <v>1758828882.1</v>
      </c>
      <c r="FI455">
        <v>0</v>
      </c>
      <c r="FJ455">
        <v>1212.756538461538</v>
      </c>
      <c r="FK455">
        <v>5.19760682017401</v>
      </c>
      <c r="FL455">
        <v>84.63247871182723</v>
      </c>
      <c r="FM455">
        <v>23314.2576923077</v>
      </c>
      <c r="FN455">
        <v>15</v>
      </c>
      <c r="FO455">
        <v>0</v>
      </c>
      <c r="FP455" t="s">
        <v>441</v>
      </c>
      <c r="FQ455">
        <v>1746989605.5</v>
      </c>
      <c r="FR455">
        <v>1746989593.5</v>
      </c>
      <c r="FS455">
        <v>0</v>
      </c>
      <c r="FT455">
        <v>-0.274</v>
      </c>
      <c r="FU455">
        <v>-0.002</v>
      </c>
      <c r="FV455">
        <v>2.549</v>
      </c>
      <c r="FW455">
        <v>0.129</v>
      </c>
      <c r="FX455">
        <v>420</v>
      </c>
      <c r="FY455">
        <v>17</v>
      </c>
      <c r="FZ455">
        <v>0.02</v>
      </c>
      <c r="GA455">
        <v>0.04</v>
      </c>
      <c r="GB455">
        <v>-52.91676829268293</v>
      </c>
      <c r="GC455">
        <v>-3.954010452961753</v>
      </c>
      <c r="GD455">
        <v>0.3950903604203538</v>
      </c>
      <c r="GE455">
        <v>0</v>
      </c>
      <c r="GF455">
        <v>1212.580294117647</v>
      </c>
      <c r="GG455">
        <v>3.840336126879522</v>
      </c>
      <c r="GH455">
        <v>0.4658167103190232</v>
      </c>
      <c r="GI455">
        <v>0</v>
      </c>
      <c r="GJ455">
        <v>5.553835853658537</v>
      </c>
      <c r="GK455">
        <v>0.2654872473867541</v>
      </c>
      <c r="GL455">
        <v>0.02773114292065697</v>
      </c>
      <c r="GM455">
        <v>0</v>
      </c>
      <c r="GN455">
        <v>0</v>
      </c>
      <c r="GO455">
        <v>3</v>
      </c>
      <c r="GP455" t="s">
        <v>459</v>
      </c>
      <c r="GQ455">
        <v>3.10145</v>
      </c>
      <c r="GR455">
        <v>2.72459</v>
      </c>
      <c r="GS455">
        <v>0.141282</v>
      </c>
      <c r="GT455">
        <v>0.147157</v>
      </c>
      <c r="GU455">
        <v>0.104617</v>
      </c>
      <c r="GV455">
        <v>0.0868442</v>
      </c>
      <c r="GW455">
        <v>22442.2</v>
      </c>
      <c r="GX455">
        <v>20266</v>
      </c>
      <c r="GY455">
        <v>26697.3</v>
      </c>
      <c r="GZ455">
        <v>23984.2</v>
      </c>
      <c r="HA455">
        <v>38254.1</v>
      </c>
      <c r="HB455">
        <v>32392.1</v>
      </c>
      <c r="HC455">
        <v>46619.7</v>
      </c>
      <c r="HD455">
        <v>37954</v>
      </c>
      <c r="HE455">
        <v>1.87453</v>
      </c>
      <c r="HF455">
        <v>1.86653</v>
      </c>
      <c r="HG455">
        <v>0.125617</v>
      </c>
      <c r="HH455">
        <v>0</v>
      </c>
      <c r="HI455">
        <v>27.9714</v>
      </c>
      <c r="HJ455">
        <v>999.9</v>
      </c>
      <c r="HK455">
        <v>39.8</v>
      </c>
      <c r="HL455">
        <v>32</v>
      </c>
      <c r="HM455">
        <v>20.9282</v>
      </c>
      <c r="HN455">
        <v>61.2605</v>
      </c>
      <c r="HO455">
        <v>20.3526</v>
      </c>
      <c r="HP455">
        <v>1</v>
      </c>
      <c r="HQ455">
        <v>0.105122</v>
      </c>
      <c r="HR455">
        <v>-0.381133</v>
      </c>
      <c r="HS455">
        <v>20.281</v>
      </c>
      <c r="HT455">
        <v>5.21205</v>
      </c>
      <c r="HU455">
        <v>11.98</v>
      </c>
      <c r="HV455">
        <v>4.9634</v>
      </c>
      <c r="HW455">
        <v>3.2743</v>
      </c>
      <c r="HX455">
        <v>9999</v>
      </c>
      <c r="HY455">
        <v>9999</v>
      </c>
      <c r="HZ455">
        <v>9999</v>
      </c>
      <c r="IA455">
        <v>5.9</v>
      </c>
      <c r="IB455">
        <v>1.86393</v>
      </c>
      <c r="IC455">
        <v>1.86005</v>
      </c>
      <c r="ID455">
        <v>1.85837</v>
      </c>
      <c r="IE455">
        <v>1.85974</v>
      </c>
      <c r="IF455">
        <v>1.85987</v>
      </c>
      <c r="IG455">
        <v>1.85838</v>
      </c>
      <c r="IH455">
        <v>1.85745</v>
      </c>
      <c r="II455">
        <v>1.85241</v>
      </c>
      <c r="IJ455">
        <v>0</v>
      </c>
      <c r="IK455">
        <v>0</v>
      </c>
      <c r="IL455">
        <v>0</v>
      </c>
      <c r="IM455">
        <v>0</v>
      </c>
      <c r="IN455" t="s">
        <v>443</v>
      </c>
      <c r="IO455" t="s">
        <v>444</v>
      </c>
      <c r="IP455" t="s">
        <v>445</v>
      </c>
      <c r="IQ455" t="s">
        <v>445</v>
      </c>
      <c r="IR455" t="s">
        <v>445</v>
      </c>
      <c r="IS455" t="s">
        <v>445</v>
      </c>
      <c r="IT455">
        <v>0</v>
      </c>
      <c r="IU455">
        <v>100</v>
      </c>
      <c r="IV455">
        <v>100</v>
      </c>
      <c r="IW455">
        <v>-1.19</v>
      </c>
      <c r="IX455">
        <v>0.3</v>
      </c>
      <c r="IY455">
        <v>-1.085747647868322</v>
      </c>
      <c r="IZ455">
        <v>-0.001141660950335919</v>
      </c>
      <c r="JA455">
        <v>1.556549255047457E-06</v>
      </c>
      <c r="JB455">
        <v>-3.845636065895205E-10</v>
      </c>
      <c r="JC455">
        <v>0.01562767363184709</v>
      </c>
      <c r="JD455">
        <v>0.001629169780553792</v>
      </c>
      <c r="JE455">
        <v>0.0005448488767950686</v>
      </c>
      <c r="JF455">
        <v>-2.599574200195059E-06</v>
      </c>
      <c r="JG455">
        <v>2</v>
      </c>
      <c r="JH455">
        <v>2011</v>
      </c>
      <c r="JI455">
        <v>1</v>
      </c>
      <c r="JJ455">
        <v>26</v>
      </c>
      <c r="JK455">
        <v>197321.4</v>
      </c>
      <c r="JL455">
        <v>197321.6</v>
      </c>
      <c r="JM455">
        <v>2.07642</v>
      </c>
      <c r="JN455">
        <v>2.62085</v>
      </c>
      <c r="JO455">
        <v>1.49658</v>
      </c>
      <c r="JP455">
        <v>2.34497</v>
      </c>
      <c r="JQ455">
        <v>1.54907</v>
      </c>
      <c r="JR455">
        <v>2.45239</v>
      </c>
      <c r="JS455">
        <v>36.1754</v>
      </c>
      <c r="JT455">
        <v>24.1838</v>
      </c>
      <c r="JU455">
        <v>18</v>
      </c>
      <c r="JV455">
        <v>483.449</v>
      </c>
      <c r="JW455">
        <v>493.197</v>
      </c>
      <c r="JX455">
        <v>28.4093</v>
      </c>
      <c r="JY455">
        <v>28.6413</v>
      </c>
      <c r="JZ455">
        <v>30.0002</v>
      </c>
      <c r="KA455">
        <v>28.8476</v>
      </c>
      <c r="KB455">
        <v>28.8439</v>
      </c>
      <c r="KC455">
        <v>41.7236</v>
      </c>
      <c r="KD455">
        <v>18.2409</v>
      </c>
      <c r="KE455">
        <v>48.4081</v>
      </c>
      <c r="KF455">
        <v>28.387</v>
      </c>
      <c r="KG455">
        <v>887.731</v>
      </c>
      <c r="KH455">
        <v>17.2314</v>
      </c>
      <c r="KI455">
        <v>101.93</v>
      </c>
      <c r="KJ455">
        <v>91.523</v>
      </c>
    </row>
    <row r="456" spans="1:296">
      <c r="A456">
        <v>438</v>
      </c>
      <c r="B456">
        <v>1758828892.1</v>
      </c>
      <c r="C456">
        <v>14868.5</v>
      </c>
      <c r="D456" t="s">
        <v>1325</v>
      </c>
      <c r="E456" t="s">
        <v>1326</v>
      </c>
      <c r="F456">
        <v>5</v>
      </c>
      <c r="G456" t="s">
        <v>1220</v>
      </c>
      <c r="H456">
        <v>1758828884.6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890.7335305868788</v>
      </c>
      <c r="AJ456">
        <v>848.8504969696966</v>
      </c>
      <c r="AK456">
        <v>3.367302080165357</v>
      </c>
      <c r="AL456">
        <v>65.14464401882412</v>
      </c>
      <c r="AM456">
        <f>(AO456 - AN456 + DX456*1E3/(8.314*(DZ456+273.15)) * AQ456/DW456 * AP456) * DW456/(100*DK456) * 1000/(1000 - AO456)</f>
        <v>0</v>
      </c>
      <c r="AN456">
        <v>17.25534395517926</v>
      </c>
      <c r="AO456">
        <v>22.85300666666666</v>
      </c>
      <c r="AP456">
        <v>-0.001005652307112733</v>
      </c>
      <c r="AQ456">
        <v>105.4680842792125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439</v>
      </c>
      <c r="AX456" t="s">
        <v>439</v>
      </c>
      <c r="AY456">
        <v>0</v>
      </c>
      <c r="AZ456">
        <v>0</v>
      </c>
      <c r="BA456">
        <f>1-AY456/AZ456</f>
        <v>0</v>
      </c>
      <c r="BB456">
        <v>0</v>
      </c>
      <c r="BC456" t="s">
        <v>439</v>
      </c>
      <c r="BD456" t="s">
        <v>439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439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5.18</v>
      </c>
      <c r="DL456">
        <v>0.5</v>
      </c>
      <c r="DM456" t="s">
        <v>440</v>
      </c>
      <c r="DN456">
        <v>2</v>
      </c>
      <c r="DO456" t="b">
        <v>1</v>
      </c>
      <c r="DP456">
        <v>1758828884.6</v>
      </c>
      <c r="DQ456">
        <v>806.4844814814816</v>
      </c>
      <c r="DR456">
        <v>859.9865555555557</v>
      </c>
      <c r="DS456">
        <v>22.87511481481481</v>
      </c>
      <c r="DT456">
        <v>17.28778148148148</v>
      </c>
      <c r="DU456">
        <v>807.6794074074074</v>
      </c>
      <c r="DV456">
        <v>22.57497037037037</v>
      </c>
      <c r="DW456">
        <v>499.9902592592592</v>
      </c>
      <c r="DX456">
        <v>90.80631481481484</v>
      </c>
      <c r="DY456">
        <v>0.06616364074074073</v>
      </c>
      <c r="DZ456">
        <v>29.55934814814814</v>
      </c>
      <c r="EA456">
        <v>30.01668888888889</v>
      </c>
      <c r="EB456">
        <v>999.9000000000001</v>
      </c>
      <c r="EC456">
        <v>0</v>
      </c>
      <c r="ED456">
        <v>0</v>
      </c>
      <c r="EE456">
        <v>10001.99</v>
      </c>
      <c r="EF456">
        <v>0</v>
      </c>
      <c r="EG456">
        <v>11.2321</v>
      </c>
      <c r="EH456">
        <v>-53.50201851851853</v>
      </c>
      <c r="EI456">
        <v>825.3645925925925</v>
      </c>
      <c r="EJ456">
        <v>875.1149259259259</v>
      </c>
      <c r="EK456">
        <v>5.587343703703703</v>
      </c>
      <c r="EL456">
        <v>859.9865555555557</v>
      </c>
      <c r="EM456">
        <v>17.28778148148148</v>
      </c>
      <c r="EN456">
        <v>2.077205555555556</v>
      </c>
      <c r="EO456">
        <v>1.569839259259259</v>
      </c>
      <c r="EP456">
        <v>18.04545555555555</v>
      </c>
      <c r="EQ456">
        <v>13.66587407407408</v>
      </c>
      <c r="ER456">
        <v>2000.011851851852</v>
      </c>
      <c r="ES456">
        <v>0.9799954444444444</v>
      </c>
      <c r="ET456">
        <v>0.02000428518518518</v>
      </c>
      <c r="EU456">
        <v>0</v>
      </c>
      <c r="EV456">
        <v>1213.21</v>
      </c>
      <c r="EW456">
        <v>5.00078</v>
      </c>
      <c r="EX456">
        <v>23321.88888888889</v>
      </c>
      <c r="EY456">
        <v>16379.7</v>
      </c>
      <c r="EZ456">
        <v>39.05533333333333</v>
      </c>
      <c r="FA456">
        <v>39.93951851851852</v>
      </c>
      <c r="FB456">
        <v>39.27288888888889</v>
      </c>
      <c r="FC456">
        <v>39.61325925925926</v>
      </c>
      <c r="FD456">
        <v>40.26592592592592</v>
      </c>
      <c r="FE456">
        <v>1955.101851851852</v>
      </c>
      <c r="FF456">
        <v>39.91</v>
      </c>
      <c r="FG456">
        <v>0</v>
      </c>
      <c r="FH456">
        <v>1758828886.9</v>
      </c>
      <c r="FI456">
        <v>0</v>
      </c>
      <c r="FJ456">
        <v>1213.182307692308</v>
      </c>
      <c r="FK456">
        <v>6.593504270816145</v>
      </c>
      <c r="FL456">
        <v>88.58803426012446</v>
      </c>
      <c r="FM456">
        <v>23321.36923076923</v>
      </c>
      <c r="FN456">
        <v>15</v>
      </c>
      <c r="FO456">
        <v>0</v>
      </c>
      <c r="FP456" t="s">
        <v>441</v>
      </c>
      <c r="FQ456">
        <v>1746989605.5</v>
      </c>
      <c r="FR456">
        <v>1746989593.5</v>
      </c>
      <c r="FS456">
        <v>0</v>
      </c>
      <c r="FT456">
        <v>-0.274</v>
      </c>
      <c r="FU456">
        <v>-0.002</v>
      </c>
      <c r="FV456">
        <v>2.549</v>
      </c>
      <c r="FW456">
        <v>0.129</v>
      </c>
      <c r="FX456">
        <v>420</v>
      </c>
      <c r="FY456">
        <v>17</v>
      </c>
      <c r="FZ456">
        <v>0.02</v>
      </c>
      <c r="GA456">
        <v>0.04</v>
      </c>
      <c r="GB456">
        <v>-53.27656829268293</v>
      </c>
      <c r="GC456">
        <v>-4.504256445993106</v>
      </c>
      <c r="GD456">
        <v>0.4515996394601079</v>
      </c>
      <c r="GE456">
        <v>0</v>
      </c>
      <c r="GF456">
        <v>1212.990882352941</v>
      </c>
      <c r="GG456">
        <v>5.591596629344138</v>
      </c>
      <c r="GH456">
        <v>0.5967331044310298</v>
      </c>
      <c r="GI456">
        <v>0</v>
      </c>
      <c r="GJ456">
        <v>5.572463414634147</v>
      </c>
      <c r="GK456">
        <v>0.2754750522648163</v>
      </c>
      <c r="GL456">
        <v>0.02877671718168889</v>
      </c>
      <c r="GM456">
        <v>0</v>
      </c>
      <c r="GN456">
        <v>0</v>
      </c>
      <c r="GO456">
        <v>3</v>
      </c>
      <c r="GP456" t="s">
        <v>459</v>
      </c>
      <c r="GQ456">
        <v>3.10149</v>
      </c>
      <c r="GR456">
        <v>2.72417</v>
      </c>
      <c r="GS456">
        <v>0.143156</v>
      </c>
      <c r="GT456">
        <v>0.149028</v>
      </c>
      <c r="GU456">
        <v>0.104561</v>
      </c>
      <c r="GV456">
        <v>0.0868376</v>
      </c>
      <c r="GW456">
        <v>22393.3</v>
      </c>
      <c r="GX456">
        <v>20221.5</v>
      </c>
      <c r="GY456">
        <v>26697.4</v>
      </c>
      <c r="GZ456">
        <v>23984.1</v>
      </c>
      <c r="HA456">
        <v>38256.9</v>
      </c>
      <c r="HB456">
        <v>32392.6</v>
      </c>
      <c r="HC456">
        <v>46619.9</v>
      </c>
      <c r="HD456">
        <v>37954.1</v>
      </c>
      <c r="HE456">
        <v>1.87523</v>
      </c>
      <c r="HF456">
        <v>1.8661</v>
      </c>
      <c r="HG456">
        <v>0.124469</v>
      </c>
      <c r="HH456">
        <v>0</v>
      </c>
      <c r="HI456">
        <v>27.9727</v>
      </c>
      <c r="HJ456">
        <v>999.9</v>
      </c>
      <c r="HK456">
        <v>39.8</v>
      </c>
      <c r="HL456">
        <v>31.9</v>
      </c>
      <c r="HM456">
        <v>20.8111</v>
      </c>
      <c r="HN456">
        <v>61.0305</v>
      </c>
      <c r="HO456">
        <v>20.3365</v>
      </c>
      <c r="HP456">
        <v>1</v>
      </c>
      <c r="HQ456">
        <v>0.105218</v>
      </c>
      <c r="HR456">
        <v>-0.354036</v>
      </c>
      <c r="HS456">
        <v>20.2808</v>
      </c>
      <c r="HT456">
        <v>5.214</v>
      </c>
      <c r="HU456">
        <v>11.9797</v>
      </c>
      <c r="HV456">
        <v>4.9637</v>
      </c>
      <c r="HW456">
        <v>3.27433</v>
      </c>
      <c r="HX456">
        <v>9999</v>
      </c>
      <c r="HY456">
        <v>9999</v>
      </c>
      <c r="HZ456">
        <v>9999</v>
      </c>
      <c r="IA456">
        <v>5.9</v>
      </c>
      <c r="IB456">
        <v>1.86395</v>
      </c>
      <c r="IC456">
        <v>1.86005</v>
      </c>
      <c r="ID456">
        <v>1.85837</v>
      </c>
      <c r="IE456">
        <v>1.85974</v>
      </c>
      <c r="IF456">
        <v>1.85988</v>
      </c>
      <c r="IG456">
        <v>1.85837</v>
      </c>
      <c r="IH456">
        <v>1.85745</v>
      </c>
      <c r="II456">
        <v>1.85242</v>
      </c>
      <c r="IJ456">
        <v>0</v>
      </c>
      <c r="IK456">
        <v>0</v>
      </c>
      <c r="IL456">
        <v>0</v>
      </c>
      <c r="IM456">
        <v>0</v>
      </c>
      <c r="IN456" t="s">
        <v>443</v>
      </c>
      <c r="IO456" t="s">
        <v>444</v>
      </c>
      <c r="IP456" t="s">
        <v>445</v>
      </c>
      <c r="IQ456" t="s">
        <v>445</v>
      </c>
      <c r="IR456" t="s">
        <v>445</v>
      </c>
      <c r="IS456" t="s">
        <v>445</v>
      </c>
      <c r="IT456">
        <v>0</v>
      </c>
      <c r="IU456">
        <v>100</v>
      </c>
      <c r="IV456">
        <v>100</v>
      </c>
      <c r="IW456">
        <v>-1.179</v>
      </c>
      <c r="IX456">
        <v>0.2997</v>
      </c>
      <c r="IY456">
        <v>-1.085747647868322</v>
      </c>
      <c r="IZ456">
        <v>-0.001141660950335919</v>
      </c>
      <c r="JA456">
        <v>1.556549255047457E-06</v>
      </c>
      <c r="JB456">
        <v>-3.845636065895205E-10</v>
      </c>
      <c r="JC456">
        <v>0.01562767363184709</v>
      </c>
      <c r="JD456">
        <v>0.001629169780553792</v>
      </c>
      <c r="JE456">
        <v>0.0005448488767950686</v>
      </c>
      <c r="JF456">
        <v>-2.599574200195059E-06</v>
      </c>
      <c r="JG456">
        <v>2</v>
      </c>
      <c r="JH456">
        <v>2011</v>
      </c>
      <c r="JI456">
        <v>1</v>
      </c>
      <c r="JJ456">
        <v>26</v>
      </c>
      <c r="JK456">
        <v>197321.4</v>
      </c>
      <c r="JL456">
        <v>197321.6</v>
      </c>
      <c r="JM456">
        <v>2.10449</v>
      </c>
      <c r="JN456">
        <v>2.63062</v>
      </c>
      <c r="JO456">
        <v>1.49658</v>
      </c>
      <c r="JP456">
        <v>2.34497</v>
      </c>
      <c r="JQ456">
        <v>1.54907</v>
      </c>
      <c r="JR456">
        <v>2.37915</v>
      </c>
      <c r="JS456">
        <v>36.1754</v>
      </c>
      <c r="JT456">
        <v>24.1663</v>
      </c>
      <c r="JU456">
        <v>18</v>
      </c>
      <c r="JV456">
        <v>483.859</v>
      </c>
      <c r="JW456">
        <v>492.917</v>
      </c>
      <c r="JX456">
        <v>28.3883</v>
      </c>
      <c r="JY456">
        <v>28.6422</v>
      </c>
      <c r="JZ456">
        <v>30.0002</v>
      </c>
      <c r="KA456">
        <v>28.8478</v>
      </c>
      <c r="KB456">
        <v>28.8439</v>
      </c>
      <c r="KC456">
        <v>42.4001</v>
      </c>
      <c r="KD456">
        <v>18.2409</v>
      </c>
      <c r="KE456">
        <v>48.4081</v>
      </c>
      <c r="KF456">
        <v>28.3818</v>
      </c>
      <c r="KG456">
        <v>907.768</v>
      </c>
      <c r="KH456">
        <v>17.2382</v>
      </c>
      <c r="KI456">
        <v>101.93</v>
      </c>
      <c r="KJ456">
        <v>91.5231</v>
      </c>
    </row>
    <row r="457" spans="1:296">
      <c r="A457">
        <v>439</v>
      </c>
      <c r="B457">
        <v>1758828897.1</v>
      </c>
      <c r="C457">
        <v>14873.5</v>
      </c>
      <c r="D457" t="s">
        <v>1327</v>
      </c>
      <c r="E457" t="s">
        <v>1328</v>
      </c>
      <c r="F457">
        <v>5</v>
      </c>
      <c r="G457" t="s">
        <v>1220</v>
      </c>
      <c r="H457">
        <v>1758828889.314285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907.7159881844706</v>
      </c>
      <c r="AJ457">
        <v>865.6904181818181</v>
      </c>
      <c r="AK457">
        <v>3.354537970392535</v>
      </c>
      <c r="AL457">
        <v>65.14464401882412</v>
      </c>
      <c r="AM457">
        <f>(AO457 - AN457 + DX457*1E3/(8.314*(DZ457+273.15)) * AQ457/DW457 * AP457) * DW457/(100*DK457) * 1000/(1000 - AO457)</f>
        <v>0</v>
      </c>
      <c r="AN457">
        <v>17.26091203076611</v>
      </c>
      <c r="AO457">
        <v>22.83821393939393</v>
      </c>
      <c r="AP457">
        <v>-0.0005239025864885837</v>
      </c>
      <c r="AQ457">
        <v>105.4680842792125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439</v>
      </c>
      <c r="AX457" t="s">
        <v>439</v>
      </c>
      <c r="AY457">
        <v>0</v>
      </c>
      <c r="AZ457">
        <v>0</v>
      </c>
      <c r="BA457">
        <f>1-AY457/AZ457</f>
        <v>0</v>
      </c>
      <c r="BB457">
        <v>0</v>
      </c>
      <c r="BC457" t="s">
        <v>439</v>
      </c>
      <c r="BD457" t="s">
        <v>439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439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5.18</v>
      </c>
      <c r="DL457">
        <v>0.5</v>
      </c>
      <c r="DM457" t="s">
        <v>440</v>
      </c>
      <c r="DN457">
        <v>2</v>
      </c>
      <c r="DO457" t="b">
        <v>1</v>
      </c>
      <c r="DP457">
        <v>1758828889.314285</v>
      </c>
      <c r="DQ457">
        <v>821.9657500000001</v>
      </c>
      <c r="DR457">
        <v>875.7703571428572</v>
      </c>
      <c r="DS457">
        <v>22.861375</v>
      </c>
      <c r="DT457">
        <v>17.26828571428572</v>
      </c>
      <c r="DU457">
        <v>823.1509642857143</v>
      </c>
      <c r="DV457">
        <v>22.56151428571428</v>
      </c>
      <c r="DW457">
        <v>500.0341071428571</v>
      </c>
      <c r="DX457">
        <v>90.80549642857143</v>
      </c>
      <c r="DY457">
        <v>0.06623311785714285</v>
      </c>
      <c r="DZ457">
        <v>29.55808928571428</v>
      </c>
      <c r="EA457">
        <v>30.01229999999999</v>
      </c>
      <c r="EB457">
        <v>999.9000000000002</v>
      </c>
      <c r="EC457">
        <v>0</v>
      </c>
      <c r="ED457">
        <v>0</v>
      </c>
      <c r="EE457">
        <v>9993.191428571428</v>
      </c>
      <c r="EF457">
        <v>0</v>
      </c>
      <c r="EG457">
        <v>11.2321</v>
      </c>
      <c r="EH457">
        <v>-53.80454642857142</v>
      </c>
      <c r="EI457">
        <v>841.1963571428572</v>
      </c>
      <c r="EJ457">
        <v>891.1588928571429</v>
      </c>
      <c r="EK457">
        <v>5.593089642857143</v>
      </c>
      <c r="EL457">
        <v>875.7703571428572</v>
      </c>
      <c r="EM457">
        <v>17.26828571428572</v>
      </c>
      <c r="EN457">
        <v>2.075939642857143</v>
      </c>
      <c r="EO457">
        <v>1.568055714285714</v>
      </c>
      <c r="EP457">
        <v>18.03575357142857</v>
      </c>
      <c r="EQ457">
        <v>13.64840357142857</v>
      </c>
      <c r="ER457">
        <v>2000.006071428571</v>
      </c>
      <c r="ES457">
        <v>0.97999525</v>
      </c>
      <c r="ET457">
        <v>0.02000448214285714</v>
      </c>
      <c r="EU457">
        <v>0</v>
      </c>
      <c r="EV457">
        <v>1213.650357142857</v>
      </c>
      <c r="EW457">
        <v>5.00078</v>
      </c>
      <c r="EX457">
        <v>23328.85714285715</v>
      </c>
      <c r="EY457">
        <v>16379.66428571429</v>
      </c>
      <c r="EZ457">
        <v>39.05335714285714</v>
      </c>
      <c r="FA457">
        <v>39.94610714285714</v>
      </c>
      <c r="FB457">
        <v>39.27660714285714</v>
      </c>
      <c r="FC457">
        <v>39.61142857142857</v>
      </c>
      <c r="FD457">
        <v>40.24078571428571</v>
      </c>
      <c r="FE457">
        <v>1955.096071428572</v>
      </c>
      <c r="FF457">
        <v>39.91</v>
      </c>
      <c r="FG457">
        <v>0</v>
      </c>
      <c r="FH457">
        <v>1758828892.3</v>
      </c>
      <c r="FI457">
        <v>0</v>
      </c>
      <c r="FJ457">
        <v>1213.7284</v>
      </c>
      <c r="FK457">
        <v>5.243846157587265</v>
      </c>
      <c r="FL457">
        <v>95.1000003158088</v>
      </c>
      <c r="FM457">
        <v>23329.916</v>
      </c>
      <c r="FN457">
        <v>15</v>
      </c>
      <c r="FO457">
        <v>0</v>
      </c>
      <c r="FP457" t="s">
        <v>441</v>
      </c>
      <c r="FQ457">
        <v>1746989605.5</v>
      </c>
      <c r="FR457">
        <v>1746989593.5</v>
      </c>
      <c r="FS457">
        <v>0</v>
      </c>
      <c r="FT457">
        <v>-0.274</v>
      </c>
      <c r="FU457">
        <v>-0.002</v>
      </c>
      <c r="FV457">
        <v>2.549</v>
      </c>
      <c r="FW457">
        <v>0.129</v>
      </c>
      <c r="FX457">
        <v>420</v>
      </c>
      <c r="FY457">
        <v>17</v>
      </c>
      <c r="FZ457">
        <v>0.02</v>
      </c>
      <c r="GA457">
        <v>0.04</v>
      </c>
      <c r="GB457">
        <v>-53.56032195121951</v>
      </c>
      <c r="GC457">
        <v>-4.036954703832789</v>
      </c>
      <c r="GD457">
        <v>0.4064405242616028</v>
      </c>
      <c r="GE457">
        <v>0</v>
      </c>
      <c r="GF457">
        <v>1213.345</v>
      </c>
      <c r="GG457">
        <v>5.744385024591276</v>
      </c>
      <c r="GH457">
        <v>0.6094754253599294</v>
      </c>
      <c r="GI457">
        <v>0</v>
      </c>
      <c r="GJ457">
        <v>5.582944878048781</v>
      </c>
      <c r="GK457">
        <v>0.1438659930313654</v>
      </c>
      <c r="GL457">
        <v>0.02091754405697221</v>
      </c>
      <c r="GM457">
        <v>0</v>
      </c>
      <c r="GN457">
        <v>0</v>
      </c>
      <c r="GO457">
        <v>3</v>
      </c>
      <c r="GP457" t="s">
        <v>459</v>
      </c>
      <c r="GQ457">
        <v>3.10135</v>
      </c>
      <c r="GR457">
        <v>2.72441</v>
      </c>
      <c r="GS457">
        <v>0.145016</v>
      </c>
      <c r="GT457">
        <v>0.15086</v>
      </c>
      <c r="GU457">
        <v>0.104524</v>
      </c>
      <c r="GV457">
        <v>0.08685080000000001</v>
      </c>
      <c r="GW457">
        <v>22344.5</v>
      </c>
      <c r="GX457">
        <v>20178</v>
      </c>
      <c r="GY457">
        <v>26697.2</v>
      </c>
      <c r="GZ457">
        <v>23984.1</v>
      </c>
      <c r="HA457">
        <v>38258.6</v>
      </c>
      <c r="HB457">
        <v>32392.4</v>
      </c>
      <c r="HC457">
        <v>46619.7</v>
      </c>
      <c r="HD457">
        <v>37954.2</v>
      </c>
      <c r="HE457">
        <v>1.87453</v>
      </c>
      <c r="HF457">
        <v>1.86645</v>
      </c>
      <c r="HG457">
        <v>0.125304</v>
      </c>
      <c r="HH457">
        <v>0</v>
      </c>
      <c r="HI457">
        <v>27.9745</v>
      </c>
      <c r="HJ457">
        <v>999.9</v>
      </c>
      <c r="HK457">
        <v>39.8</v>
      </c>
      <c r="HL457">
        <v>31.9</v>
      </c>
      <c r="HM457">
        <v>20.8113</v>
      </c>
      <c r="HN457">
        <v>61.2205</v>
      </c>
      <c r="HO457">
        <v>20.4567</v>
      </c>
      <c r="HP457">
        <v>1</v>
      </c>
      <c r="HQ457">
        <v>0.105282</v>
      </c>
      <c r="HR457">
        <v>-0.388685</v>
      </c>
      <c r="HS457">
        <v>20.2808</v>
      </c>
      <c r="HT457">
        <v>5.21295</v>
      </c>
      <c r="HU457">
        <v>11.9796</v>
      </c>
      <c r="HV457">
        <v>4.96375</v>
      </c>
      <c r="HW457">
        <v>3.27443</v>
      </c>
      <c r="HX457">
        <v>9999</v>
      </c>
      <c r="HY457">
        <v>9999</v>
      </c>
      <c r="HZ457">
        <v>9999</v>
      </c>
      <c r="IA457">
        <v>5.9</v>
      </c>
      <c r="IB457">
        <v>1.86392</v>
      </c>
      <c r="IC457">
        <v>1.86006</v>
      </c>
      <c r="ID457">
        <v>1.85837</v>
      </c>
      <c r="IE457">
        <v>1.85974</v>
      </c>
      <c r="IF457">
        <v>1.85987</v>
      </c>
      <c r="IG457">
        <v>1.85837</v>
      </c>
      <c r="IH457">
        <v>1.85744</v>
      </c>
      <c r="II457">
        <v>1.85241</v>
      </c>
      <c r="IJ457">
        <v>0</v>
      </c>
      <c r="IK457">
        <v>0</v>
      </c>
      <c r="IL457">
        <v>0</v>
      </c>
      <c r="IM457">
        <v>0</v>
      </c>
      <c r="IN457" t="s">
        <v>443</v>
      </c>
      <c r="IO457" t="s">
        <v>444</v>
      </c>
      <c r="IP457" t="s">
        <v>445</v>
      </c>
      <c r="IQ457" t="s">
        <v>445</v>
      </c>
      <c r="IR457" t="s">
        <v>445</v>
      </c>
      <c r="IS457" t="s">
        <v>445</v>
      </c>
      <c r="IT457">
        <v>0</v>
      </c>
      <c r="IU457">
        <v>100</v>
      </c>
      <c r="IV457">
        <v>100</v>
      </c>
      <c r="IW457">
        <v>-1.169</v>
      </c>
      <c r="IX457">
        <v>0.2994</v>
      </c>
      <c r="IY457">
        <v>-1.085747647868322</v>
      </c>
      <c r="IZ457">
        <v>-0.001141660950335919</v>
      </c>
      <c r="JA457">
        <v>1.556549255047457E-06</v>
      </c>
      <c r="JB457">
        <v>-3.845636065895205E-10</v>
      </c>
      <c r="JC457">
        <v>0.01562767363184709</v>
      </c>
      <c r="JD457">
        <v>0.001629169780553792</v>
      </c>
      <c r="JE457">
        <v>0.0005448488767950686</v>
      </c>
      <c r="JF457">
        <v>-2.599574200195059E-06</v>
      </c>
      <c r="JG457">
        <v>2</v>
      </c>
      <c r="JH457">
        <v>2011</v>
      </c>
      <c r="JI457">
        <v>1</v>
      </c>
      <c r="JJ457">
        <v>26</v>
      </c>
      <c r="JK457">
        <v>197321.5</v>
      </c>
      <c r="JL457">
        <v>197321.7</v>
      </c>
      <c r="JM457">
        <v>2.14111</v>
      </c>
      <c r="JN457">
        <v>2.62329</v>
      </c>
      <c r="JO457">
        <v>1.49658</v>
      </c>
      <c r="JP457">
        <v>2.34619</v>
      </c>
      <c r="JQ457">
        <v>1.54907</v>
      </c>
      <c r="JR457">
        <v>2.47192</v>
      </c>
      <c r="JS457">
        <v>36.1989</v>
      </c>
      <c r="JT457">
        <v>24.1838</v>
      </c>
      <c r="JU457">
        <v>18</v>
      </c>
      <c r="JV457">
        <v>483.468</v>
      </c>
      <c r="JW457">
        <v>493.148</v>
      </c>
      <c r="JX457">
        <v>28.3776</v>
      </c>
      <c r="JY457">
        <v>28.6437</v>
      </c>
      <c r="JZ457">
        <v>30.0002</v>
      </c>
      <c r="KA457">
        <v>28.85</v>
      </c>
      <c r="KB457">
        <v>28.8441</v>
      </c>
      <c r="KC457">
        <v>42.9965</v>
      </c>
      <c r="KD457">
        <v>18.2409</v>
      </c>
      <c r="KE457">
        <v>48.4081</v>
      </c>
      <c r="KF457">
        <v>28.3747</v>
      </c>
      <c r="KG457">
        <v>921.126</v>
      </c>
      <c r="KH457">
        <v>17.24</v>
      </c>
      <c r="KI457">
        <v>101.93</v>
      </c>
      <c r="KJ457">
        <v>91.5231</v>
      </c>
    </row>
    <row r="458" spans="1:296">
      <c r="A458">
        <v>440</v>
      </c>
      <c r="B458">
        <v>1758828902.1</v>
      </c>
      <c r="C458">
        <v>14878.5</v>
      </c>
      <c r="D458" t="s">
        <v>1329</v>
      </c>
      <c r="E458" t="s">
        <v>1330</v>
      </c>
      <c r="F458">
        <v>5</v>
      </c>
      <c r="G458" t="s">
        <v>1220</v>
      </c>
      <c r="H458">
        <v>1758828894.6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924.6730610141985</v>
      </c>
      <c r="AJ458">
        <v>882.5066121212118</v>
      </c>
      <c r="AK458">
        <v>3.359513562634394</v>
      </c>
      <c r="AL458">
        <v>65.14464401882412</v>
      </c>
      <c r="AM458">
        <f>(AO458 - AN458 + DX458*1E3/(8.314*(DZ458+273.15)) * AQ458/DW458 * AP458) * DW458/(100*DK458) * 1000/(1000 - AO458)</f>
        <v>0</v>
      </c>
      <c r="AN458">
        <v>17.26150455481909</v>
      </c>
      <c r="AO458">
        <v>22.83502424242424</v>
      </c>
      <c r="AP458">
        <v>-0.0002004405754685638</v>
      </c>
      <c r="AQ458">
        <v>105.4680842792125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439</v>
      </c>
      <c r="AX458" t="s">
        <v>439</v>
      </c>
      <c r="AY458">
        <v>0</v>
      </c>
      <c r="AZ458">
        <v>0</v>
      </c>
      <c r="BA458">
        <f>1-AY458/AZ458</f>
        <v>0</v>
      </c>
      <c r="BB458">
        <v>0</v>
      </c>
      <c r="BC458" t="s">
        <v>439</v>
      </c>
      <c r="BD458" t="s">
        <v>439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439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5.18</v>
      </c>
      <c r="DL458">
        <v>0.5</v>
      </c>
      <c r="DM458" t="s">
        <v>440</v>
      </c>
      <c r="DN458">
        <v>2</v>
      </c>
      <c r="DO458" t="b">
        <v>1</v>
      </c>
      <c r="DP458">
        <v>1758828894.6</v>
      </c>
      <c r="DQ458">
        <v>839.3318148148149</v>
      </c>
      <c r="DR458">
        <v>893.4709259259259</v>
      </c>
      <c r="DS458">
        <v>22.8464</v>
      </c>
      <c r="DT458">
        <v>17.25908888888889</v>
      </c>
      <c r="DU458">
        <v>840.5058148148149</v>
      </c>
      <c r="DV458">
        <v>22.54686296296297</v>
      </c>
      <c r="DW458">
        <v>500.0391111111111</v>
      </c>
      <c r="DX458">
        <v>90.80576666666667</v>
      </c>
      <c r="DY458">
        <v>0.06615662222222222</v>
      </c>
      <c r="DZ458">
        <v>29.55886666666667</v>
      </c>
      <c r="EA458">
        <v>30.01025925925926</v>
      </c>
      <c r="EB458">
        <v>999.9000000000001</v>
      </c>
      <c r="EC458">
        <v>0</v>
      </c>
      <c r="ED458">
        <v>0</v>
      </c>
      <c r="EE458">
        <v>9993.841851851852</v>
      </c>
      <c r="EF458">
        <v>0</v>
      </c>
      <c r="EG458">
        <v>11.2321</v>
      </c>
      <c r="EH458">
        <v>-54.13908888888889</v>
      </c>
      <c r="EI458">
        <v>858.9557037037038</v>
      </c>
      <c r="EJ458">
        <v>909.162222222222</v>
      </c>
      <c r="EK458">
        <v>5.587313703703704</v>
      </c>
      <c r="EL458">
        <v>893.4709259259259</v>
      </c>
      <c r="EM458">
        <v>17.25908888888889</v>
      </c>
      <c r="EN458">
        <v>2.074586296296296</v>
      </c>
      <c r="EO458">
        <v>1.567225555555556</v>
      </c>
      <c r="EP458">
        <v>18.02537777777778</v>
      </c>
      <c r="EQ458">
        <v>13.64026666666667</v>
      </c>
      <c r="ER458">
        <v>2000.001111111111</v>
      </c>
      <c r="ES458">
        <v>0.9799951111111112</v>
      </c>
      <c r="ET458">
        <v>0.02000462592592593</v>
      </c>
      <c r="EU458">
        <v>0</v>
      </c>
      <c r="EV458">
        <v>1214.037777777778</v>
      </c>
      <c r="EW458">
        <v>5.00078</v>
      </c>
      <c r="EX458">
        <v>23336.38148148148</v>
      </c>
      <c r="EY458">
        <v>16379.63333333334</v>
      </c>
      <c r="EZ458">
        <v>39.05525925925926</v>
      </c>
      <c r="FA458">
        <v>39.94644444444444</v>
      </c>
      <c r="FB458">
        <v>39.2614074074074</v>
      </c>
      <c r="FC458">
        <v>39.61325925925926</v>
      </c>
      <c r="FD458">
        <v>40.22655555555556</v>
      </c>
      <c r="FE458">
        <v>1955.091111111111</v>
      </c>
      <c r="FF458">
        <v>39.91</v>
      </c>
      <c r="FG458">
        <v>0</v>
      </c>
      <c r="FH458">
        <v>1758828897.1</v>
      </c>
      <c r="FI458">
        <v>0</v>
      </c>
      <c r="FJ458">
        <v>1214.0464</v>
      </c>
      <c r="FK458">
        <v>3.48384616718435</v>
      </c>
      <c r="FL458">
        <v>81.94615399389964</v>
      </c>
      <c r="FM458">
        <v>23336.876</v>
      </c>
      <c r="FN458">
        <v>15</v>
      </c>
      <c r="FO458">
        <v>0</v>
      </c>
      <c r="FP458" t="s">
        <v>441</v>
      </c>
      <c r="FQ458">
        <v>1746989605.5</v>
      </c>
      <c r="FR458">
        <v>1746989593.5</v>
      </c>
      <c r="FS458">
        <v>0</v>
      </c>
      <c r="FT458">
        <v>-0.274</v>
      </c>
      <c r="FU458">
        <v>-0.002</v>
      </c>
      <c r="FV458">
        <v>2.549</v>
      </c>
      <c r="FW458">
        <v>0.129</v>
      </c>
      <c r="FX458">
        <v>420</v>
      </c>
      <c r="FY458">
        <v>17</v>
      </c>
      <c r="FZ458">
        <v>0.02</v>
      </c>
      <c r="GA458">
        <v>0.04</v>
      </c>
      <c r="GB458">
        <v>-53.91415500000001</v>
      </c>
      <c r="GC458">
        <v>-3.701554221388482</v>
      </c>
      <c r="GD458">
        <v>0.3682328916256663</v>
      </c>
      <c r="GE458">
        <v>0</v>
      </c>
      <c r="GF458">
        <v>1213.724705882353</v>
      </c>
      <c r="GG458">
        <v>4.680519478174808</v>
      </c>
      <c r="GH458">
        <v>0.5290515114146379</v>
      </c>
      <c r="GI458">
        <v>0</v>
      </c>
      <c r="GJ458">
        <v>5.589306000000001</v>
      </c>
      <c r="GK458">
        <v>-0.0570191369606002</v>
      </c>
      <c r="GL458">
        <v>0.0136639774224052</v>
      </c>
      <c r="GM458">
        <v>1</v>
      </c>
      <c r="GN458">
        <v>1</v>
      </c>
      <c r="GO458">
        <v>3</v>
      </c>
      <c r="GP458" t="s">
        <v>448</v>
      </c>
      <c r="GQ458">
        <v>3.1015</v>
      </c>
      <c r="GR458">
        <v>2.7242</v>
      </c>
      <c r="GS458">
        <v>0.146855</v>
      </c>
      <c r="GT458">
        <v>0.152668</v>
      </c>
      <c r="GU458">
        <v>0.104514</v>
      </c>
      <c r="GV458">
        <v>0.0868569</v>
      </c>
      <c r="GW458">
        <v>22296.2</v>
      </c>
      <c r="GX458">
        <v>20134.9</v>
      </c>
      <c r="GY458">
        <v>26696.9</v>
      </c>
      <c r="GZ458">
        <v>23984</v>
      </c>
      <c r="HA458">
        <v>38259</v>
      </c>
      <c r="HB458">
        <v>32392.2</v>
      </c>
      <c r="HC458">
        <v>46619.3</v>
      </c>
      <c r="HD458">
        <v>37953.9</v>
      </c>
      <c r="HE458">
        <v>1.87485</v>
      </c>
      <c r="HF458">
        <v>1.86635</v>
      </c>
      <c r="HG458">
        <v>0.125341</v>
      </c>
      <c r="HH458">
        <v>0</v>
      </c>
      <c r="HI458">
        <v>27.9769</v>
      </c>
      <c r="HJ458">
        <v>999.9</v>
      </c>
      <c r="HK458">
        <v>39.8</v>
      </c>
      <c r="HL458">
        <v>32</v>
      </c>
      <c r="HM458">
        <v>20.9276</v>
      </c>
      <c r="HN458">
        <v>61.0505</v>
      </c>
      <c r="HO458">
        <v>20.3285</v>
      </c>
      <c r="HP458">
        <v>1</v>
      </c>
      <c r="HQ458">
        <v>0.105597</v>
      </c>
      <c r="HR458">
        <v>-0.390577</v>
      </c>
      <c r="HS458">
        <v>20.2808</v>
      </c>
      <c r="HT458">
        <v>5.21295</v>
      </c>
      <c r="HU458">
        <v>11.98</v>
      </c>
      <c r="HV458">
        <v>4.96395</v>
      </c>
      <c r="HW458">
        <v>3.2744</v>
      </c>
      <c r="HX458">
        <v>9999</v>
      </c>
      <c r="HY458">
        <v>9999</v>
      </c>
      <c r="HZ458">
        <v>9999</v>
      </c>
      <c r="IA458">
        <v>5.9</v>
      </c>
      <c r="IB458">
        <v>1.86395</v>
      </c>
      <c r="IC458">
        <v>1.86005</v>
      </c>
      <c r="ID458">
        <v>1.85837</v>
      </c>
      <c r="IE458">
        <v>1.85975</v>
      </c>
      <c r="IF458">
        <v>1.85988</v>
      </c>
      <c r="IG458">
        <v>1.85838</v>
      </c>
      <c r="IH458">
        <v>1.85745</v>
      </c>
      <c r="II458">
        <v>1.85241</v>
      </c>
      <c r="IJ458">
        <v>0</v>
      </c>
      <c r="IK458">
        <v>0</v>
      </c>
      <c r="IL458">
        <v>0</v>
      </c>
      <c r="IM458">
        <v>0</v>
      </c>
      <c r="IN458" t="s">
        <v>443</v>
      </c>
      <c r="IO458" t="s">
        <v>444</v>
      </c>
      <c r="IP458" t="s">
        <v>445</v>
      </c>
      <c r="IQ458" t="s">
        <v>445</v>
      </c>
      <c r="IR458" t="s">
        <v>445</v>
      </c>
      <c r="IS458" t="s">
        <v>445</v>
      </c>
      <c r="IT458">
        <v>0</v>
      </c>
      <c r="IU458">
        <v>100</v>
      </c>
      <c r="IV458">
        <v>100</v>
      </c>
      <c r="IW458">
        <v>-1.157</v>
      </c>
      <c r="IX458">
        <v>0.2993</v>
      </c>
      <c r="IY458">
        <v>-1.085747647868322</v>
      </c>
      <c r="IZ458">
        <v>-0.001141660950335919</v>
      </c>
      <c r="JA458">
        <v>1.556549255047457E-06</v>
      </c>
      <c r="JB458">
        <v>-3.845636065895205E-10</v>
      </c>
      <c r="JC458">
        <v>0.01562767363184709</v>
      </c>
      <c r="JD458">
        <v>0.001629169780553792</v>
      </c>
      <c r="JE458">
        <v>0.0005448488767950686</v>
      </c>
      <c r="JF458">
        <v>-2.599574200195059E-06</v>
      </c>
      <c r="JG458">
        <v>2</v>
      </c>
      <c r="JH458">
        <v>2011</v>
      </c>
      <c r="JI458">
        <v>1</v>
      </c>
      <c r="JJ458">
        <v>26</v>
      </c>
      <c r="JK458">
        <v>197321.6</v>
      </c>
      <c r="JL458">
        <v>197321.8</v>
      </c>
      <c r="JM458">
        <v>2.16797</v>
      </c>
      <c r="JN458">
        <v>2.61841</v>
      </c>
      <c r="JO458">
        <v>1.49658</v>
      </c>
      <c r="JP458">
        <v>2.34619</v>
      </c>
      <c r="JQ458">
        <v>1.54907</v>
      </c>
      <c r="JR458">
        <v>2.47437</v>
      </c>
      <c r="JS458">
        <v>36.1754</v>
      </c>
      <c r="JT458">
        <v>24.1838</v>
      </c>
      <c r="JU458">
        <v>18</v>
      </c>
      <c r="JV458">
        <v>483.657</v>
      </c>
      <c r="JW458">
        <v>493.102</v>
      </c>
      <c r="JX458">
        <v>28.3724</v>
      </c>
      <c r="JY458">
        <v>28.6452</v>
      </c>
      <c r="JZ458">
        <v>30.0002</v>
      </c>
      <c r="KA458">
        <v>28.85</v>
      </c>
      <c r="KB458">
        <v>28.8464</v>
      </c>
      <c r="KC458">
        <v>43.6777</v>
      </c>
      <c r="KD458">
        <v>18.2409</v>
      </c>
      <c r="KE458">
        <v>48.4081</v>
      </c>
      <c r="KF458">
        <v>28.3554</v>
      </c>
      <c r="KG458">
        <v>941.162</v>
      </c>
      <c r="KH458">
        <v>17.2329</v>
      </c>
      <c r="KI458">
        <v>101.929</v>
      </c>
      <c r="KJ458">
        <v>91.5226</v>
      </c>
    </row>
    <row r="459" spans="1:296">
      <c r="A459">
        <v>441</v>
      </c>
      <c r="B459">
        <v>1758828907.1</v>
      </c>
      <c r="C459">
        <v>14883.5</v>
      </c>
      <c r="D459" t="s">
        <v>1331</v>
      </c>
      <c r="E459" t="s">
        <v>1332</v>
      </c>
      <c r="F459">
        <v>5</v>
      </c>
      <c r="G459" t="s">
        <v>1220</v>
      </c>
      <c r="H459">
        <v>1758828899.314285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941.7809024024195</v>
      </c>
      <c r="AJ459">
        <v>899.4260242424244</v>
      </c>
      <c r="AK459">
        <v>3.38823166025746</v>
      </c>
      <c r="AL459">
        <v>65.14464401882412</v>
      </c>
      <c r="AM459">
        <f>(AO459 - AN459 + DX459*1E3/(8.314*(DZ459+273.15)) * AQ459/DW459 * AP459) * DW459/(100*DK459) * 1000/(1000 - AO459)</f>
        <v>0</v>
      </c>
      <c r="AN459">
        <v>17.26414450136587</v>
      </c>
      <c r="AO459">
        <v>22.83353636363636</v>
      </c>
      <c r="AP459">
        <v>-0.0001146103297072222</v>
      </c>
      <c r="AQ459">
        <v>105.4680842792125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439</v>
      </c>
      <c r="AX459" t="s">
        <v>439</v>
      </c>
      <c r="AY459">
        <v>0</v>
      </c>
      <c r="AZ459">
        <v>0</v>
      </c>
      <c r="BA459">
        <f>1-AY459/AZ459</f>
        <v>0</v>
      </c>
      <c r="BB459">
        <v>0</v>
      </c>
      <c r="BC459" t="s">
        <v>439</v>
      </c>
      <c r="BD459" t="s">
        <v>439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439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5.18</v>
      </c>
      <c r="DL459">
        <v>0.5</v>
      </c>
      <c r="DM459" t="s">
        <v>440</v>
      </c>
      <c r="DN459">
        <v>2</v>
      </c>
      <c r="DO459" t="b">
        <v>1</v>
      </c>
      <c r="DP459">
        <v>1758828899.314285</v>
      </c>
      <c r="DQ459">
        <v>854.8637500000001</v>
      </c>
      <c r="DR459">
        <v>909.2512142857142</v>
      </c>
      <c r="DS459">
        <v>22.83927142857143</v>
      </c>
      <c r="DT459">
        <v>17.26127142857143</v>
      </c>
      <c r="DU459">
        <v>856.0273928571427</v>
      </c>
      <c r="DV459">
        <v>22.53988928571428</v>
      </c>
      <c r="DW459">
        <v>500.0285714285714</v>
      </c>
      <c r="DX459">
        <v>90.8063607142857</v>
      </c>
      <c r="DY459">
        <v>0.06607931428571427</v>
      </c>
      <c r="DZ459">
        <v>29.56020714285714</v>
      </c>
      <c r="EA459">
        <v>30.01147142857143</v>
      </c>
      <c r="EB459">
        <v>999.9000000000002</v>
      </c>
      <c r="EC459">
        <v>0</v>
      </c>
      <c r="ED459">
        <v>0</v>
      </c>
      <c r="EE459">
        <v>9987.839642857143</v>
      </c>
      <c r="EF459">
        <v>0</v>
      </c>
      <c r="EG459">
        <v>11.2321</v>
      </c>
      <c r="EH459">
        <v>-54.38747142857142</v>
      </c>
      <c r="EI459">
        <v>874.8445357142858</v>
      </c>
      <c r="EJ459">
        <v>925.2217142857141</v>
      </c>
      <c r="EK459">
        <v>5.578004285714286</v>
      </c>
      <c r="EL459">
        <v>909.2512142857142</v>
      </c>
      <c r="EM459">
        <v>17.26127142857143</v>
      </c>
      <c r="EN459">
        <v>2.073952142857143</v>
      </c>
      <c r="EO459">
        <v>1.567433928571428</v>
      </c>
      <c r="EP459">
        <v>18.02051785714286</v>
      </c>
      <c r="EQ459">
        <v>13.64231785714286</v>
      </c>
      <c r="ER459">
        <v>2000.011428571428</v>
      </c>
      <c r="ES459">
        <v>0.9799951428571428</v>
      </c>
      <c r="ET459">
        <v>0.02000460357142857</v>
      </c>
      <c r="EU459">
        <v>0</v>
      </c>
      <c r="EV459">
        <v>1214.398571428572</v>
      </c>
      <c r="EW459">
        <v>5.00078</v>
      </c>
      <c r="EX459">
        <v>23343.08571428571</v>
      </c>
      <c r="EY459">
        <v>16379.71428571429</v>
      </c>
      <c r="EZ459">
        <v>39.06889285714285</v>
      </c>
      <c r="FA459">
        <v>39.95728571428571</v>
      </c>
      <c r="FB459">
        <v>39.22078571428572</v>
      </c>
      <c r="FC459">
        <v>39.62707142857143</v>
      </c>
      <c r="FD459">
        <v>40.22742857142856</v>
      </c>
      <c r="FE459">
        <v>1955.101428571428</v>
      </c>
      <c r="FF459">
        <v>39.91</v>
      </c>
      <c r="FG459">
        <v>0</v>
      </c>
      <c r="FH459">
        <v>1758828901.9</v>
      </c>
      <c r="FI459">
        <v>0</v>
      </c>
      <c r="FJ459">
        <v>1214.404</v>
      </c>
      <c r="FK459">
        <v>4.777692303058361</v>
      </c>
      <c r="FL459">
        <v>81.16923070702538</v>
      </c>
      <c r="FM459">
        <v>23343.652</v>
      </c>
      <c r="FN459">
        <v>15</v>
      </c>
      <c r="FO459">
        <v>0</v>
      </c>
      <c r="FP459" t="s">
        <v>441</v>
      </c>
      <c r="FQ459">
        <v>1746989605.5</v>
      </c>
      <c r="FR459">
        <v>1746989593.5</v>
      </c>
      <c r="FS459">
        <v>0</v>
      </c>
      <c r="FT459">
        <v>-0.274</v>
      </c>
      <c r="FU459">
        <v>-0.002</v>
      </c>
      <c r="FV459">
        <v>2.549</v>
      </c>
      <c r="FW459">
        <v>0.129</v>
      </c>
      <c r="FX459">
        <v>420</v>
      </c>
      <c r="FY459">
        <v>17</v>
      </c>
      <c r="FZ459">
        <v>0.02</v>
      </c>
      <c r="GA459">
        <v>0.04</v>
      </c>
      <c r="GB459">
        <v>-54.2316575</v>
      </c>
      <c r="GC459">
        <v>-3.345864540337638</v>
      </c>
      <c r="GD459">
        <v>0.3312466293319074</v>
      </c>
      <c r="GE459">
        <v>0</v>
      </c>
      <c r="GF459">
        <v>1214.180588235294</v>
      </c>
      <c r="GG459">
        <v>4.044003057980566</v>
      </c>
      <c r="GH459">
        <v>0.4570875908881429</v>
      </c>
      <c r="GI459">
        <v>0</v>
      </c>
      <c r="GJ459">
        <v>5.58514475</v>
      </c>
      <c r="GK459">
        <v>-0.1251013508442901</v>
      </c>
      <c r="GL459">
        <v>0.01269837528731531</v>
      </c>
      <c r="GM459">
        <v>0</v>
      </c>
      <c r="GN459">
        <v>0</v>
      </c>
      <c r="GO459">
        <v>3</v>
      </c>
      <c r="GP459" t="s">
        <v>459</v>
      </c>
      <c r="GQ459">
        <v>3.10132</v>
      </c>
      <c r="GR459">
        <v>2.72366</v>
      </c>
      <c r="GS459">
        <v>0.148686</v>
      </c>
      <c r="GT459">
        <v>0.154479</v>
      </c>
      <c r="GU459">
        <v>0.104503</v>
      </c>
      <c r="GV459">
        <v>0.0868717</v>
      </c>
      <c r="GW459">
        <v>22248.5</v>
      </c>
      <c r="GX459">
        <v>20091.8</v>
      </c>
      <c r="GY459">
        <v>26697</v>
      </c>
      <c r="GZ459">
        <v>23983.8</v>
      </c>
      <c r="HA459">
        <v>38259.8</v>
      </c>
      <c r="HB459">
        <v>32391.7</v>
      </c>
      <c r="HC459">
        <v>46619.5</v>
      </c>
      <c r="HD459">
        <v>37953.8</v>
      </c>
      <c r="HE459">
        <v>1.87445</v>
      </c>
      <c r="HF459">
        <v>1.86677</v>
      </c>
      <c r="HG459">
        <v>0.123635</v>
      </c>
      <c r="HH459">
        <v>0</v>
      </c>
      <c r="HI459">
        <v>27.9793</v>
      </c>
      <c r="HJ459">
        <v>999.9</v>
      </c>
      <c r="HK459">
        <v>39.8</v>
      </c>
      <c r="HL459">
        <v>31.9</v>
      </c>
      <c r="HM459">
        <v>20.8122</v>
      </c>
      <c r="HN459">
        <v>61.2105</v>
      </c>
      <c r="HO459">
        <v>20.2404</v>
      </c>
      <c r="HP459">
        <v>1</v>
      </c>
      <c r="HQ459">
        <v>0.10564</v>
      </c>
      <c r="HR459">
        <v>-0.341171</v>
      </c>
      <c r="HS459">
        <v>20.2807</v>
      </c>
      <c r="HT459">
        <v>5.21295</v>
      </c>
      <c r="HU459">
        <v>11.9796</v>
      </c>
      <c r="HV459">
        <v>4.96375</v>
      </c>
      <c r="HW459">
        <v>3.27455</v>
      </c>
      <c r="HX459">
        <v>9999</v>
      </c>
      <c r="HY459">
        <v>9999</v>
      </c>
      <c r="HZ459">
        <v>9999</v>
      </c>
      <c r="IA459">
        <v>5.9</v>
      </c>
      <c r="IB459">
        <v>1.86395</v>
      </c>
      <c r="IC459">
        <v>1.86005</v>
      </c>
      <c r="ID459">
        <v>1.85837</v>
      </c>
      <c r="IE459">
        <v>1.85974</v>
      </c>
      <c r="IF459">
        <v>1.85988</v>
      </c>
      <c r="IG459">
        <v>1.85837</v>
      </c>
      <c r="IH459">
        <v>1.85745</v>
      </c>
      <c r="II459">
        <v>1.85242</v>
      </c>
      <c r="IJ459">
        <v>0</v>
      </c>
      <c r="IK459">
        <v>0</v>
      </c>
      <c r="IL459">
        <v>0</v>
      </c>
      <c r="IM459">
        <v>0</v>
      </c>
      <c r="IN459" t="s">
        <v>443</v>
      </c>
      <c r="IO459" t="s">
        <v>444</v>
      </c>
      <c r="IP459" t="s">
        <v>445</v>
      </c>
      <c r="IQ459" t="s">
        <v>445</v>
      </c>
      <c r="IR459" t="s">
        <v>445</v>
      </c>
      <c r="IS459" t="s">
        <v>445</v>
      </c>
      <c r="IT459">
        <v>0</v>
      </c>
      <c r="IU459">
        <v>100</v>
      </c>
      <c r="IV459">
        <v>100</v>
      </c>
      <c r="IW459">
        <v>-1.146</v>
      </c>
      <c r="IX459">
        <v>0.2993</v>
      </c>
      <c r="IY459">
        <v>-1.085747647868322</v>
      </c>
      <c r="IZ459">
        <v>-0.001141660950335919</v>
      </c>
      <c r="JA459">
        <v>1.556549255047457E-06</v>
      </c>
      <c r="JB459">
        <v>-3.845636065895205E-10</v>
      </c>
      <c r="JC459">
        <v>0.01562767363184709</v>
      </c>
      <c r="JD459">
        <v>0.001629169780553792</v>
      </c>
      <c r="JE459">
        <v>0.0005448488767950686</v>
      </c>
      <c r="JF459">
        <v>-2.599574200195059E-06</v>
      </c>
      <c r="JG459">
        <v>2</v>
      </c>
      <c r="JH459">
        <v>2011</v>
      </c>
      <c r="JI459">
        <v>1</v>
      </c>
      <c r="JJ459">
        <v>26</v>
      </c>
      <c r="JK459">
        <v>197321.7</v>
      </c>
      <c r="JL459">
        <v>197321.9</v>
      </c>
      <c r="JM459">
        <v>2.20337</v>
      </c>
      <c r="JN459">
        <v>2.62573</v>
      </c>
      <c r="JO459">
        <v>1.49658</v>
      </c>
      <c r="JP459">
        <v>2.34497</v>
      </c>
      <c r="JQ459">
        <v>1.54907</v>
      </c>
      <c r="JR459">
        <v>2.37305</v>
      </c>
      <c r="JS459">
        <v>36.1989</v>
      </c>
      <c r="JT459">
        <v>24.1751</v>
      </c>
      <c r="JU459">
        <v>18</v>
      </c>
      <c r="JV459">
        <v>483.435</v>
      </c>
      <c r="JW459">
        <v>493.382</v>
      </c>
      <c r="JX459">
        <v>28.3592</v>
      </c>
      <c r="JY459">
        <v>28.6462</v>
      </c>
      <c r="JZ459">
        <v>30.0002</v>
      </c>
      <c r="KA459">
        <v>28.8515</v>
      </c>
      <c r="KB459">
        <v>28.8464</v>
      </c>
      <c r="KC459">
        <v>44.261</v>
      </c>
      <c r="KD459">
        <v>18.2409</v>
      </c>
      <c r="KE459">
        <v>48.4081</v>
      </c>
      <c r="KF459">
        <v>28.3467</v>
      </c>
      <c r="KG459">
        <v>954.518</v>
      </c>
      <c r="KH459">
        <v>17.2398</v>
      </c>
      <c r="KI459">
        <v>101.929</v>
      </c>
      <c r="KJ459">
        <v>91.5222</v>
      </c>
    </row>
    <row r="460" spans="1:296">
      <c r="A460">
        <v>442</v>
      </c>
      <c r="B460">
        <v>1758828912.1</v>
      </c>
      <c r="C460">
        <v>14888.5</v>
      </c>
      <c r="D460" t="s">
        <v>1333</v>
      </c>
      <c r="E460" t="s">
        <v>1334</v>
      </c>
      <c r="F460">
        <v>5</v>
      </c>
      <c r="G460" t="s">
        <v>1220</v>
      </c>
      <c r="H460">
        <v>1758828904.6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958.9586842885449</v>
      </c>
      <c r="AJ460">
        <v>916.2778181818181</v>
      </c>
      <c r="AK460">
        <v>3.371811787487653</v>
      </c>
      <c r="AL460">
        <v>65.14464401882412</v>
      </c>
      <c r="AM460">
        <f>(AO460 - AN460 + DX460*1E3/(8.314*(DZ460+273.15)) * AQ460/DW460 * AP460) * DW460/(100*DK460) * 1000/(1000 - AO460)</f>
        <v>0</v>
      </c>
      <c r="AN460">
        <v>17.2675433125375</v>
      </c>
      <c r="AO460">
        <v>22.83188181818182</v>
      </c>
      <c r="AP460">
        <v>-4.49943148493339E-05</v>
      </c>
      <c r="AQ460">
        <v>105.4680842792125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439</v>
      </c>
      <c r="AX460" t="s">
        <v>439</v>
      </c>
      <c r="AY460">
        <v>0</v>
      </c>
      <c r="AZ460">
        <v>0</v>
      </c>
      <c r="BA460">
        <f>1-AY460/AZ460</f>
        <v>0</v>
      </c>
      <c r="BB460">
        <v>0</v>
      </c>
      <c r="BC460" t="s">
        <v>439</v>
      </c>
      <c r="BD460" t="s">
        <v>439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439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5.18</v>
      </c>
      <c r="DL460">
        <v>0.5</v>
      </c>
      <c r="DM460" t="s">
        <v>440</v>
      </c>
      <c r="DN460">
        <v>2</v>
      </c>
      <c r="DO460" t="b">
        <v>1</v>
      </c>
      <c r="DP460">
        <v>1758828904.6</v>
      </c>
      <c r="DQ460">
        <v>872.2696666666668</v>
      </c>
      <c r="DR460">
        <v>926.9717777777779</v>
      </c>
      <c r="DS460">
        <v>22.83519259259259</v>
      </c>
      <c r="DT460">
        <v>17.26386296296296</v>
      </c>
      <c r="DU460">
        <v>873.4212592592593</v>
      </c>
      <c r="DV460">
        <v>22.5359</v>
      </c>
      <c r="DW460">
        <v>499.9763333333333</v>
      </c>
      <c r="DX460">
        <v>90.80645925925928</v>
      </c>
      <c r="DY460">
        <v>0.06596759259259259</v>
      </c>
      <c r="DZ460">
        <v>29.55988148148148</v>
      </c>
      <c r="EA460">
        <v>30.0070037037037</v>
      </c>
      <c r="EB460">
        <v>999.9000000000001</v>
      </c>
      <c r="EC460">
        <v>0</v>
      </c>
      <c r="ED460">
        <v>0</v>
      </c>
      <c r="EE460">
        <v>9991.598148148147</v>
      </c>
      <c r="EF460">
        <v>0</v>
      </c>
      <c r="EG460">
        <v>11.2321</v>
      </c>
      <c r="EH460">
        <v>-54.70213703703704</v>
      </c>
      <c r="EI460">
        <v>892.6535925925926</v>
      </c>
      <c r="EJ460">
        <v>943.2559999999999</v>
      </c>
      <c r="EK460">
        <v>5.571338518518518</v>
      </c>
      <c r="EL460">
        <v>926.9717777777779</v>
      </c>
      <c r="EM460">
        <v>17.26386296296296</v>
      </c>
      <c r="EN460">
        <v>2.073582962962963</v>
      </c>
      <c r="EO460">
        <v>1.56767037037037</v>
      </c>
      <c r="EP460">
        <v>18.0176962962963</v>
      </c>
      <c r="EQ460">
        <v>13.64463703703703</v>
      </c>
      <c r="ER460">
        <v>2000.001851851852</v>
      </c>
      <c r="ES460">
        <v>0.9799950000000001</v>
      </c>
      <c r="ET460">
        <v>0.02000475185185185</v>
      </c>
      <c r="EU460">
        <v>0</v>
      </c>
      <c r="EV460">
        <v>1214.750370370371</v>
      </c>
      <c r="EW460">
        <v>5.00078</v>
      </c>
      <c r="EX460">
        <v>23349.92592592593</v>
      </c>
      <c r="EY460">
        <v>16379.62962962963</v>
      </c>
      <c r="EZ460">
        <v>39.07603703703703</v>
      </c>
      <c r="FA460">
        <v>39.95333333333333</v>
      </c>
      <c r="FB460">
        <v>39.23118518518518</v>
      </c>
      <c r="FC460">
        <v>39.62488888888889</v>
      </c>
      <c r="FD460">
        <v>40.21737037037037</v>
      </c>
      <c r="FE460">
        <v>1955.091851851852</v>
      </c>
      <c r="FF460">
        <v>39.91</v>
      </c>
      <c r="FG460">
        <v>0</v>
      </c>
      <c r="FH460">
        <v>1758828907.3</v>
      </c>
      <c r="FI460">
        <v>0</v>
      </c>
      <c r="FJ460">
        <v>1214.735</v>
      </c>
      <c r="FK460">
        <v>4.928205147797176</v>
      </c>
      <c r="FL460">
        <v>85.38119660923381</v>
      </c>
      <c r="FM460">
        <v>23350.43076923077</v>
      </c>
      <c r="FN460">
        <v>15</v>
      </c>
      <c r="FO460">
        <v>0</v>
      </c>
      <c r="FP460" t="s">
        <v>441</v>
      </c>
      <c r="FQ460">
        <v>1746989605.5</v>
      </c>
      <c r="FR460">
        <v>1746989593.5</v>
      </c>
      <c r="FS460">
        <v>0</v>
      </c>
      <c r="FT460">
        <v>-0.274</v>
      </c>
      <c r="FU460">
        <v>-0.002</v>
      </c>
      <c r="FV460">
        <v>2.549</v>
      </c>
      <c r="FW460">
        <v>0.129</v>
      </c>
      <c r="FX460">
        <v>420</v>
      </c>
      <c r="FY460">
        <v>17</v>
      </c>
      <c r="FZ460">
        <v>0.02</v>
      </c>
      <c r="GA460">
        <v>0.04</v>
      </c>
      <c r="GB460">
        <v>-54.52283749999999</v>
      </c>
      <c r="GC460">
        <v>-3.61151257035631</v>
      </c>
      <c r="GD460">
        <v>0.3510029342380916</v>
      </c>
      <c r="GE460">
        <v>0</v>
      </c>
      <c r="GF460">
        <v>1214.509411764706</v>
      </c>
      <c r="GG460">
        <v>4.077310930915788</v>
      </c>
      <c r="GH460">
        <v>0.4809301109582034</v>
      </c>
      <c r="GI460">
        <v>0</v>
      </c>
      <c r="GJ460">
        <v>5.5755305</v>
      </c>
      <c r="GK460">
        <v>-0.0798594371482285</v>
      </c>
      <c r="GL460">
        <v>0.008070384114154599</v>
      </c>
      <c r="GM460">
        <v>1</v>
      </c>
      <c r="GN460">
        <v>1</v>
      </c>
      <c r="GO460">
        <v>3</v>
      </c>
      <c r="GP460" t="s">
        <v>448</v>
      </c>
      <c r="GQ460">
        <v>3.10125</v>
      </c>
      <c r="GR460">
        <v>2.72419</v>
      </c>
      <c r="GS460">
        <v>0.150491</v>
      </c>
      <c r="GT460">
        <v>0.156243</v>
      </c>
      <c r="GU460">
        <v>0.104498</v>
      </c>
      <c r="GV460">
        <v>0.0868806</v>
      </c>
      <c r="GW460">
        <v>22201.2</v>
      </c>
      <c r="GX460">
        <v>20050</v>
      </c>
      <c r="GY460">
        <v>26696.9</v>
      </c>
      <c r="GZ460">
        <v>23984</v>
      </c>
      <c r="HA460">
        <v>38260.2</v>
      </c>
      <c r="HB460">
        <v>32391.6</v>
      </c>
      <c r="HC460">
        <v>46619.4</v>
      </c>
      <c r="HD460">
        <v>37953.9</v>
      </c>
      <c r="HE460">
        <v>1.87453</v>
      </c>
      <c r="HF460">
        <v>1.8668</v>
      </c>
      <c r="HG460">
        <v>0.12356</v>
      </c>
      <c r="HH460">
        <v>0</v>
      </c>
      <c r="HI460">
        <v>27.9823</v>
      </c>
      <c r="HJ460">
        <v>999.9</v>
      </c>
      <c r="HK460">
        <v>39.8</v>
      </c>
      <c r="HL460">
        <v>31.9</v>
      </c>
      <c r="HM460">
        <v>20.8098</v>
      </c>
      <c r="HN460">
        <v>61.5805</v>
      </c>
      <c r="HO460">
        <v>20.4647</v>
      </c>
      <c r="HP460">
        <v>1</v>
      </c>
      <c r="HQ460">
        <v>0.10562</v>
      </c>
      <c r="HR460">
        <v>-0.352459</v>
      </c>
      <c r="HS460">
        <v>20.2807</v>
      </c>
      <c r="HT460">
        <v>5.2128</v>
      </c>
      <c r="HU460">
        <v>11.9797</v>
      </c>
      <c r="HV460">
        <v>4.9637</v>
      </c>
      <c r="HW460">
        <v>3.27445</v>
      </c>
      <c r="HX460">
        <v>9999</v>
      </c>
      <c r="HY460">
        <v>9999</v>
      </c>
      <c r="HZ460">
        <v>9999</v>
      </c>
      <c r="IA460">
        <v>5.9</v>
      </c>
      <c r="IB460">
        <v>1.86395</v>
      </c>
      <c r="IC460">
        <v>1.86005</v>
      </c>
      <c r="ID460">
        <v>1.85837</v>
      </c>
      <c r="IE460">
        <v>1.85974</v>
      </c>
      <c r="IF460">
        <v>1.85986</v>
      </c>
      <c r="IG460">
        <v>1.85837</v>
      </c>
      <c r="IH460">
        <v>1.85745</v>
      </c>
      <c r="II460">
        <v>1.85241</v>
      </c>
      <c r="IJ460">
        <v>0</v>
      </c>
      <c r="IK460">
        <v>0</v>
      </c>
      <c r="IL460">
        <v>0</v>
      </c>
      <c r="IM460">
        <v>0</v>
      </c>
      <c r="IN460" t="s">
        <v>443</v>
      </c>
      <c r="IO460" t="s">
        <v>444</v>
      </c>
      <c r="IP460" t="s">
        <v>445</v>
      </c>
      <c r="IQ460" t="s">
        <v>445</v>
      </c>
      <c r="IR460" t="s">
        <v>445</v>
      </c>
      <c r="IS460" t="s">
        <v>445</v>
      </c>
      <c r="IT460">
        <v>0</v>
      </c>
      <c r="IU460">
        <v>100</v>
      </c>
      <c r="IV460">
        <v>100</v>
      </c>
      <c r="IW460">
        <v>-1.134</v>
      </c>
      <c r="IX460">
        <v>0.2993</v>
      </c>
      <c r="IY460">
        <v>-1.085747647868322</v>
      </c>
      <c r="IZ460">
        <v>-0.001141660950335919</v>
      </c>
      <c r="JA460">
        <v>1.556549255047457E-06</v>
      </c>
      <c r="JB460">
        <v>-3.845636065895205E-10</v>
      </c>
      <c r="JC460">
        <v>0.01562767363184709</v>
      </c>
      <c r="JD460">
        <v>0.001629169780553792</v>
      </c>
      <c r="JE460">
        <v>0.0005448488767950686</v>
      </c>
      <c r="JF460">
        <v>-2.599574200195059E-06</v>
      </c>
      <c r="JG460">
        <v>2</v>
      </c>
      <c r="JH460">
        <v>2011</v>
      </c>
      <c r="JI460">
        <v>1</v>
      </c>
      <c r="JJ460">
        <v>26</v>
      </c>
      <c r="JK460">
        <v>197321.8</v>
      </c>
      <c r="JL460">
        <v>197322</v>
      </c>
      <c r="JM460">
        <v>2.23145</v>
      </c>
      <c r="JN460">
        <v>2.62817</v>
      </c>
      <c r="JO460">
        <v>1.49658</v>
      </c>
      <c r="JP460">
        <v>2.34619</v>
      </c>
      <c r="JQ460">
        <v>1.54907</v>
      </c>
      <c r="JR460">
        <v>2.41699</v>
      </c>
      <c r="JS460">
        <v>36.1754</v>
      </c>
      <c r="JT460">
        <v>24.1751</v>
      </c>
      <c r="JU460">
        <v>18</v>
      </c>
      <c r="JV460">
        <v>483.486</v>
      </c>
      <c r="JW460">
        <v>493.404</v>
      </c>
      <c r="JX460">
        <v>28.3461</v>
      </c>
      <c r="JY460">
        <v>28.6483</v>
      </c>
      <c r="JZ460">
        <v>30.0001</v>
      </c>
      <c r="KA460">
        <v>28.8524</v>
      </c>
      <c r="KB460">
        <v>28.8471</v>
      </c>
      <c r="KC460">
        <v>44.9388</v>
      </c>
      <c r="KD460">
        <v>18.2409</v>
      </c>
      <c r="KE460">
        <v>48.4081</v>
      </c>
      <c r="KF460">
        <v>28.3971</v>
      </c>
      <c r="KG460">
        <v>974.553</v>
      </c>
      <c r="KH460">
        <v>17.2398</v>
      </c>
      <c r="KI460">
        <v>101.929</v>
      </c>
      <c r="KJ460">
        <v>91.52249999999999</v>
      </c>
    </row>
    <row r="461" spans="1:296">
      <c r="A461">
        <v>443</v>
      </c>
      <c r="B461">
        <v>1758828917.1</v>
      </c>
      <c r="C461">
        <v>14893.5</v>
      </c>
      <c r="D461" t="s">
        <v>1335</v>
      </c>
      <c r="E461" t="s">
        <v>1336</v>
      </c>
      <c r="F461">
        <v>5</v>
      </c>
      <c r="G461" t="s">
        <v>1220</v>
      </c>
      <c r="H461">
        <v>1758828909.314285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975.8542346117615</v>
      </c>
      <c r="AJ461">
        <v>933.204957575757</v>
      </c>
      <c r="AK461">
        <v>3.385841987515565</v>
      </c>
      <c r="AL461">
        <v>65.14464401882412</v>
      </c>
      <c r="AM461">
        <f>(AO461 - AN461 + DX461*1E3/(8.314*(DZ461+273.15)) * AQ461/DW461 * AP461) * DW461/(100*DK461) * 1000/(1000 - AO461)</f>
        <v>0</v>
      </c>
      <c r="AN461">
        <v>17.27262526731672</v>
      </c>
      <c r="AO461">
        <v>22.82579151515151</v>
      </c>
      <c r="AP461">
        <v>-1.057439676812793E-06</v>
      </c>
      <c r="AQ461">
        <v>105.4680842792125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439</v>
      </c>
      <c r="AX461" t="s">
        <v>439</v>
      </c>
      <c r="AY461">
        <v>0</v>
      </c>
      <c r="AZ461">
        <v>0</v>
      </c>
      <c r="BA461">
        <f>1-AY461/AZ461</f>
        <v>0</v>
      </c>
      <c r="BB461">
        <v>0</v>
      </c>
      <c r="BC461" t="s">
        <v>439</v>
      </c>
      <c r="BD461" t="s">
        <v>439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439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5.18</v>
      </c>
      <c r="DL461">
        <v>0.5</v>
      </c>
      <c r="DM461" t="s">
        <v>440</v>
      </c>
      <c r="DN461">
        <v>2</v>
      </c>
      <c r="DO461" t="b">
        <v>1</v>
      </c>
      <c r="DP461">
        <v>1758828909.314285</v>
      </c>
      <c r="DQ461">
        <v>887.8294285714285</v>
      </c>
      <c r="DR461">
        <v>942.7776071428572</v>
      </c>
      <c r="DS461">
        <v>22.83160357142857</v>
      </c>
      <c r="DT461">
        <v>17.26718214285714</v>
      </c>
      <c r="DU461">
        <v>888.9699285714286</v>
      </c>
      <c r="DV461">
        <v>22.532375</v>
      </c>
      <c r="DW461">
        <v>499.9646071428571</v>
      </c>
      <c r="DX461">
        <v>90.80625714285713</v>
      </c>
      <c r="DY461">
        <v>0.06597194642857143</v>
      </c>
      <c r="DZ461">
        <v>29.558125</v>
      </c>
      <c r="EA461">
        <v>29.99761785714285</v>
      </c>
      <c r="EB461">
        <v>999.9000000000002</v>
      </c>
      <c r="EC461">
        <v>0</v>
      </c>
      <c r="ED461">
        <v>0</v>
      </c>
      <c r="EE461">
        <v>9994.619285714287</v>
      </c>
      <c r="EF461">
        <v>0</v>
      </c>
      <c r="EG461">
        <v>11.2321</v>
      </c>
      <c r="EH461">
        <v>-54.94834642857143</v>
      </c>
      <c r="EI461">
        <v>908.5735357142858</v>
      </c>
      <c r="EJ461">
        <v>959.342857142857</v>
      </c>
      <c r="EK461">
        <v>5.564423214285715</v>
      </c>
      <c r="EL461">
        <v>942.7776071428572</v>
      </c>
      <c r="EM461">
        <v>17.26718214285714</v>
      </c>
      <c r="EN461">
        <v>2.073252142857143</v>
      </c>
      <c r="EO461">
        <v>1.567968928571429</v>
      </c>
      <c r="EP461">
        <v>18.01516071428571</v>
      </c>
      <c r="EQ461">
        <v>13.64755714285714</v>
      </c>
      <c r="ER461">
        <v>2000.032142857143</v>
      </c>
      <c r="ES461">
        <v>0.97999525</v>
      </c>
      <c r="ET461">
        <v>0.02000448928571428</v>
      </c>
      <c r="EU461">
        <v>0</v>
      </c>
      <c r="EV461">
        <v>1215.133571428571</v>
      </c>
      <c r="EW461">
        <v>5.00078</v>
      </c>
      <c r="EX461">
        <v>23357.19285714286</v>
      </c>
      <c r="EY461">
        <v>16379.875</v>
      </c>
      <c r="EZ461">
        <v>39.06217857142856</v>
      </c>
      <c r="FA461">
        <v>39.95274999999999</v>
      </c>
      <c r="FB461">
        <v>39.27207142857143</v>
      </c>
      <c r="FC461">
        <v>39.62489285714286</v>
      </c>
      <c r="FD461">
        <v>40.21635714285714</v>
      </c>
      <c r="FE461">
        <v>1955.122142857143</v>
      </c>
      <c r="FF461">
        <v>39.91</v>
      </c>
      <c r="FG461">
        <v>0</v>
      </c>
      <c r="FH461">
        <v>1758828912.1</v>
      </c>
      <c r="FI461">
        <v>0</v>
      </c>
      <c r="FJ461">
        <v>1215.143076923077</v>
      </c>
      <c r="FK461">
        <v>4.668034198663651</v>
      </c>
      <c r="FL461">
        <v>86.75897439313881</v>
      </c>
      <c r="FM461">
        <v>23357.45</v>
      </c>
      <c r="FN461">
        <v>15</v>
      </c>
      <c r="FO461">
        <v>0</v>
      </c>
      <c r="FP461" t="s">
        <v>441</v>
      </c>
      <c r="FQ461">
        <v>1746989605.5</v>
      </c>
      <c r="FR461">
        <v>1746989593.5</v>
      </c>
      <c r="FS461">
        <v>0</v>
      </c>
      <c r="FT461">
        <v>-0.274</v>
      </c>
      <c r="FU461">
        <v>-0.002</v>
      </c>
      <c r="FV461">
        <v>2.549</v>
      </c>
      <c r="FW461">
        <v>0.129</v>
      </c>
      <c r="FX461">
        <v>420</v>
      </c>
      <c r="FY461">
        <v>17</v>
      </c>
      <c r="FZ461">
        <v>0.02</v>
      </c>
      <c r="GA461">
        <v>0.04</v>
      </c>
      <c r="GB461">
        <v>-54.78970731707317</v>
      </c>
      <c r="GC461">
        <v>-3.173147038327616</v>
      </c>
      <c r="GD461">
        <v>0.3206133857423804</v>
      </c>
      <c r="GE461">
        <v>0</v>
      </c>
      <c r="GF461">
        <v>1214.894117647059</v>
      </c>
      <c r="GG461">
        <v>4.826585187449833</v>
      </c>
      <c r="GH461">
        <v>0.5371280800651373</v>
      </c>
      <c r="GI461">
        <v>0</v>
      </c>
      <c r="GJ461">
        <v>5.567835609756098</v>
      </c>
      <c r="GK461">
        <v>-0.08309331010451072</v>
      </c>
      <c r="GL461">
        <v>0.008401178793241015</v>
      </c>
      <c r="GM461">
        <v>1</v>
      </c>
      <c r="GN461">
        <v>1</v>
      </c>
      <c r="GO461">
        <v>3</v>
      </c>
      <c r="GP461" t="s">
        <v>448</v>
      </c>
      <c r="GQ461">
        <v>3.10145</v>
      </c>
      <c r="GR461">
        <v>2.7243</v>
      </c>
      <c r="GS461">
        <v>0.15229</v>
      </c>
      <c r="GT461">
        <v>0.158017</v>
      </c>
      <c r="GU461">
        <v>0.104478</v>
      </c>
      <c r="GV461">
        <v>0.0869008</v>
      </c>
      <c r="GW461">
        <v>22154.2</v>
      </c>
      <c r="GX461">
        <v>20007.8</v>
      </c>
      <c r="GY461">
        <v>26696.9</v>
      </c>
      <c r="GZ461">
        <v>23983.9</v>
      </c>
      <c r="HA461">
        <v>38261.2</v>
      </c>
      <c r="HB461">
        <v>32391.3</v>
      </c>
      <c r="HC461">
        <v>46619.3</v>
      </c>
      <c r="HD461">
        <v>37954.1</v>
      </c>
      <c r="HE461">
        <v>1.87517</v>
      </c>
      <c r="HF461">
        <v>1.8666</v>
      </c>
      <c r="HG461">
        <v>0.1228</v>
      </c>
      <c r="HH461">
        <v>0</v>
      </c>
      <c r="HI461">
        <v>27.9854</v>
      </c>
      <c r="HJ461">
        <v>999.9</v>
      </c>
      <c r="HK461">
        <v>39.8</v>
      </c>
      <c r="HL461">
        <v>31.9</v>
      </c>
      <c r="HM461">
        <v>20.8096</v>
      </c>
      <c r="HN461">
        <v>61.0205</v>
      </c>
      <c r="HO461">
        <v>20.5208</v>
      </c>
      <c r="HP461">
        <v>1</v>
      </c>
      <c r="HQ461">
        <v>0.105788</v>
      </c>
      <c r="HR461">
        <v>-0.548135</v>
      </c>
      <c r="HS461">
        <v>20.2801</v>
      </c>
      <c r="HT461">
        <v>5.2125</v>
      </c>
      <c r="HU461">
        <v>11.9798</v>
      </c>
      <c r="HV461">
        <v>4.9636</v>
      </c>
      <c r="HW461">
        <v>3.27425</v>
      </c>
      <c r="HX461">
        <v>9999</v>
      </c>
      <c r="HY461">
        <v>9999</v>
      </c>
      <c r="HZ461">
        <v>9999</v>
      </c>
      <c r="IA461">
        <v>5.9</v>
      </c>
      <c r="IB461">
        <v>1.86395</v>
      </c>
      <c r="IC461">
        <v>1.86005</v>
      </c>
      <c r="ID461">
        <v>1.85837</v>
      </c>
      <c r="IE461">
        <v>1.85974</v>
      </c>
      <c r="IF461">
        <v>1.85986</v>
      </c>
      <c r="IG461">
        <v>1.85837</v>
      </c>
      <c r="IH461">
        <v>1.85745</v>
      </c>
      <c r="II461">
        <v>1.85242</v>
      </c>
      <c r="IJ461">
        <v>0</v>
      </c>
      <c r="IK461">
        <v>0</v>
      </c>
      <c r="IL461">
        <v>0</v>
      </c>
      <c r="IM461">
        <v>0</v>
      </c>
      <c r="IN461" t="s">
        <v>443</v>
      </c>
      <c r="IO461" t="s">
        <v>444</v>
      </c>
      <c r="IP461" t="s">
        <v>445</v>
      </c>
      <c r="IQ461" t="s">
        <v>445</v>
      </c>
      <c r="IR461" t="s">
        <v>445</v>
      </c>
      <c r="IS461" t="s">
        <v>445</v>
      </c>
      <c r="IT461">
        <v>0</v>
      </c>
      <c r="IU461">
        <v>100</v>
      </c>
      <c r="IV461">
        <v>100</v>
      </c>
      <c r="IW461">
        <v>-1.122</v>
      </c>
      <c r="IX461">
        <v>0.2991</v>
      </c>
      <c r="IY461">
        <v>-1.085747647868322</v>
      </c>
      <c r="IZ461">
        <v>-0.001141660950335919</v>
      </c>
      <c r="JA461">
        <v>1.556549255047457E-06</v>
      </c>
      <c r="JB461">
        <v>-3.845636065895205E-10</v>
      </c>
      <c r="JC461">
        <v>0.01562767363184709</v>
      </c>
      <c r="JD461">
        <v>0.001629169780553792</v>
      </c>
      <c r="JE461">
        <v>0.0005448488767950686</v>
      </c>
      <c r="JF461">
        <v>-2.599574200195059E-06</v>
      </c>
      <c r="JG461">
        <v>2</v>
      </c>
      <c r="JH461">
        <v>2011</v>
      </c>
      <c r="JI461">
        <v>1</v>
      </c>
      <c r="JJ461">
        <v>26</v>
      </c>
      <c r="JK461">
        <v>197321.9</v>
      </c>
      <c r="JL461">
        <v>197322.1</v>
      </c>
      <c r="JM461">
        <v>2.26685</v>
      </c>
      <c r="JN461">
        <v>2.61963</v>
      </c>
      <c r="JO461">
        <v>1.49658</v>
      </c>
      <c r="JP461">
        <v>2.34619</v>
      </c>
      <c r="JQ461">
        <v>1.54907</v>
      </c>
      <c r="JR461">
        <v>2.4939</v>
      </c>
      <c r="JS461">
        <v>36.1989</v>
      </c>
      <c r="JT461">
        <v>24.1838</v>
      </c>
      <c r="JU461">
        <v>18</v>
      </c>
      <c r="JV461">
        <v>483.865</v>
      </c>
      <c r="JW461">
        <v>493.287</v>
      </c>
      <c r="JX461">
        <v>28.376</v>
      </c>
      <c r="JY461">
        <v>28.6489</v>
      </c>
      <c r="JZ461">
        <v>30.0003</v>
      </c>
      <c r="KA461">
        <v>28.8524</v>
      </c>
      <c r="KB461">
        <v>28.8488</v>
      </c>
      <c r="KC461">
        <v>45.5239</v>
      </c>
      <c r="KD461">
        <v>18.2409</v>
      </c>
      <c r="KE461">
        <v>48.4081</v>
      </c>
      <c r="KF461">
        <v>28.4052</v>
      </c>
      <c r="KG461">
        <v>987.91</v>
      </c>
      <c r="KH461">
        <v>17.2398</v>
      </c>
      <c r="KI461">
        <v>101.929</v>
      </c>
      <c r="KJ461">
        <v>91.5227</v>
      </c>
    </row>
    <row r="462" spans="1:296">
      <c r="A462">
        <v>444</v>
      </c>
      <c r="B462">
        <v>1758828922.1</v>
      </c>
      <c r="C462">
        <v>14898.5</v>
      </c>
      <c r="D462" t="s">
        <v>1337</v>
      </c>
      <c r="E462" t="s">
        <v>1338</v>
      </c>
      <c r="F462">
        <v>5</v>
      </c>
      <c r="G462" t="s">
        <v>1220</v>
      </c>
      <c r="H462">
        <v>1758828914.6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992.9313871045592</v>
      </c>
      <c r="AJ462">
        <v>950.1337696969695</v>
      </c>
      <c r="AK462">
        <v>3.385406725929291</v>
      </c>
      <c r="AL462">
        <v>65.14464401882412</v>
      </c>
      <c r="AM462">
        <f>(AO462 - AN462 + DX462*1E3/(8.314*(DZ462+273.15)) * AQ462/DW462 * AP462) * DW462/(100*DK462) * 1000/(1000 - AO462)</f>
        <v>0</v>
      </c>
      <c r="AN462">
        <v>17.27592360907779</v>
      </c>
      <c r="AO462">
        <v>22.81373818181818</v>
      </c>
      <c r="AP462">
        <v>-0.0001661688431951469</v>
      </c>
      <c r="AQ462">
        <v>105.4680842792125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439</v>
      </c>
      <c r="AX462" t="s">
        <v>439</v>
      </c>
      <c r="AY462">
        <v>0</v>
      </c>
      <c r="AZ462">
        <v>0</v>
      </c>
      <c r="BA462">
        <f>1-AY462/AZ462</f>
        <v>0</v>
      </c>
      <c r="BB462">
        <v>0</v>
      </c>
      <c r="BC462" t="s">
        <v>439</v>
      </c>
      <c r="BD462" t="s">
        <v>439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439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5.18</v>
      </c>
      <c r="DL462">
        <v>0.5</v>
      </c>
      <c r="DM462" t="s">
        <v>440</v>
      </c>
      <c r="DN462">
        <v>2</v>
      </c>
      <c r="DO462" t="b">
        <v>1</v>
      </c>
      <c r="DP462">
        <v>1758828914.6</v>
      </c>
      <c r="DQ462">
        <v>905.2946296296296</v>
      </c>
      <c r="DR462">
        <v>960.4484074074072</v>
      </c>
      <c r="DS462">
        <v>22.82614444444445</v>
      </c>
      <c r="DT462">
        <v>17.27146666666667</v>
      </c>
      <c r="DU462">
        <v>906.4224444444444</v>
      </c>
      <c r="DV462">
        <v>22.52703703703704</v>
      </c>
      <c r="DW462">
        <v>499.9933333333333</v>
      </c>
      <c r="DX462">
        <v>90.80631481481481</v>
      </c>
      <c r="DY462">
        <v>0.06598101481481482</v>
      </c>
      <c r="DZ462">
        <v>29.55518148148148</v>
      </c>
      <c r="EA462">
        <v>29.99063333333334</v>
      </c>
      <c r="EB462">
        <v>999.9000000000001</v>
      </c>
      <c r="EC462">
        <v>0</v>
      </c>
      <c r="ED462">
        <v>0</v>
      </c>
      <c r="EE462">
        <v>9998.62962962963</v>
      </c>
      <c r="EF462">
        <v>0</v>
      </c>
      <c r="EG462">
        <v>11.2321</v>
      </c>
      <c r="EH462">
        <v>-55.15390740740741</v>
      </c>
      <c r="EI462">
        <v>926.4415555555555</v>
      </c>
      <c r="EJ462">
        <v>977.3285185185186</v>
      </c>
      <c r="EK462">
        <v>5.554680740740741</v>
      </c>
      <c r="EL462">
        <v>960.4484074074072</v>
      </c>
      <c r="EM462">
        <v>17.27146666666667</v>
      </c>
      <c r="EN462">
        <v>2.072758148148148</v>
      </c>
      <c r="EO462">
        <v>1.568358518518519</v>
      </c>
      <c r="EP462">
        <v>18.01136296296296</v>
      </c>
      <c r="EQ462">
        <v>13.65138518518519</v>
      </c>
      <c r="ER462">
        <v>1999.998518518518</v>
      </c>
      <c r="ES462">
        <v>0.979994888888889</v>
      </c>
      <c r="ET462">
        <v>0.02000484444444444</v>
      </c>
      <c r="EU462">
        <v>0</v>
      </c>
      <c r="EV462">
        <v>1215.447407407407</v>
      </c>
      <c r="EW462">
        <v>5.00078</v>
      </c>
      <c r="EX462">
        <v>23364.13703703704</v>
      </c>
      <c r="EY462">
        <v>16379.59629629629</v>
      </c>
      <c r="EZ462">
        <v>39.05288888888889</v>
      </c>
      <c r="FA462">
        <v>39.95566666666667</v>
      </c>
      <c r="FB462">
        <v>39.30525925925926</v>
      </c>
      <c r="FC462">
        <v>39.60174074074074</v>
      </c>
      <c r="FD462">
        <v>40.22199999999999</v>
      </c>
      <c r="FE462">
        <v>1955.088518518518</v>
      </c>
      <c r="FF462">
        <v>39.91</v>
      </c>
      <c r="FG462">
        <v>0</v>
      </c>
      <c r="FH462">
        <v>1758828916.9</v>
      </c>
      <c r="FI462">
        <v>0</v>
      </c>
      <c r="FJ462">
        <v>1215.475</v>
      </c>
      <c r="FK462">
        <v>4.625299152419519</v>
      </c>
      <c r="FL462">
        <v>79.49743593475446</v>
      </c>
      <c r="FM462">
        <v>23363.87307692308</v>
      </c>
      <c r="FN462">
        <v>15</v>
      </c>
      <c r="FO462">
        <v>0</v>
      </c>
      <c r="FP462" t="s">
        <v>441</v>
      </c>
      <c r="FQ462">
        <v>1746989605.5</v>
      </c>
      <c r="FR462">
        <v>1746989593.5</v>
      </c>
      <c r="FS462">
        <v>0</v>
      </c>
      <c r="FT462">
        <v>-0.274</v>
      </c>
      <c r="FU462">
        <v>-0.002</v>
      </c>
      <c r="FV462">
        <v>2.549</v>
      </c>
      <c r="FW462">
        <v>0.129</v>
      </c>
      <c r="FX462">
        <v>420</v>
      </c>
      <c r="FY462">
        <v>17</v>
      </c>
      <c r="FZ462">
        <v>0.02</v>
      </c>
      <c r="GA462">
        <v>0.04</v>
      </c>
      <c r="GB462">
        <v>-55.018455</v>
      </c>
      <c r="GC462">
        <v>-2.416358724202444</v>
      </c>
      <c r="GD462">
        <v>0.2477480120505512</v>
      </c>
      <c r="GE462">
        <v>0</v>
      </c>
      <c r="GF462">
        <v>1215.267647058824</v>
      </c>
      <c r="GG462">
        <v>4.340412531816332</v>
      </c>
      <c r="GH462">
        <v>0.4943924305979299</v>
      </c>
      <c r="GI462">
        <v>0</v>
      </c>
      <c r="GJ462">
        <v>5.5603225</v>
      </c>
      <c r="GK462">
        <v>-0.1072973358348972</v>
      </c>
      <c r="GL462">
        <v>0.01052649698380233</v>
      </c>
      <c r="GM462">
        <v>0</v>
      </c>
      <c r="GN462">
        <v>0</v>
      </c>
      <c r="GO462">
        <v>3</v>
      </c>
      <c r="GP462" t="s">
        <v>459</v>
      </c>
      <c r="GQ462">
        <v>3.10156</v>
      </c>
      <c r="GR462">
        <v>2.72382</v>
      </c>
      <c r="GS462">
        <v>0.15406</v>
      </c>
      <c r="GT462">
        <v>0.159712</v>
      </c>
      <c r="GU462">
        <v>0.104436</v>
      </c>
      <c r="GV462">
        <v>0.0869077</v>
      </c>
      <c r="GW462">
        <v>22107.7</v>
      </c>
      <c r="GX462">
        <v>19967.5</v>
      </c>
      <c r="GY462">
        <v>26696.6</v>
      </c>
      <c r="GZ462">
        <v>23983.8</v>
      </c>
      <c r="HA462">
        <v>38263</v>
      </c>
      <c r="HB462">
        <v>32390.9</v>
      </c>
      <c r="HC462">
        <v>46619</v>
      </c>
      <c r="HD462">
        <v>37953.7</v>
      </c>
      <c r="HE462">
        <v>1.87477</v>
      </c>
      <c r="HF462">
        <v>1.86645</v>
      </c>
      <c r="HG462">
        <v>0.122912</v>
      </c>
      <c r="HH462">
        <v>0</v>
      </c>
      <c r="HI462">
        <v>27.9894</v>
      </c>
      <c r="HJ462">
        <v>999.9</v>
      </c>
      <c r="HK462">
        <v>39.8</v>
      </c>
      <c r="HL462">
        <v>31.9</v>
      </c>
      <c r="HM462">
        <v>20.8095</v>
      </c>
      <c r="HN462">
        <v>61.0605</v>
      </c>
      <c r="HO462">
        <v>20.2724</v>
      </c>
      <c r="HP462">
        <v>1</v>
      </c>
      <c r="HQ462">
        <v>0.106011</v>
      </c>
      <c r="HR462">
        <v>-0.499439</v>
      </c>
      <c r="HS462">
        <v>20.2802</v>
      </c>
      <c r="HT462">
        <v>5.2131</v>
      </c>
      <c r="HU462">
        <v>11.9798</v>
      </c>
      <c r="HV462">
        <v>4.96355</v>
      </c>
      <c r="HW462">
        <v>3.27425</v>
      </c>
      <c r="HX462">
        <v>9999</v>
      </c>
      <c r="HY462">
        <v>9999</v>
      </c>
      <c r="HZ462">
        <v>9999</v>
      </c>
      <c r="IA462">
        <v>5.9</v>
      </c>
      <c r="IB462">
        <v>1.86395</v>
      </c>
      <c r="IC462">
        <v>1.86005</v>
      </c>
      <c r="ID462">
        <v>1.85837</v>
      </c>
      <c r="IE462">
        <v>1.85974</v>
      </c>
      <c r="IF462">
        <v>1.85988</v>
      </c>
      <c r="IG462">
        <v>1.85838</v>
      </c>
      <c r="IH462">
        <v>1.85745</v>
      </c>
      <c r="II462">
        <v>1.85242</v>
      </c>
      <c r="IJ462">
        <v>0</v>
      </c>
      <c r="IK462">
        <v>0</v>
      </c>
      <c r="IL462">
        <v>0</v>
      </c>
      <c r="IM462">
        <v>0</v>
      </c>
      <c r="IN462" t="s">
        <v>443</v>
      </c>
      <c r="IO462" t="s">
        <v>444</v>
      </c>
      <c r="IP462" t="s">
        <v>445</v>
      </c>
      <c r="IQ462" t="s">
        <v>445</v>
      </c>
      <c r="IR462" t="s">
        <v>445</v>
      </c>
      <c r="IS462" t="s">
        <v>445</v>
      </c>
      <c r="IT462">
        <v>0</v>
      </c>
      <c r="IU462">
        <v>100</v>
      </c>
      <c r="IV462">
        <v>100</v>
      </c>
      <c r="IW462">
        <v>-1.109</v>
      </c>
      <c r="IX462">
        <v>0.2988</v>
      </c>
      <c r="IY462">
        <v>-1.085747647868322</v>
      </c>
      <c r="IZ462">
        <v>-0.001141660950335919</v>
      </c>
      <c r="JA462">
        <v>1.556549255047457E-06</v>
      </c>
      <c r="JB462">
        <v>-3.845636065895205E-10</v>
      </c>
      <c r="JC462">
        <v>0.01562767363184709</v>
      </c>
      <c r="JD462">
        <v>0.001629169780553792</v>
      </c>
      <c r="JE462">
        <v>0.0005448488767950686</v>
      </c>
      <c r="JF462">
        <v>-2.599574200195059E-06</v>
      </c>
      <c r="JG462">
        <v>2</v>
      </c>
      <c r="JH462">
        <v>2011</v>
      </c>
      <c r="JI462">
        <v>1</v>
      </c>
      <c r="JJ462">
        <v>26</v>
      </c>
      <c r="JK462">
        <v>197321.9</v>
      </c>
      <c r="JL462">
        <v>197322.1</v>
      </c>
      <c r="JM462">
        <v>2.29248</v>
      </c>
      <c r="JN462">
        <v>2.61841</v>
      </c>
      <c r="JO462">
        <v>1.49658</v>
      </c>
      <c r="JP462">
        <v>2.34619</v>
      </c>
      <c r="JQ462">
        <v>1.54907</v>
      </c>
      <c r="JR462">
        <v>2.43652</v>
      </c>
      <c r="JS462">
        <v>36.1754</v>
      </c>
      <c r="JT462">
        <v>24.1838</v>
      </c>
      <c r="JU462">
        <v>18</v>
      </c>
      <c r="JV462">
        <v>483.65</v>
      </c>
      <c r="JW462">
        <v>493.188</v>
      </c>
      <c r="JX462">
        <v>28.4041</v>
      </c>
      <c r="JY462">
        <v>28.6511</v>
      </c>
      <c r="JZ462">
        <v>30.0004</v>
      </c>
      <c r="KA462">
        <v>28.8549</v>
      </c>
      <c r="KB462">
        <v>28.8488</v>
      </c>
      <c r="KC462">
        <v>46.1889</v>
      </c>
      <c r="KD462">
        <v>18.2409</v>
      </c>
      <c r="KE462">
        <v>48.4081</v>
      </c>
      <c r="KF462">
        <v>28.4109</v>
      </c>
      <c r="KG462">
        <v>1007.98</v>
      </c>
      <c r="KH462">
        <v>17.2398</v>
      </c>
      <c r="KI462">
        <v>101.928</v>
      </c>
      <c r="KJ462">
        <v>91.52209999999999</v>
      </c>
    </row>
    <row r="463" spans="1:296">
      <c r="A463">
        <v>445</v>
      </c>
      <c r="B463">
        <v>1758828927.1</v>
      </c>
      <c r="C463">
        <v>14903.5</v>
      </c>
      <c r="D463" t="s">
        <v>1339</v>
      </c>
      <c r="E463" t="s">
        <v>1340</v>
      </c>
      <c r="F463">
        <v>5</v>
      </c>
      <c r="G463" t="s">
        <v>1220</v>
      </c>
      <c r="H463">
        <v>1758828919.314285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1009.513604653848</v>
      </c>
      <c r="AJ463">
        <v>966.7432303030305</v>
      </c>
      <c r="AK463">
        <v>3.321472288420661</v>
      </c>
      <c r="AL463">
        <v>65.14464401882412</v>
      </c>
      <c r="AM463">
        <f>(AO463 - AN463 + DX463*1E3/(8.314*(DZ463+273.15)) * AQ463/DW463 * AP463) * DW463/(100*DK463) * 1000/(1000 - AO463)</f>
        <v>0</v>
      </c>
      <c r="AN463">
        <v>17.27947428862973</v>
      </c>
      <c r="AO463">
        <v>22.8008618181818</v>
      </c>
      <c r="AP463">
        <v>-7.369540720605028E-05</v>
      </c>
      <c r="AQ463">
        <v>105.4680842792125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439</v>
      </c>
      <c r="AX463" t="s">
        <v>439</v>
      </c>
      <c r="AY463">
        <v>0</v>
      </c>
      <c r="AZ463">
        <v>0</v>
      </c>
      <c r="BA463">
        <f>1-AY463/AZ463</f>
        <v>0</v>
      </c>
      <c r="BB463">
        <v>0</v>
      </c>
      <c r="BC463" t="s">
        <v>439</v>
      </c>
      <c r="BD463" t="s">
        <v>439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439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5.18</v>
      </c>
      <c r="DL463">
        <v>0.5</v>
      </c>
      <c r="DM463" t="s">
        <v>440</v>
      </c>
      <c r="DN463">
        <v>2</v>
      </c>
      <c r="DO463" t="b">
        <v>1</v>
      </c>
      <c r="DP463">
        <v>1758828919.314285</v>
      </c>
      <c r="DQ463">
        <v>920.8290357142857</v>
      </c>
      <c r="DR463">
        <v>976.0960714285715</v>
      </c>
      <c r="DS463">
        <v>22.81727142857143</v>
      </c>
      <c r="DT463">
        <v>17.275025</v>
      </c>
      <c r="DU463">
        <v>921.9454642857144</v>
      </c>
      <c r="DV463">
        <v>22.51835714285714</v>
      </c>
      <c r="DW463">
        <v>500.0205357142858</v>
      </c>
      <c r="DX463">
        <v>90.8064357142857</v>
      </c>
      <c r="DY463">
        <v>0.0660381</v>
      </c>
      <c r="DZ463">
        <v>29.55404642857143</v>
      </c>
      <c r="EA463">
        <v>29.99016785714286</v>
      </c>
      <c r="EB463">
        <v>999.9000000000002</v>
      </c>
      <c r="EC463">
        <v>0</v>
      </c>
      <c r="ED463">
        <v>0</v>
      </c>
      <c r="EE463">
        <v>9998.166071428572</v>
      </c>
      <c r="EF463">
        <v>0</v>
      </c>
      <c r="EG463">
        <v>11.2321</v>
      </c>
      <c r="EH463">
        <v>-55.26716785714287</v>
      </c>
      <c r="EI463">
        <v>942.33025</v>
      </c>
      <c r="EJ463">
        <v>993.2548571428571</v>
      </c>
      <c r="EK463">
        <v>5.542248214285713</v>
      </c>
      <c r="EL463">
        <v>976.0960714285715</v>
      </c>
      <c r="EM463">
        <v>17.275025</v>
      </c>
      <c r="EN463">
        <v>2.071955</v>
      </c>
      <c r="EO463">
        <v>1.568683928571429</v>
      </c>
      <c r="EP463">
        <v>18.00519285714286</v>
      </c>
      <c r="EQ463">
        <v>13.654575</v>
      </c>
      <c r="ER463">
        <v>1999.9975</v>
      </c>
      <c r="ES463">
        <v>0.9799949285714286</v>
      </c>
      <c r="ET463">
        <v>0.02000479642857142</v>
      </c>
      <c r="EU463">
        <v>0</v>
      </c>
      <c r="EV463">
        <v>1215.792857142857</v>
      </c>
      <c r="EW463">
        <v>5.00078</v>
      </c>
      <c r="EX463">
        <v>23370.225</v>
      </c>
      <c r="EY463">
        <v>16379.58214285714</v>
      </c>
      <c r="EZ463">
        <v>39.04874999999999</v>
      </c>
      <c r="FA463">
        <v>39.95499999999999</v>
      </c>
      <c r="FB463">
        <v>39.33685714285713</v>
      </c>
      <c r="FC463">
        <v>39.60253571428571</v>
      </c>
      <c r="FD463">
        <v>40.22971428571428</v>
      </c>
      <c r="FE463">
        <v>1955.0875</v>
      </c>
      <c r="FF463">
        <v>39.91</v>
      </c>
      <c r="FG463">
        <v>0</v>
      </c>
      <c r="FH463">
        <v>1758828922.3</v>
      </c>
      <c r="FI463">
        <v>0</v>
      </c>
      <c r="FJ463">
        <v>1215.84</v>
      </c>
      <c r="FK463">
        <v>3.211538459129792</v>
      </c>
      <c r="FL463">
        <v>62.56923092874159</v>
      </c>
      <c r="FM463">
        <v>23370.888</v>
      </c>
      <c r="FN463">
        <v>15</v>
      </c>
      <c r="FO463">
        <v>0</v>
      </c>
      <c r="FP463" t="s">
        <v>441</v>
      </c>
      <c r="FQ463">
        <v>1746989605.5</v>
      </c>
      <c r="FR463">
        <v>1746989593.5</v>
      </c>
      <c r="FS463">
        <v>0</v>
      </c>
      <c r="FT463">
        <v>-0.274</v>
      </c>
      <c r="FU463">
        <v>-0.002</v>
      </c>
      <c r="FV463">
        <v>2.549</v>
      </c>
      <c r="FW463">
        <v>0.129</v>
      </c>
      <c r="FX463">
        <v>420</v>
      </c>
      <c r="FY463">
        <v>17</v>
      </c>
      <c r="FZ463">
        <v>0.02</v>
      </c>
      <c r="GA463">
        <v>0.04</v>
      </c>
      <c r="GB463">
        <v>-55.19172682926829</v>
      </c>
      <c r="GC463">
        <v>-1.610155400696812</v>
      </c>
      <c r="GD463">
        <v>0.2206196816114481</v>
      </c>
      <c r="GE463">
        <v>0</v>
      </c>
      <c r="GF463">
        <v>1215.617058823529</v>
      </c>
      <c r="GG463">
        <v>4.086783807473189</v>
      </c>
      <c r="GH463">
        <v>0.4895107365989909</v>
      </c>
      <c r="GI463">
        <v>0</v>
      </c>
      <c r="GJ463">
        <v>5.548540731707317</v>
      </c>
      <c r="GK463">
        <v>-0.1498799999999955</v>
      </c>
      <c r="GL463">
        <v>0.01506236084080945</v>
      </c>
      <c r="GM463">
        <v>0</v>
      </c>
      <c r="GN463">
        <v>0</v>
      </c>
      <c r="GO463">
        <v>3</v>
      </c>
      <c r="GP463" t="s">
        <v>459</v>
      </c>
      <c r="GQ463">
        <v>3.10143</v>
      </c>
      <c r="GR463">
        <v>2.72417</v>
      </c>
      <c r="GS463">
        <v>0.1558</v>
      </c>
      <c r="GT463">
        <v>0.161488</v>
      </c>
      <c r="GU463">
        <v>0.104397</v>
      </c>
      <c r="GV463">
        <v>0.08692809999999999</v>
      </c>
      <c r="GW463">
        <v>22062.2</v>
      </c>
      <c r="GX463">
        <v>19925.2</v>
      </c>
      <c r="GY463">
        <v>26696.6</v>
      </c>
      <c r="GZ463">
        <v>23983.8</v>
      </c>
      <c r="HA463">
        <v>38264.6</v>
      </c>
      <c r="HB463">
        <v>32390.4</v>
      </c>
      <c r="HC463">
        <v>46618.6</v>
      </c>
      <c r="HD463">
        <v>37953.8</v>
      </c>
      <c r="HE463">
        <v>1.87462</v>
      </c>
      <c r="HF463">
        <v>1.8667</v>
      </c>
      <c r="HG463">
        <v>0.122435</v>
      </c>
      <c r="HH463">
        <v>0</v>
      </c>
      <c r="HI463">
        <v>27.993</v>
      </c>
      <c r="HJ463">
        <v>999.9</v>
      </c>
      <c r="HK463">
        <v>39.8</v>
      </c>
      <c r="HL463">
        <v>31.9</v>
      </c>
      <c r="HM463">
        <v>20.8129</v>
      </c>
      <c r="HN463">
        <v>61.5205</v>
      </c>
      <c r="HO463">
        <v>20.3285</v>
      </c>
      <c r="HP463">
        <v>1</v>
      </c>
      <c r="HQ463">
        <v>0.106153</v>
      </c>
      <c r="HR463">
        <v>-0.470855</v>
      </c>
      <c r="HS463">
        <v>20.2803</v>
      </c>
      <c r="HT463">
        <v>5.21265</v>
      </c>
      <c r="HU463">
        <v>11.9793</v>
      </c>
      <c r="HV463">
        <v>4.9636</v>
      </c>
      <c r="HW463">
        <v>3.2743</v>
      </c>
      <c r="HX463">
        <v>9999</v>
      </c>
      <c r="HY463">
        <v>9999</v>
      </c>
      <c r="HZ463">
        <v>9999</v>
      </c>
      <c r="IA463">
        <v>5.9</v>
      </c>
      <c r="IB463">
        <v>1.86394</v>
      </c>
      <c r="IC463">
        <v>1.86006</v>
      </c>
      <c r="ID463">
        <v>1.85838</v>
      </c>
      <c r="IE463">
        <v>1.85974</v>
      </c>
      <c r="IF463">
        <v>1.85989</v>
      </c>
      <c r="IG463">
        <v>1.85837</v>
      </c>
      <c r="IH463">
        <v>1.85745</v>
      </c>
      <c r="II463">
        <v>1.85242</v>
      </c>
      <c r="IJ463">
        <v>0</v>
      </c>
      <c r="IK463">
        <v>0</v>
      </c>
      <c r="IL463">
        <v>0</v>
      </c>
      <c r="IM463">
        <v>0</v>
      </c>
      <c r="IN463" t="s">
        <v>443</v>
      </c>
      <c r="IO463" t="s">
        <v>444</v>
      </c>
      <c r="IP463" t="s">
        <v>445</v>
      </c>
      <c r="IQ463" t="s">
        <v>445</v>
      </c>
      <c r="IR463" t="s">
        <v>445</v>
      </c>
      <c r="IS463" t="s">
        <v>445</v>
      </c>
      <c r="IT463">
        <v>0</v>
      </c>
      <c r="IU463">
        <v>100</v>
      </c>
      <c r="IV463">
        <v>100</v>
      </c>
      <c r="IW463">
        <v>-1.097</v>
      </c>
      <c r="IX463">
        <v>0.2985</v>
      </c>
      <c r="IY463">
        <v>-1.085747647868322</v>
      </c>
      <c r="IZ463">
        <v>-0.001141660950335919</v>
      </c>
      <c r="JA463">
        <v>1.556549255047457E-06</v>
      </c>
      <c r="JB463">
        <v>-3.845636065895205E-10</v>
      </c>
      <c r="JC463">
        <v>0.01562767363184709</v>
      </c>
      <c r="JD463">
        <v>0.001629169780553792</v>
      </c>
      <c r="JE463">
        <v>0.0005448488767950686</v>
      </c>
      <c r="JF463">
        <v>-2.599574200195059E-06</v>
      </c>
      <c r="JG463">
        <v>2</v>
      </c>
      <c r="JH463">
        <v>2011</v>
      </c>
      <c r="JI463">
        <v>1</v>
      </c>
      <c r="JJ463">
        <v>26</v>
      </c>
      <c r="JK463">
        <v>197322</v>
      </c>
      <c r="JL463">
        <v>197322.2</v>
      </c>
      <c r="JM463">
        <v>2.3291</v>
      </c>
      <c r="JN463">
        <v>2.62451</v>
      </c>
      <c r="JO463">
        <v>1.49658</v>
      </c>
      <c r="JP463">
        <v>2.34497</v>
      </c>
      <c r="JQ463">
        <v>1.54907</v>
      </c>
      <c r="JR463">
        <v>2.3938</v>
      </c>
      <c r="JS463">
        <v>36.1754</v>
      </c>
      <c r="JT463">
        <v>24.1751</v>
      </c>
      <c r="JU463">
        <v>18</v>
      </c>
      <c r="JV463">
        <v>483.563</v>
      </c>
      <c r="JW463">
        <v>493.364</v>
      </c>
      <c r="JX463">
        <v>28.4146</v>
      </c>
      <c r="JY463">
        <v>28.6526</v>
      </c>
      <c r="JZ463">
        <v>30.0004</v>
      </c>
      <c r="KA463">
        <v>28.8549</v>
      </c>
      <c r="KB463">
        <v>28.8502</v>
      </c>
      <c r="KC463">
        <v>46.7715</v>
      </c>
      <c r="KD463">
        <v>18.2409</v>
      </c>
      <c r="KE463">
        <v>48.4081</v>
      </c>
      <c r="KF463">
        <v>28.4184</v>
      </c>
      <c r="KG463">
        <v>1021.36</v>
      </c>
      <c r="KH463">
        <v>17.2398</v>
      </c>
      <c r="KI463">
        <v>101.927</v>
      </c>
      <c r="KJ463">
        <v>91.52209999999999</v>
      </c>
    </row>
    <row r="464" spans="1:296">
      <c r="A464">
        <v>446</v>
      </c>
      <c r="B464">
        <v>1758828932.1</v>
      </c>
      <c r="C464">
        <v>14908.5</v>
      </c>
      <c r="D464" t="s">
        <v>1341</v>
      </c>
      <c r="E464" t="s">
        <v>1342</v>
      </c>
      <c r="F464">
        <v>5</v>
      </c>
      <c r="G464" t="s">
        <v>1220</v>
      </c>
      <c r="H464">
        <v>1758828924.6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1027.072818752566</v>
      </c>
      <c r="AJ464">
        <v>983.8398060606063</v>
      </c>
      <c r="AK464">
        <v>3.417539634763768</v>
      </c>
      <c r="AL464">
        <v>65.14464401882412</v>
      </c>
      <c r="AM464">
        <f>(AO464 - AN464 + DX464*1E3/(8.314*(DZ464+273.15)) * AQ464/DW464 * AP464) * DW464/(100*DK464) * 1000/(1000 - AO464)</f>
        <v>0</v>
      </c>
      <c r="AN464">
        <v>17.28358265042556</v>
      </c>
      <c r="AO464">
        <v>22.79038727272726</v>
      </c>
      <c r="AP464">
        <v>-0.0001301344881857254</v>
      </c>
      <c r="AQ464">
        <v>105.4680842792125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439</v>
      </c>
      <c r="AX464" t="s">
        <v>439</v>
      </c>
      <c r="AY464">
        <v>0</v>
      </c>
      <c r="AZ464">
        <v>0</v>
      </c>
      <c r="BA464">
        <f>1-AY464/AZ464</f>
        <v>0</v>
      </c>
      <c r="BB464">
        <v>0</v>
      </c>
      <c r="BC464" t="s">
        <v>439</v>
      </c>
      <c r="BD464" t="s">
        <v>439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439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5.18</v>
      </c>
      <c r="DL464">
        <v>0.5</v>
      </c>
      <c r="DM464" t="s">
        <v>440</v>
      </c>
      <c r="DN464">
        <v>2</v>
      </c>
      <c r="DO464" t="b">
        <v>1</v>
      </c>
      <c r="DP464">
        <v>1758828924.6</v>
      </c>
      <c r="DQ464">
        <v>938.249962962963</v>
      </c>
      <c r="DR464">
        <v>993.7818518518519</v>
      </c>
      <c r="DS464">
        <v>22.80650740740741</v>
      </c>
      <c r="DT464">
        <v>17.27918148148148</v>
      </c>
      <c r="DU464">
        <v>939.3533333333335</v>
      </c>
      <c r="DV464">
        <v>22.50782962962962</v>
      </c>
      <c r="DW464">
        <v>500.0325555555556</v>
      </c>
      <c r="DX464">
        <v>90.80604074074074</v>
      </c>
      <c r="DY464">
        <v>0.06609013333333333</v>
      </c>
      <c r="DZ464">
        <v>29.55609259259259</v>
      </c>
      <c r="EA464">
        <v>29.98884444444445</v>
      </c>
      <c r="EB464">
        <v>999.9000000000001</v>
      </c>
      <c r="EC464">
        <v>0</v>
      </c>
      <c r="ED464">
        <v>0</v>
      </c>
      <c r="EE464">
        <v>9988.471851851851</v>
      </c>
      <c r="EF464">
        <v>0</v>
      </c>
      <c r="EG464">
        <v>11.2321</v>
      </c>
      <c r="EH464">
        <v>-55.53205555555554</v>
      </c>
      <c r="EI464">
        <v>960.1475185185186</v>
      </c>
      <c r="EJ464">
        <v>1011.256074074074</v>
      </c>
      <c r="EK464">
        <v>5.527332222222221</v>
      </c>
      <c r="EL464">
        <v>993.7818518518519</v>
      </c>
      <c r="EM464">
        <v>17.27918148148148</v>
      </c>
      <c r="EN464">
        <v>2.070968148148148</v>
      </c>
      <c r="EO464">
        <v>1.569053333333333</v>
      </c>
      <c r="EP464">
        <v>17.99761851851852</v>
      </c>
      <c r="EQ464">
        <v>13.6582037037037</v>
      </c>
      <c r="ER464">
        <v>1999.948148148148</v>
      </c>
      <c r="ES464">
        <v>0.9799945555555557</v>
      </c>
      <c r="ET464">
        <v>0.02000517407407407</v>
      </c>
      <c r="EU464">
        <v>0</v>
      </c>
      <c r="EV464">
        <v>1216.029259259259</v>
      </c>
      <c r="EW464">
        <v>5.00078</v>
      </c>
      <c r="EX464">
        <v>23374.84074074074</v>
      </c>
      <c r="EY464">
        <v>16379.17407407408</v>
      </c>
      <c r="EZ464">
        <v>39.05285185185185</v>
      </c>
      <c r="FA464">
        <v>39.95566666666667</v>
      </c>
      <c r="FB464">
        <v>39.33307407407407</v>
      </c>
      <c r="FC464">
        <v>39.59711111111111</v>
      </c>
      <c r="FD464">
        <v>40.23122222222222</v>
      </c>
      <c r="FE464">
        <v>1955.038148148148</v>
      </c>
      <c r="FF464">
        <v>39.91</v>
      </c>
      <c r="FG464">
        <v>0</v>
      </c>
      <c r="FH464">
        <v>1758828927.1</v>
      </c>
      <c r="FI464">
        <v>0</v>
      </c>
      <c r="FJ464">
        <v>1216.0216</v>
      </c>
      <c r="FK464">
        <v>2.03538461463662</v>
      </c>
      <c r="FL464">
        <v>51.34615392428175</v>
      </c>
      <c r="FM464">
        <v>23375.232</v>
      </c>
      <c r="FN464">
        <v>15</v>
      </c>
      <c r="FO464">
        <v>0</v>
      </c>
      <c r="FP464" t="s">
        <v>441</v>
      </c>
      <c r="FQ464">
        <v>1746989605.5</v>
      </c>
      <c r="FR464">
        <v>1746989593.5</v>
      </c>
      <c r="FS464">
        <v>0</v>
      </c>
      <c r="FT464">
        <v>-0.274</v>
      </c>
      <c r="FU464">
        <v>-0.002</v>
      </c>
      <c r="FV464">
        <v>2.549</v>
      </c>
      <c r="FW464">
        <v>0.129</v>
      </c>
      <c r="FX464">
        <v>420</v>
      </c>
      <c r="FY464">
        <v>17</v>
      </c>
      <c r="FZ464">
        <v>0.02</v>
      </c>
      <c r="GA464">
        <v>0.04</v>
      </c>
      <c r="GB464">
        <v>-55.40861</v>
      </c>
      <c r="GC464">
        <v>-2.953199999999727</v>
      </c>
      <c r="GD464">
        <v>0.3461174770218921</v>
      </c>
      <c r="GE464">
        <v>0</v>
      </c>
      <c r="GF464">
        <v>1215.847352941177</v>
      </c>
      <c r="GG464">
        <v>2.97616500763929</v>
      </c>
      <c r="GH464">
        <v>0.3806983430141164</v>
      </c>
      <c r="GI464">
        <v>0</v>
      </c>
      <c r="GJ464">
        <v>5.53640875</v>
      </c>
      <c r="GK464">
        <v>-0.173854446529082</v>
      </c>
      <c r="GL464">
        <v>0.01680629274817913</v>
      </c>
      <c r="GM464">
        <v>0</v>
      </c>
      <c r="GN464">
        <v>0</v>
      </c>
      <c r="GO464">
        <v>3</v>
      </c>
      <c r="GP464" t="s">
        <v>459</v>
      </c>
      <c r="GQ464">
        <v>3.10156</v>
      </c>
      <c r="GR464">
        <v>2.72381</v>
      </c>
      <c r="GS464">
        <v>0.157557</v>
      </c>
      <c r="GT464">
        <v>0.163153</v>
      </c>
      <c r="GU464">
        <v>0.10436</v>
      </c>
      <c r="GV464">
        <v>0.0869332</v>
      </c>
      <c r="GW464">
        <v>22016.1</v>
      </c>
      <c r="GX464">
        <v>19885.5</v>
      </c>
      <c r="GY464">
        <v>26696.3</v>
      </c>
      <c r="GZ464">
        <v>23983.6</v>
      </c>
      <c r="HA464">
        <v>38266</v>
      </c>
      <c r="HB464">
        <v>32390</v>
      </c>
      <c r="HC464">
        <v>46618.2</v>
      </c>
      <c r="HD464">
        <v>37953.3</v>
      </c>
      <c r="HE464">
        <v>1.87497</v>
      </c>
      <c r="HF464">
        <v>1.86648</v>
      </c>
      <c r="HG464">
        <v>0.122525</v>
      </c>
      <c r="HH464">
        <v>0</v>
      </c>
      <c r="HI464">
        <v>27.9973</v>
      </c>
      <c r="HJ464">
        <v>999.9</v>
      </c>
      <c r="HK464">
        <v>39.9</v>
      </c>
      <c r="HL464">
        <v>32</v>
      </c>
      <c r="HM464">
        <v>20.9804</v>
      </c>
      <c r="HN464">
        <v>61.4705</v>
      </c>
      <c r="HO464">
        <v>20.4768</v>
      </c>
      <c r="HP464">
        <v>1</v>
      </c>
      <c r="HQ464">
        <v>0.106321</v>
      </c>
      <c r="HR464">
        <v>-0.469711</v>
      </c>
      <c r="HS464">
        <v>20.2801</v>
      </c>
      <c r="HT464">
        <v>5.2134</v>
      </c>
      <c r="HU464">
        <v>11.9793</v>
      </c>
      <c r="HV464">
        <v>4.9637</v>
      </c>
      <c r="HW464">
        <v>3.27435</v>
      </c>
      <c r="HX464">
        <v>9999</v>
      </c>
      <c r="HY464">
        <v>9999</v>
      </c>
      <c r="HZ464">
        <v>9999</v>
      </c>
      <c r="IA464">
        <v>5.9</v>
      </c>
      <c r="IB464">
        <v>1.86394</v>
      </c>
      <c r="IC464">
        <v>1.86005</v>
      </c>
      <c r="ID464">
        <v>1.85837</v>
      </c>
      <c r="IE464">
        <v>1.85974</v>
      </c>
      <c r="IF464">
        <v>1.85989</v>
      </c>
      <c r="IG464">
        <v>1.85837</v>
      </c>
      <c r="IH464">
        <v>1.85745</v>
      </c>
      <c r="II464">
        <v>1.85242</v>
      </c>
      <c r="IJ464">
        <v>0</v>
      </c>
      <c r="IK464">
        <v>0</v>
      </c>
      <c r="IL464">
        <v>0</v>
      </c>
      <c r="IM464">
        <v>0</v>
      </c>
      <c r="IN464" t="s">
        <v>443</v>
      </c>
      <c r="IO464" t="s">
        <v>444</v>
      </c>
      <c r="IP464" t="s">
        <v>445</v>
      </c>
      <c r="IQ464" t="s">
        <v>445</v>
      </c>
      <c r="IR464" t="s">
        <v>445</v>
      </c>
      <c r="IS464" t="s">
        <v>445</v>
      </c>
      <c r="IT464">
        <v>0</v>
      </c>
      <c r="IU464">
        <v>100</v>
      </c>
      <c r="IV464">
        <v>100</v>
      </c>
      <c r="IW464">
        <v>-1.084</v>
      </c>
      <c r="IX464">
        <v>0.2983</v>
      </c>
      <c r="IY464">
        <v>-1.085747647868322</v>
      </c>
      <c r="IZ464">
        <v>-0.001141660950335919</v>
      </c>
      <c r="JA464">
        <v>1.556549255047457E-06</v>
      </c>
      <c r="JB464">
        <v>-3.845636065895205E-10</v>
      </c>
      <c r="JC464">
        <v>0.01562767363184709</v>
      </c>
      <c r="JD464">
        <v>0.001629169780553792</v>
      </c>
      <c r="JE464">
        <v>0.0005448488767950686</v>
      </c>
      <c r="JF464">
        <v>-2.599574200195059E-06</v>
      </c>
      <c r="JG464">
        <v>2</v>
      </c>
      <c r="JH464">
        <v>2011</v>
      </c>
      <c r="JI464">
        <v>1</v>
      </c>
      <c r="JJ464">
        <v>26</v>
      </c>
      <c r="JK464">
        <v>197322.1</v>
      </c>
      <c r="JL464">
        <v>197322.3</v>
      </c>
      <c r="JM464">
        <v>2.35352</v>
      </c>
      <c r="JN464">
        <v>2.62207</v>
      </c>
      <c r="JO464">
        <v>1.49658</v>
      </c>
      <c r="JP464">
        <v>2.34497</v>
      </c>
      <c r="JQ464">
        <v>1.54907</v>
      </c>
      <c r="JR464">
        <v>2.48169</v>
      </c>
      <c r="JS464">
        <v>36.1754</v>
      </c>
      <c r="JT464">
        <v>24.1751</v>
      </c>
      <c r="JU464">
        <v>18</v>
      </c>
      <c r="JV464">
        <v>483.782</v>
      </c>
      <c r="JW464">
        <v>493.225</v>
      </c>
      <c r="JX464">
        <v>28.4204</v>
      </c>
      <c r="JY464">
        <v>28.6538</v>
      </c>
      <c r="JZ464">
        <v>30.0002</v>
      </c>
      <c r="KA464">
        <v>28.857</v>
      </c>
      <c r="KB464">
        <v>28.8513</v>
      </c>
      <c r="KC464">
        <v>47.3875</v>
      </c>
      <c r="KD464">
        <v>18.2409</v>
      </c>
      <c r="KE464">
        <v>48.4081</v>
      </c>
      <c r="KF464">
        <v>28.428</v>
      </c>
      <c r="KG464">
        <v>1041.45</v>
      </c>
      <c r="KH464">
        <v>17.2398</v>
      </c>
      <c r="KI464">
        <v>101.926</v>
      </c>
      <c r="KJ464">
        <v>91.521</v>
      </c>
    </row>
    <row r="465" spans="1:296">
      <c r="A465">
        <v>447</v>
      </c>
      <c r="B465">
        <v>1758828937.1</v>
      </c>
      <c r="C465">
        <v>14913.5</v>
      </c>
      <c r="D465" t="s">
        <v>1343</v>
      </c>
      <c r="E465" t="s">
        <v>1344</v>
      </c>
      <c r="F465">
        <v>5</v>
      </c>
      <c r="G465" t="s">
        <v>1220</v>
      </c>
      <c r="H465">
        <v>1758828929.314285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1042.987745041764</v>
      </c>
      <c r="AJ465">
        <v>1000.264175757575</v>
      </c>
      <c r="AK465">
        <v>3.250961189313792</v>
      </c>
      <c r="AL465">
        <v>65.14464401882412</v>
      </c>
      <c r="AM465">
        <f>(AO465 - AN465 + DX465*1E3/(8.314*(DZ465+273.15)) * AQ465/DW465 * AP465) * DW465/(100*DK465) * 1000/(1000 - AO465)</f>
        <v>0</v>
      </c>
      <c r="AN465">
        <v>17.28629271462336</v>
      </c>
      <c r="AO465">
        <v>22.77196727272728</v>
      </c>
      <c r="AP465">
        <v>-0.0001610006381550959</v>
      </c>
      <c r="AQ465">
        <v>105.4680842792125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439</v>
      </c>
      <c r="AX465" t="s">
        <v>439</v>
      </c>
      <c r="AY465">
        <v>0</v>
      </c>
      <c r="AZ465">
        <v>0</v>
      </c>
      <c r="BA465">
        <f>1-AY465/AZ465</f>
        <v>0</v>
      </c>
      <c r="BB465">
        <v>0</v>
      </c>
      <c r="BC465" t="s">
        <v>439</v>
      </c>
      <c r="BD465" t="s">
        <v>439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439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5.18</v>
      </c>
      <c r="DL465">
        <v>0.5</v>
      </c>
      <c r="DM465" t="s">
        <v>440</v>
      </c>
      <c r="DN465">
        <v>2</v>
      </c>
      <c r="DO465" t="b">
        <v>1</v>
      </c>
      <c r="DP465">
        <v>1758828929.314285</v>
      </c>
      <c r="DQ465">
        <v>953.7495714285714</v>
      </c>
      <c r="DR465">
        <v>1009.259571428571</v>
      </c>
      <c r="DS465">
        <v>22.79411428571428</v>
      </c>
      <c r="DT465">
        <v>17.2823</v>
      </c>
      <c r="DU465">
        <v>954.841</v>
      </c>
      <c r="DV465">
        <v>22.49570714285714</v>
      </c>
      <c r="DW465">
        <v>499.9950714285715</v>
      </c>
      <c r="DX465">
        <v>90.80577142857143</v>
      </c>
      <c r="DY465">
        <v>0.066011825</v>
      </c>
      <c r="DZ465">
        <v>29.55956428571429</v>
      </c>
      <c r="EA465">
        <v>29.99379642857143</v>
      </c>
      <c r="EB465">
        <v>999.9000000000002</v>
      </c>
      <c r="EC465">
        <v>0</v>
      </c>
      <c r="ED465">
        <v>0</v>
      </c>
      <c r="EE465">
        <v>9990.978571428572</v>
      </c>
      <c r="EF465">
        <v>0</v>
      </c>
      <c r="EG465">
        <v>11.565325</v>
      </c>
      <c r="EH465">
        <v>-55.50974285714286</v>
      </c>
      <c r="EI465">
        <v>975.9965714285714</v>
      </c>
      <c r="EJ465">
        <v>1027.008928571429</v>
      </c>
      <c r="EK465">
        <v>5.511815000000001</v>
      </c>
      <c r="EL465">
        <v>1009.259571428571</v>
      </c>
      <c r="EM465">
        <v>17.2823</v>
      </c>
      <c r="EN465">
        <v>2.069836785714286</v>
      </c>
      <c r="EO465">
        <v>1.5693325</v>
      </c>
      <c r="EP465">
        <v>17.98892857142857</v>
      </c>
      <c r="EQ465">
        <v>13.66093214285714</v>
      </c>
      <c r="ER465">
        <v>1999.965714285715</v>
      </c>
      <c r="ES465">
        <v>0.9799949285714286</v>
      </c>
      <c r="ET465">
        <v>0.02000479285714285</v>
      </c>
      <c r="EU465">
        <v>0</v>
      </c>
      <c r="EV465">
        <v>1216.222857142857</v>
      </c>
      <c r="EW465">
        <v>5.00078</v>
      </c>
      <c r="EX465">
        <v>23378.5</v>
      </c>
      <c r="EY465">
        <v>16379.32857142857</v>
      </c>
      <c r="EZ465">
        <v>39.06432142857143</v>
      </c>
      <c r="FA465">
        <v>39.95724999999999</v>
      </c>
      <c r="FB465">
        <v>39.33239285714285</v>
      </c>
      <c r="FC465">
        <v>39.616</v>
      </c>
      <c r="FD465">
        <v>40.23185714285713</v>
      </c>
      <c r="FE465">
        <v>1955.055714285714</v>
      </c>
      <c r="FF465">
        <v>39.91</v>
      </c>
      <c r="FG465">
        <v>0</v>
      </c>
      <c r="FH465">
        <v>1758828931.9</v>
      </c>
      <c r="FI465">
        <v>0</v>
      </c>
      <c r="FJ465">
        <v>1216.1732</v>
      </c>
      <c r="FK465">
        <v>1.601538466059015</v>
      </c>
      <c r="FL465">
        <v>33.75384611060225</v>
      </c>
      <c r="FM465">
        <v>23378.716</v>
      </c>
      <c r="FN465">
        <v>15</v>
      </c>
      <c r="FO465">
        <v>0</v>
      </c>
      <c r="FP465" t="s">
        <v>441</v>
      </c>
      <c r="FQ465">
        <v>1746989605.5</v>
      </c>
      <c r="FR465">
        <v>1746989593.5</v>
      </c>
      <c r="FS465">
        <v>0</v>
      </c>
      <c r="FT465">
        <v>-0.274</v>
      </c>
      <c r="FU465">
        <v>-0.002</v>
      </c>
      <c r="FV465">
        <v>2.549</v>
      </c>
      <c r="FW465">
        <v>0.129</v>
      </c>
      <c r="FX465">
        <v>420</v>
      </c>
      <c r="FY465">
        <v>17</v>
      </c>
      <c r="FZ465">
        <v>0.02</v>
      </c>
      <c r="GA465">
        <v>0.04</v>
      </c>
      <c r="GB465">
        <v>-55.45778536585366</v>
      </c>
      <c r="GC465">
        <v>-0.7515742160278046</v>
      </c>
      <c r="GD465">
        <v>0.3163502879149795</v>
      </c>
      <c r="GE465">
        <v>0</v>
      </c>
      <c r="GF465">
        <v>1216.082941176471</v>
      </c>
      <c r="GG465">
        <v>1.902521008280232</v>
      </c>
      <c r="GH465">
        <v>0.3155716513377337</v>
      </c>
      <c r="GI465">
        <v>0</v>
      </c>
      <c r="GJ465">
        <v>5.520682682926829</v>
      </c>
      <c r="GK465">
        <v>-0.1929585365853661</v>
      </c>
      <c r="GL465">
        <v>0.01909599294251132</v>
      </c>
      <c r="GM465">
        <v>0</v>
      </c>
      <c r="GN465">
        <v>0</v>
      </c>
      <c r="GO465">
        <v>3</v>
      </c>
      <c r="GP465" t="s">
        <v>459</v>
      </c>
      <c r="GQ465">
        <v>3.10173</v>
      </c>
      <c r="GR465">
        <v>2.72408</v>
      </c>
      <c r="GS465">
        <v>0.159234</v>
      </c>
      <c r="GT465">
        <v>0.164784</v>
      </c>
      <c r="GU465">
        <v>0.1043</v>
      </c>
      <c r="GV465">
        <v>0.0869466</v>
      </c>
      <c r="GW465">
        <v>21972.2</v>
      </c>
      <c r="GX465">
        <v>19846.6</v>
      </c>
      <c r="GY465">
        <v>26696.2</v>
      </c>
      <c r="GZ465">
        <v>23983.4</v>
      </c>
      <c r="HA465">
        <v>38268.7</v>
      </c>
      <c r="HB465">
        <v>32389.5</v>
      </c>
      <c r="HC465">
        <v>46618</v>
      </c>
      <c r="HD465">
        <v>37953.1</v>
      </c>
      <c r="HE465">
        <v>1.87532</v>
      </c>
      <c r="HF465">
        <v>1.86613</v>
      </c>
      <c r="HG465">
        <v>0.123881</v>
      </c>
      <c r="HH465">
        <v>0</v>
      </c>
      <c r="HI465">
        <v>28.0008</v>
      </c>
      <c r="HJ465">
        <v>999.9</v>
      </c>
      <c r="HK465">
        <v>39.9</v>
      </c>
      <c r="HL465">
        <v>32</v>
      </c>
      <c r="HM465">
        <v>20.9793</v>
      </c>
      <c r="HN465">
        <v>61.3005</v>
      </c>
      <c r="HO465">
        <v>20.2845</v>
      </c>
      <c r="HP465">
        <v>1</v>
      </c>
      <c r="HQ465">
        <v>0.106443</v>
      </c>
      <c r="HR465">
        <v>-0.473317</v>
      </c>
      <c r="HS465">
        <v>20.2802</v>
      </c>
      <c r="HT465">
        <v>5.21325</v>
      </c>
      <c r="HU465">
        <v>11.9796</v>
      </c>
      <c r="HV465">
        <v>4.96365</v>
      </c>
      <c r="HW465">
        <v>3.27443</v>
      </c>
      <c r="HX465">
        <v>9999</v>
      </c>
      <c r="HY465">
        <v>9999</v>
      </c>
      <c r="HZ465">
        <v>9999</v>
      </c>
      <c r="IA465">
        <v>5.9</v>
      </c>
      <c r="IB465">
        <v>1.86396</v>
      </c>
      <c r="IC465">
        <v>1.86006</v>
      </c>
      <c r="ID465">
        <v>1.85837</v>
      </c>
      <c r="IE465">
        <v>1.85974</v>
      </c>
      <c r="IF465">
        <v>1.85989</v>
      </c>
      <c r="IG465">
        <v>1.85838</v>
      </c>
      <c r="IH465">
        <v>1.85745</v>
      </c>
      <c r="II465">
        <v>1.85242</v>
      </c>
      <c r="IJ465">
        <v>0</v>
      </c>
      <c r="IK465">
        <v>0</v>
      </c>
      <c r="IL465">
        <v>0</v>
      </c>
      <c r="IM465">
        <v>0</v>
      </c>
      <c r="IN465" t="s">
        <v>443</v>
      </c>
      <c r="IO465" t="s">
        <v>444</v>
      </c>
      <c r="IP465" t="s">
        <v>445</v>
      </c>
      <c r="IQ465" t="s">
        <v>445</v>
      </c>
      <c r="IR465" t="s">
        <v>445</v>
      </c>
      <c r="IS465" t="s">
        <v>445</v>
      </c>
      <c r="IT465">
        <v>0</v>
      </c>
      <c r="IU465">
        <v>100</v>
      </c>
      <c r="IV465">
        <v>100</v>
      </c>
      <c r="IW465">
        <v>-1.071</v>
      </c>
      <c r="IX465">
        <v>0.2979</v>
      </c>
      <c r="IY465">
        <v>-1.085747647868322</v>
      </c>
      <c r="IZ465">
        <v>-0.001141660950335919</v>
      </c>
      <c r="JA465">
        <v>1.556549255047457E-06</v>
      </c>
      <c r="JB465">
        <v>-3.845636065895205E-10</v>
      </c>
      <c r="JC465">
        <v>0.01562767363184709</v>
      </c>
      <c r="JD465">
        <v>0.001629169780553792</v>
      </c>
      <c r="JE465">
        <v>0.0005448488767950686</v>
      </c>
      <c r="JF465">
        <v>-2.599574200195059E-06</v>
      </c>
      <c r="JG465">
        <v>2</v>
      </c>
      <c r="JH465">
        <v>2011</v>
      </c>
      <c r="JI465">
        <v>1</v>
      </c>
      <c r="JJ465">
        <v>26</v>
      </c>
      <c r="JK465">
        <v>197322.2</v>
      </c>
      <c r="JL465">
        <v>197322.4</v>
      </c>
      <c r="JM465">
        <v>2.3877</v>
      </c>
      <c r="JN465">
        <v>2.61475</v>
      </c>
      <c r="JO465">
        <v>1.49658</v>
      </c>
      <c r="JP465">
        <v>2.34619</v>
      </c>
      <c r="JQ465">
        <v>1.54907</v>
      </c>
      <c r="JR465">
        <v>2.45117</v>
      </c>
      <c r="JS465">
        <v>36.1989</v>
      </c>
      <c r="JT465">
        <v>24.1751</v>
      </c>
      <c r="JU465">
        <v>18</v>
      </c>
      <c r="JV465">
        <v>483.99</v>
      </c>
      <c r="JW465">
        <v>493</v>
      </c>
      <c r="JX465">
        <v>28.429</v>
      </c>
      <c r="JY465">
        <v>28.656</v>
      </c>
      <c r="JZ465">
        <v>30.0002</v>
      </c>
      <c r="KA465">
        <v>28.8573</v>
      </c>
      <c r="KB465">
        <v>28.852</v>
      </c>
      <c r="KC465">
        <v>47.9614</v>
      </c>
      <c r="KD465">
        <v>18.2409</v>
      </c>
      <c r="KE465">
        <v>48.4081</v>
      </c>
      <c r="KF465">
        <v>28.4131</v>
      </c>
      <c r="KG465">
        <v>1054.81</v>
      </c>
      <c r="KH465">
        <v>17.2504</v>
      </c>
      <c r="KI465">
        <v>101.926</v>
      </c>
      <c r="KJ465">
        <v>91.5206</v>
      </c>
    </row>
    <row r="466" spans="1:296">
      <c r="A466">
        <v>448</v>
      </c>
      <c r="B466">
        <v>1758828942.1</v>
      </c>
      <c r="C466">
        <v>14918.5</v>
      </c>
      <c r="D466" t="s">
        <v>1345</v>
      </c>
      <c r="E466" t="s">
        <v>1346</v>
      </c>
      <c r="F466">
        <v>5</v>
      </c>
      <c r="G466" t="s">
        <v>1220</v>
      </c>
      <c r="H466">
        <v>1758828934.6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1059.834381420837</v>
      </c>
      <c r="AJ466">
        <v>1016.818303030303</v>
      </c>
      <c r="AK466">
        <v>3.32162225044249</v>
      </c>
      <c r="AL466">
        <v>65.14464401882412</v>
      </c>
      <c r="AM466">
        <f>(AO466 - AN466 + DX466*1E3/(8.314*(DZ466+273.15)) * AQ466/DW466 * AP466) * DW466/(100*DK466) * 1000/(1000 - AO466)</f>
        <v>0</v>
      </c>
      <c r="AN466">
        <v>17.29141734783645</v>
      </c>
      <c r="AO466">
        <v>22.75549333333333</v>
      </c>
      <c r="AP466">
        <v>-0.0001440396485231369</v>
      </c>
      <c r="AQ466">
        <v>105.4680842792125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439</v>
      </c>
      <c r="AX466" t="s">
        <v>439</v>
      </c>
      <c r="AY466">
        <v>0</v>
      </c>
      <c r="AZ466">
        <v>0</v>
      </c>
      <c r="BA466">
        <f>1-AY466/AZ466</f>
        <v>0</v>
      </c>
      <c r="BB466">
        <v>0</v>
      </c>
      <c r="BC466" t="s">
        <v>439</v>
      </c>
      <c r="BD466" t="s">
        <v>439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439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5.18</v>
      </c>
      <c r="DL466">
        <v>0.5</v>
      </c>
      <c r="DM466" t="s">
        <v>440</v>
      </c>
      <c r="DN466">
        <v>2</v>
      </c>
      <c r="DO466" t="b">
        <v>1</v>
      </c>
      <c r="DP466">
        <v>1758828934.6</v>
      </c>
      <c r="DQ466">
        <v>971.0152222222224</v>
      </c>
      <c r="DR466">
        <v>1026.647777777778</v>
      </c>
      <c r="DS466">
        <v>22.77961851851852</v>
      </c>
      <c r="DT466">
        <v>17.28637407407408</v>
      </c>
      <c r="DU466">
        <v>972.0931111111109</v>
      </c>
      <c r="DV466">
        <v>22.48152962962963</v>
      </c>
      <c r="DW466">
        <v>499.9895185185185</v>
      </c>
      <c r="DX466">
        <v>90.80572962962962</v>
      </c>
      <c r="DY466">
        <v>0.0660170037037037</v>
      </c>
      <c r="DZ466">
        <v>29.56604814814815</v>
      </c>
      <c r="EA466">
        <v>30.01052222222222</v>
      </c>
      <c r="EB466">
        <v>999.9000000000001</v>
      </c>
      <c r="EC466">
        <v>0</v>
      </c>
      <c r="ED466">
        <v>0</v>
      </c>
      <c r="EE466">
        <v>9988.725185185185</v>
      </c>
      <c r="EF466">
        <v>0</v>
      </c>
      <c r="EG466">
        <v>12.26739259259259</v>
      </c>
      <c r="EH466">
        <v>-55.63188518518518</v>
      </c>
      <c r="EI466">
        <v>993.6504814814815</v>
      </c>
      <c r="EJ466">
        <v>1044.707037037037</v>
      </c>
      <c r="EK466">
        <v>5.493245185185185</v>
      </c>
      <c r="EL466">
        <v>1026.647777777778</v>
      </c>
      <c r="EM466">
        <v>17.28637407407408</v>
      </c>
      <c r="EN466">
        <v>2.06851962962963</v>
      </c>
      <c r="EO466">
        <v>1.569701111111111</v>
      </c>
      <c r="EP466">
        <v>17.97881851851852</v>
      </c>
      <c r="EQ466">
        <v>13.66454814814815</v>
      </c>
      <c r="ER466">
        <v>1999.976666666667</v>
      </c>
      <c r="ES466">
        <v>0.9799952222222222</v>
      </c>
      <c r="ET466">
        <v>0.02000449259259259</v>
      </c>
      <c r="EU466">
        <v>0</v>
      </c>
      <c r="EV466">
        <v>1216.295185185185</v>
      </c>
      <c r="EW466">
        <v>5.00078</v>
      </c>
      <c r="EX466">
        <v>23380.98888888889</v>
      </c>
      <c r="EY466">
        <v>16379.42592592593</v>
      </c>
      <c r="EZ466">
        <v>39.05977777777778</v>
      </c>
      <c r="FA466">
        <v>39.95799999999999</v>
      </c>
      <c r="FB466">
        <v>39.33774074074073</v>
      </c>
      <c r="FC466">
        <v>39.60866666666666</v>
      </c>
      <c r="FD466">
        <v>40.23581481481482</v>
      </c>
      <c r="FE466">
        <v>1955.066666666667</v>
      </c>
      <c r="FF466">
        <v>39.91</v>
      </c>
      <c r="FG466">
        <v>0</v>
      </c>
      <c r="FH466">
        <v>1758828937.3</v>
      </c>
      <c r="FI466">
        <v>0</v>
      </c>
      <c r="FJ466">
        <v>1216.263846153846</v>
      </c>
      <c r="FK466">
        <v>1.217094027733074</v>
      </c>
      <c r="FL466">
        <v>20.46837608176133</v>
      </c>
      <c r="FM466">
        <v>23381.15769230769</v>
      </c>
      <c r="FN466">
        <v>15</v>
      </c>
      <c r="FO466">
        <v>0</v>
      </c>
      <c r="FP466" t="s">
        <v>441</v>
      </c>
      <c r="FQ466">
        <v>1746989605.5</v>
      </c>
      <c r="FR466">
        <v>1746989593.5</v>
      </c>
      <c r="FS466">
        <v>0</v>
      </c>
      <c r="FT466">
        <v>-0.274</v>
      </c>
      <c r="FU466">
        <v>-0.002</v>
      </c>
      <c r="FV466">
        <v>2.549</v>
      </c>
      <c r="FW466">
        <v>0.129</v>
      </c>
      <c r="FX466">
        <v>420</v>
      </c>
      <c r="FY466">
        <v>17</v>
      </c>
      <c r="FZ466">
        <v>0.02</v>
      </c>
      <c r="GA466">
        <v>0.04</v>
      </c>
      <c r="GB466">
        <v>-55.52543902439024</v>
      </c>
      <c r="GC466">
        <v>-0.8820292682927727</v>
      </c>
      <c r="GD466">
        <v>0.3214437650458522</v>
      </c>
      <c r="GE466">
        <v>0</v>
      </c>
      <c r="GF466">
        <v>1216.190588235294</v>
      </c>
      <c r="GG466">
        <v>1.362261270574181</v>
      </c>
      <c r="GH466">
        <v>0.2616681910636677</v>
      </c>
      <c r="GI466">
        <v>0</v>
      </c>
      <c r="GJ466">
        <v>5.506812926829268</v>
      </c>
      <c r="GK466">
        <v>-0.2067809059233504</v>
      </c>
      <c r="GL466">
        <v>0.02050989650993651</v>
      </c>
      <c r="GM466">
        <v>0</v>
      </c>
      <c r="GN466">
        <v>0</v>
      </c>
      <c r="GO466">
        <v>3</v>
      </c>
      <c r="GP466" t="s">
        <v>459</v>
      </c>
      <c r="GQ466">
        <v>3.10138</v>
      </c>
      <c r="GR466">
        <v>2.7239</v>
      </c>
      <c r="GS466">
        <v>0.16091</v>
      </c>
      <c r="GT466">
        <v>0.166448</v>
      </c>
      <c r="GU466">
        <v>0.104246</v>
      </c>
      <c r="GV466">
        <v>0.0869687</v>
      </c>
      <c r="GW466">
        <v>21928.5</v>
      </c>
      <c r="GX466">
        <v>19807.1</v>
      </c>
      <c r="GY466">
        <v>26696.3</v>
      </c>
      <c r="GZ466">
        <v>23983.5</v>
      </c>
      <c r="HA466">
        <v>38271.1</v>
      </c>
      <c r="HB466">
        <v>32388.8</v>
      </c>
      <c r="HC466">
        <v>46617.9</v>
      </c>
      <c r="HD466">
        <v>37953</v>
      </c>
      <c r="HE466">
        <v>1.87453</v>
      </c>
      <c r="HF466">
        <v>1.86663</v>
      </c>
      <c r="HG466">
        <v>0.124857</v>
      </c>
      <c r="HH466">
        <v>0</v>
      </c>
      <c r="HI466">
        <v>28.0044</v>
      </c>
      <c r="HJ466">
        <v>999.9</v>
      </c>
      <c r="HK466">
        <v>39.9</v>
      </c>
      <c r="HL466">
        <v>31.9</v>
      </c>
      <c r="HM466">
        <v>20.8629</v>
      </c>
      <c r="HN466">
        <v>61.3705</v>
      </c>
      <c r="HO466">
        <v>20.2684</v>
      </c>
      <c r="HP466">
        <v>1</v>
      </c>
      <c r="HQ466">
        <v>0.106616</v>
      </c>
      <c r="HR466">
        <v>-0.398156</v>
      </c>
      <c r="HS466">
        <v>20.2804</v>
      </c>
      <c r="HT466">
        <v>5.2128</v>
      </c>
      <c r="HU466">
        <v>11.9798</v>
      </c>
      <c r="HV466">
        <v>4.96375</v>
      </c>
      <c r="HW466">
        <v>3.27445</v>
      </c>
      <c r="HX466">
        <v>9999</v>
      </c>
      <c r="HY466">
        <v>9999</v>
      </c>
      <c r="HZ466">
        <v>9999</v>
      </c>
      <c r="IA466">
        <v>5.9</v>
      </c>
      <c r="IB466">
        <v>1.86397</v>
      </c>
      <c r="IC466">
        <v>1.86006</v>
      </c>
      <c r="ID466">
        <v>1.85838</v>
      </c>
      <c r="IE466">
        <v>1.85974</v>
      </c>
      <c r="IF466">
        <v>1.85988</v>
      </c>
      <c r="IG466">
        <v>1.85837</v>
      </c>
      <c r="IH466">
        <v>1.85745</v>
      </c>
      <c r="II466">
        <v>1.85242</v>
      </c>
      <c r="IJ466">
        <v>0</v>
      </c>
      <c r="IK466">
        <v>0</v>
      </c>
      <c r="IL466">
        <v>0</v>
      </c>
      <c r="IM466">
        <v>0</v>
      </c>
      <c r="IN466" t="s">
        <v>443</v>
      </c>
      <c r="IO466" t="s">
        <v>444</v>
      </c>
      <c r="IP466" t="s">
        <v>445</v>
      </c>
      <c r="IQ466" t="s">
        <v>445</v>
      </c>
      <c r="IR466" t="s">
        <v>445</v>
      </c>
      <c r="IS466" t="s">
        <v>445</v>
      </c>
      <c r="IT466">
        <v>0</v>
      </c>
      <c r="IU466">
        <v>100</v>
      </c>
      <c r="IV466">
        <v>100</v>
      </c>
      <c r="IW466">
        <v>-1.058</v>
      </c>
      <c r="IX466">
        <v>0.2975</v>
      </c>
      <c r="IY466">
        <v>-1.085747647868322</v>
      </c>
      <c r="IZ466">
        <v>-0.001141660950335919</v>
      </c>
      <c r="JA466">
        <v>1.556549255047457E-06</v>
      </c>
      <c r="JB466">
        <v>-3.845636065895205E-10</v>
      </c>
      <c r="JC466">
        <v>0.01562767363184709</v>
      </c>
      <c r="JD466">
        <v>0.001629169780553792</v>
      </c>
      <c r="JE466">
        <v>0.0005448488767950686</v>
      </c>
      <c r="JF466">
        <v>-2.599574200195059E-06</v>
      </c>
      <c r="JG466">
        <v>2</v>
      </c>
      <c r="JH466">
        <v>2011</v>
      </c>
      <c r="JI466">
        <v>1</v>
      </c>
      <c r="JJ466">
        <v>26</v>
      </c>
      <c r="JK466">
        <v>197322.3</v>
      </c>
      <c r="JL466">
        <v>197322.5</v>
      </c>
      <c r="JM466">
        <v>2.41455</v>
      </c>
      <c r="JN466">
        <v>2.62451</v>
      </c>
      <c r="JO466">
        <v>1.49658</v>
      </c>
      <c r="JP466">
        <v>2.34619</v>
      </c>
      <c r="JQ466">
        <v>1.54907</v>
      </c>
      <c r="JR466">
        <v>2.37549</v>
      </c>
      <c r="JS466">
        <v>36.1989</v>
      </c>
      <c r="JT466">
        <v>24.1751</v>
      </c>
      <c r="JU466">
        <v>18</v>
      </c>
      <c r="JV466">
        <v>483.529</v>
      </c>
      <c r="JW466">
        <v>493.345</v>
      </c>
      <c r="JX466">
        <v>28.4217</v>
      </c>
      <c r="JY466">
        <v>28.6584</v>
      </c>
      <c r="JZ466">
        <v>30.0003</v>
      </c>
      <c r="KA466">
        <v>28.8582</v>
      </c>
      <c r="KB466">
        <v>28.8537</v>
      </c>
      <c r="KC466">
        <v>48.6094</v>
      </c>
      <c r="KD466">
        <v>18.2409</v>
      </c>
      <c r="KE466">
        <v>48.4081</v>
      </c>
      <c r="KF466">
        <v>28.3735</v>
      </c>
      <c r="KG466">
        <v>1074.85</v>
      </c>
      <c r="KH466">
        <v>17.2681</v>
      </c>
      <c r="KI466">
        <v>101.926</v>
      </c>
      <c r="KJ466">
        <v>91.5204</v>
      </c>
    </row>
    <row r="467" spans="1:296">
      <c r="A467">
        <v>449</v>
      </c>
      <c r="B467">
        <v>1758828947.1</v>
      </c>
      <c r="C467">
        <v>14923.5</v>
      </c>
      <c r="D467" t="s">
        <v>1347</v>
      </c>
      <c r="E467" t="s">
        <v>1348</v>
      </c>
      <c r="F467">
        <v>5</v>
      </c>
      <c r="G467" t="s">
        <v>1220</v>
      </c>
      <c r="H467">
        <v>1758828939.314285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1076.596864770456</v>
      </c>
      <c r="AJ467">
        <v>1033.328</v>
      </c>
      <c r="AK467">
        <v>3.309145647390986</v>
      </c>
      <c r="AL467">
        <v>65.14464401882412</v>
      </c>
      <c r="AM467">
        <f>(AO467 - AN467 + DX467*1E3/(8.314*(DZ467+273.15)) * AQ467/DW467 * AP467) * DW467/(100*DK467) * 1000/(1000 - AO467)</f>
        <v>0</v>
      </c>
      <c r="AN467">
        <v>17.29636598802385</v>
      </c>
      <c r="AO467">
        <v>22.73710666666666</v>
      </c>
      <c r="AP467">
        <v>-0.0001342859939443158</v>
      </c>
      <c r="AQ467">
        <v>105.4680842792125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439</v>
      </c>
      <c r="AX467" t="s">
        <v>439</v>
      </c>
      <c r="AY467">
        <v>0</v>
      </c>
      <c r="AZ467">
        <v>0</v>
      </c>
      <c r="BA467">
        <f>1-AY467/AZ467</f>
        <v>0</v>
      </c>
      <c r="BB467">
        <v>0</v>
      </c>
      <c r="BC467" t="s">
        <v>439</v>
      </c>
      <c r="BD467" t="s">
        <v>439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439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5.18</v>
      </c>
      <c r="DL467">
        <v>0.5</v>
      </c>
      <c r="DM467" t="s">
        <v>440</v>
      </c>
      <c r="DN467">
        <v>2</v>
      </c>
      <c r="DO467" t="b">
        <v>1</v>
      </c>
      <c r="DP467">
        <v>1758828939.314285</v>
      </c>
      <c r="DQ467">
        <v>986.3011071428572</v>
      </c>
      <c r="DR467">
        <v>1041.979285714286</v>
      </c>
      <c r="DS467">
        <v>22.76365</v>
      </c>
      <c r="DT467">
        <v>17.29021071428572</v>
      </c>
      <c r="DU467">
        <v>987.3666428571427</v>
      </c>
      <c r="DV467">
        <v>22.46591071428572</v>
      </c>
      <c r="DW467">
        <v>500.0036428571428</v>
      </c>
      <c r="DX467">
        <v>90.80601785714283</v>
      </c>
      <c r="DY467">
        <v>0.06587968214285715</v>
      </c>
      <c r="DZ467">
        <v>29.56857142857143</v>
      </c>
      <c r="EA467">
        <v>30.02533571428571</v>
      </c>
      <c r="EB467">
        <v>999.9000000000002</v>
      </c>
      <c r="EC467">
        <v>0</v>
      </c>
      <c r="ED467">
        <v>0</v>
      </c>
      <c r="EE467">
        <v>9994.644642857145</v>
      </c>
      <c r="EF467">
        <v>0</v>
      </c>
      <c r="EG467">
        <v>12.91345357142857</v>
      </c>
      <c r="EH467">
        <v>-55.67826071428572</v>
      </c>
      <c r="EI467">
        <v>1009.275285714286</v>
      </c>
      <c r="EJ467">
        <v>1060.312857142857</v>
      </c>
      <c r="EK467">
        <v>5.473441071428572</v>
      </c>
      <c r="EL467">
        <v>1041.979285714286</v>
      </c>
      <c r="EM467">
        <v>17.29021071428572</v>
      </c>
      <c r="EN467">
        <v>2.067075714285715</v>
      </c>
      <c r="EO467">
        <v>1.570054642857143</v>
      </c>
      <c r="EP467">
        <v>17.96771785714285</v>
      </c>
      <c r="EQ467">
        <v>13.66800357142857</v>
      </c>
      <c r="ER467">
        <v>1999.994642857142</v>
      </c>
      <c r="ES467">
        <v>0.9799955714285714</v>
      </c>
      <c r="ET467">
        <v>0.02000413928571428</v>
      </c>
      <c r="EU467">
        <v>0</v>
      </c>
      <c r="EV467">
        <v>1216.304642857143</v>
      </c>
      <c r="EW467">
        <v>5.00078</v>
      </c>
      <c r="EX467">
        <v>23382.29642857143</v>
      </c>
      <c r="EY467">
        <v>16379.575</v>
      </c>
      <c r="EZ467">
        <v>39.06432142857143</v>
      </c>
      <c r="FA467">
        <v>39.9685</v>
      </c>
      <c r="FB467">
        <v>39.3457857142857</v>
      </c>
      <c r="FC467">
        <v>39.62924999999999</v>
      </c>
      <c r="FD467">
        <v>40.24296428571427</v>
      </c>
      <c r="FE467">
        <v>1955.084642857143</v>
      </c>
      <c r="FF467">
        <v>39.91</v>
      </c>
      <c r="FG467">
        <v>0</v>
      </c>
      <c r="FH467">
        <v>1758828942.1</v>
      </c>
      <c r="FI467">
        <v>0</v>
      </c>
      <c r="FJ467">
        <v>1216.293076923077</v>
      </c>
      <c r="FK467">
        <v>-0.4389743457394523</v>
      </c>
      <c r="FL467">
        <v>6.854700920099445</v>
      </c>
      <c r="FM467">
        <v>23382.41923076923</v>
      </c>
      <c r="FN467">
        <v>15</v>
      </c>
      <c r="FO467">
        <v>0</v>
      </c>
      <c r="FP467" t="s">
        <v>441</v>
      </c>
      <c r="FQ467">
        <v>1746989605.5</v>
      </c>
      <c r="FR467">
        <v>1746989593.5</v>
      </c>
      <c r="FS467">
        <v>0</v>
      </c>
      <c r="FT467">
        <v>-0.274</v>
      </c>
      <c r="FU467">
        <v>-0.002</v>
      </c>
      <c r="FV467">
        <v>2.549</v>
      </c>
      <c r="FW467">
        <v>0.129</v>
      </c>
      <c r="FX467">
        <v>420</v>
      </c>
      <c r="FY467">
        <v>17</v>
      </c>
      <c r="FZ467">
        <v>0.02</v>
      </c>
      <c r="GA467">
        <v>0.04</v>
      </c>
      <c r="GB467">
        <v>-55.73765853658537</v>
      </c>
      <c r="GC467">
        <v>-0.8341045296167049</v>
      </c>
      <c r="GD467">
        <v>0.3039424150976946</v>
      </c>
      <c r="GE467">
        <v>0</v>
      </c>
      <c r="GF467">
        <v>1216.271176470588</v>
      </c>
      <c r="GG467">
        <v>0.3767761711023532</v>
      </c>
      <c r="GH467">
        <v>0.2165473009852786</v>
      </c>
      <c r="GI467">
        <v>1</v>
      </c>
      <c r="GJ467">
        <v>5.484121219512195</v>
      </c>
      <c r="GK467">
        <v>-0.2485218815330912</v>
      </c>
      <c r="GL467">
        <v>0.02460351206291212</v>
      </c>
      <c r="GM467">
        <v>0</v>
      </c>
      <c r="GN467">
        <v>1</v>
      </c>
      <c r="GO467">
        <v>3</v>
      </c>
      <c r="GP467" t="s">
        <v>448</v>
      </c>
      <c r="GQ467">
        <v>3.10156</v>
      </c>
      <c r="GR467">
        <v>2.72404</v>
      </c>
      <c r="GS467">
        <v>0.162574</v>
      </c>
      <c r="GT467">
        <v>0.168109</v>
      </c>
      <c r="GU467">
        <v>0.104188</v>
      </c>
      <c r="GV467">
        <v>0.0869866</v>
      </c>
      <c r="GW467">
        <v>21884.7</v>
      </c>
      <c r="GX467">
        <v>19767.6</v>
      </c>
      <c r="GY467">
        <v>26695.9</v>
      </c>
      <c r="GZ467">
        <v>23983.5</v>
      </c>
      <c r="HA467">
        <v>38273.4</v>
      </c>
      <c r="HB467">
        <v>32388.7</v>
      </c>
      <c r="HC467">
        <v>46617.2</v>
      </c>
      <c r="HD467">
        <v>37953.4</v>
      </c>
      <c r="HE467">
        <v>1.87495</v>
      </c>
      <c r="HF467">
        <v>1.86658</v>
      </c>
      <c r="HG467">
        <v>0.124663</v>
      </c>
      <c r="HH467">
        <v>0</v>
      </c>
      <c r="HI467">
        <v>28.0067</v>
      </c>
      <c r="HJ467">
        <v>999.9</v>
      </c>
      <c r="HK467">
        <v>39.9</v>
      </c>
      <c r="HL467">
        <v>31.9</v>
      </c>
      <c r="HM467">
        <v>20.8631</v>
      </c>
      <c r="HN467">
        <v>61.4105</v>
      </c>
      <c r="HO467">
        <v>20.4127</v>
      </c>
      <c r="HP467">
        <v>1</v>
      </c>
      <c r="HQ467">
        <v>0.106911</v>
      </c>
      <c r="HR467">
        <v>-0.279556</v>
      </c>
      <c r="HS467">
        <v>20.2808</v>
      </c>
      <c r="HT467">
        <v>5.21235</v>
      </c>
      <c r="HU467">
        <v>11.9793</v>
      </c>
      <c r="HV467">
        <v>4.96355</v>
      </c>
      <c r="HW467">
        <v>3.27428</v>
      </c>
      <c r="HX467">
        <v>9999</v>
      </c>
      <c r="HY467">
        <v>9999</v>
      </c>
      <c r="HZ467">
        <v>9999</v>
      </c>
      <c r="IA467">
        <v>5.9</v>
      </c>
      <c r="IB467">
        <v>1.86397</v>
      </c>
      <c r="IC467">
        <v>1.86007</v>
      </c>
      <c r="ID467">
        <v>1.85838</v>
      </c>
      <c r="IE467">
        <v>1.85975</v>
      </c>
      <c r="IF467">
        <v>1.85989</v>
      </c>
      <c r="IG467">
        <v>1.85838</v>
      </c>
      <c r="IH467">
        <v>1.85745</v>
      </c>
      <c r="II467">
        <v>1.85242</v>
      </c>
      <c r="IJ467">
        <v>0</v>
      </c>
      <c r="IK467">
        <v>0</v>
      </c>
      <c r="IL467">
        <v>0</v>
      </c>
      <c r="IM467">
        <v>0</v>
      </c>
      <c r="IN467" t="s">
        <v>443</v>
      </c>
      <c r="IO467" t="s">
        <v>444</v>
      </c>
      <c r="IP467" t="s">
        <v>445</v>
      </c>
      <c r="IQ467" t="s">
        <v>445</v>
      </c>
      <c r="IR467" t="s">
        <v>445</v>
      </c>
      <c r="IS467" t="s">
        <v>445</v>
      </c>
      <c r="IT467">
        <v>0</v>
      </c>
      <c r="IU467">
        <v>100</v>
      </c>
      <c r="IV467">
        <v>100</v>
      </c>
      <c r="IW467">
        <v>-1.04</v>
      </c>
      <c r="IX467">
        <v>0.2971</v>
      </c>
      <c r="IY467">
        <v>-1.085747647868322</v>
      </c>
      <c r="IZ467">
        <v>-0.001141660950335919</v>
      </c>
      <c r="JA467">
        <v>1.556549255047457E-06</v>
      </c>
      <c r="JB467">
        <v>-3.845636065895205E-10</v>
      </c>
      <c r="JC467">
        <v>0.01562767363184709</v>
      </c>
      <c r="JD467">
        <v>0.001629169780553792</v>
      </c>
      <c r="JE467">
        <v>0.0005448488767950686</v>
      </c>
      <c r="JF467">
        <v>-2.599574200195059E-06</v>
      </c>
      <c r="JG467">
        <v>2</v>
      </c>
      <c r="JH467">
        <v>2011</v>
      </c>
      <c r="JI467">
        <v>1</v>
      </c>
      <c r="JJ467">
        <v>26</v>
      </c>
      <c r="JK467">
        <v>197322.4</v>
      </c>
      <c r="JL467">
        <v>197322.6</v>
      </c>
      <c r="JM467">
        <v>2.44995</v>
      </c>
      <c r="JN467">
        <v>2.61963</v>
      </c>
      <c r="JO467">
        <v>1.49658</v>
      </c>
      <c r="JP467">
        <v>2.34619</v>
      </c>
      <c r="JQ467">
        <v>1.54907</v>
      </c>
      <c r="JR467">
        <v>2.44385</v>
      </c>
      <c r="JS467">
        <v>36.1754</v>
      </c>
      <c r="JT467">
        <v>24.1751</v>
      </c>
      <c r="JU467">
        <v>18</v>
      </c>
      <c r="JV467">
        <v>483.79</v>
      </c>
      <c r="JW467">
        <v>493.312</v>
      </c>
      <c r="JX467">
        <v>28.3884</v>
      </c>
      <c r="JY467">
        <v>28.6593</v>
      </c>
      <c r="JZ467">
        <v>30.0001</v>
      </c>
      <c r="KA467">
        <v>28.8598</v>
      </c>
      <c r="KB467">
        <v>28.8538</v>
      </c>
      <c r="KC467">
        <v>49.1971</v>
      </c>
      <c r="KD467">
        <v>18.2409</v>
      </c>
      <c r="KE467">
        <v>48.4081</v>
      </c>
      <c r="KF467">
        <v>28.3393</v>
      </c>
      <c r="KG467">
        <v>1088.2</v>
      </c>
      <c r="KH467">
        <v>17.2956</v>
      </c>
      <c r="KI467">
        <v>101.925</v>
      </c>
      <c r="KJ467">
        <v>91.521</v>
      </c>
    </row>
    <row r="468" spans="1:296">
      <c r="A468">
        <v>450</v>
      </c>
      <c r="B468">
        <v>1758828952.1</v>
      </c>
      <c r="C468">
        <v>14928.5</v>
      </c>
      <c r="D468" t="s">
        <v>1349</v>
      </c>
      <c r="E468" t="s">
        <v>1350</v>
      </c>
      <c r="F468">
        <v>5</v>
      </c>
      <c r="G468" t="s">
        <v>1220</v>
      </c>
      <c r="H468">
        <v>1758828944.6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1093.783223431131</v>
      </c>
      <c r="AJ468">
        <v>1050.091515151515</v>
      </c>
      <c r="AK468">
        <v>3.355936475343539</v>
      </c>
      <c r="AL468">
        <v>65.14464401882412</v>
      </c>
      <c r="AM468">
        <f>(AO468 - AN468 + DX468*1E3/(8.314*(DZ468+273.15)) * AQ468/DW468 * AP468) * DW468/(100*DK468) * 1000/(1000 - AO468)</f>
        <v>0</v>
      </c>
      <c r="AN468">
        <v>17.29862045830198</v>
      </c>
      <c r="AO468">
        <v>22.71118484848484</v>
      </c>
      <c r="AP468">
        <v>-0.005171204557723301</v>
      </c>
      <c r="AQ468">
        <v>105.4680842792125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439</v>
      </c>
      <c r="AX468" t="s">
        <v>439</v>
      </c>
      <c r="AY468">
        <v>0</v>
      </c>
      <c r="AZ468">
        <v>0</v>
      </c>
      <c r="BA468">
        <f>1-AY468/AZ468</f>
        <v>0</v>
      </c>
      <c r="BB468">
        <v>0</v>
      </c>
      <c r="BC468" t="s">
        <v>439</v>
      </c>
      <c r="BD468" t="s">
        <v>439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439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5.18</v>
      </c>
      <c r="DL468">
        <v>0.5</v>
      </c>
      <c r="DM468" t="s">
        <v>440</v>
      </c>
      <c r="DN468">
        <v>2</v>
      </c>
      <c r="DO468" t="b">
        <v>1</v>
      </c>
      <c r="DP468">
        <v>1758828944.6</v>
      </c>
      <c r="DQ468">
        <v>1003.397111111111</v>
      </c>
      <c r="DR468">
        <v>1059.540740740741</v>
      </c>
      <c r="DS468">
        <v>22.74322592592592</v>
      </c>
      <c r="DT468">
        <v>17.29476296296296</v>
      </c>
      <c r="DU468">
        <v>1004.449333333333</v>
      </c>
      <c r="DV468">
        <v>22.44592222222222</v>
      </c>
      <c r="DW468">
        <v>500.0042962962962</v>
      </c>
      <c r="DX468">
        <v>90.80600740740739</v>
      </c>
      <c r="DY468">
        <v>0.06595434074074073</v>
      </c>
      <c r="DZ468">
        <v>29.57184814814815</v>
      </c>
      <c r="EA468">
        <v>30.04084814814815</v>
      </c>
      <c r="EB468">
        <v>999.9000000000001</v>
      </c>
      <c r="EC468">
        <v>0</v>
      </c>
      <c r="ED468">
        <v>0</v>
      </c>
      <c r="EE468">
        <v>9989.357037037038</v>
      </c>
      <c r="EF468">
        <v>0</v>
      </c>
      <c r="EG468">
        <v>13.33135185185185</v>
      </c>
      <c r="EH468">
        <v>-56.1439</v>
      </c>
      <c r="EI468">
        <v>1026.747407407407</v>
      </c>
      <c r="EJ468">
        <v>1078.188148148148</v>
      </c>
      <c r="EK468">
        <v>5.448474814814815</v>
      </c>
      <c r="EL468">
        <v>1059.540740740741</v>
      </c>
      <c r="EM468">
        <v>17.29476296296296</v>
      </c>
      <c r="EN468">
        <v>2.065221851851852</v>
      </c>
      <c r="EO468">
        <v>1.570467407407407</v>
      </c>
      <c r="EP468">
        <v>17.95344814814815</v>
      </c>
      <c r="EQ468">
        <v>13.67204444444444</v>
      </c>
      <c r="ER468">
        <v>2000.014444444445</v>
      </c>
      <c r="ES468">
        <v>0.9799958888888888</v>
      </c>
      <c r="ET468">
        <v>0.02000381481481481</v>
      </c>
      <c r="EU468">
        <v>0</v>
      </c>
      <c r="EV468">
        <v>1216.262592592593</v>
      </c>
      <c r="EW468">
        <v>5.00078</v>
      </c>
      <c r="EX468">
        <v>23382.68518518519</v>
      </c>
      <c r="EY468">
        <v>16379.72962962963</v>
      </c>
      <c r="EZ468">
        <v>39.06677777777777</v>
      </c>
      <c r="FA468">
        <v>39.96966666666667</v>
      </c>
      <c r="FB468">
        <v>39.36555555555555</v>
      </c>
      <c r="FC468">
        <v>39.6224074074074</v>
      </c>
      <c r="FD468">
        <v>40.25666666666666</v>
      </c>
      <c r="FE468">
        <v>1955.104444444444</v>
      </c>
      <c r="FF468">
        <v>39.91</v>
      </c>
      <c r="FG468">
        <v>0</v>
      </c>
      <c r="FH468">
        <v>1758828946.9</v>
      </c>
      <c r="FI468">
        <v>0</v>
      </c>
      <c r="FJ468">
        <v>1216.257307692308</v>
      </c>
      <c r="FK468">
        <v>-1.378119649016562</v>
      </c>
      <c r="FL468">
        <v>-3.897435865215297</v>
      </c>
      <c r="FM468">
        <v>23382.63846153846</v>
      </c>
      <c r="FN468">
        <v>15</v>
      </c>
      <c r="FO468">
        <v>0</v>
      </c>
      <c r="FP468" t="s">
        <v>441</v>
      </c>
      <c r="FQ468">
        <v>1746989605.5</v>
      </c>
      <c r="FR468">
        <v>1746989593.5</v>
      </c>
      <c r="FS468">
        <v>0</v>
      </c>
      <c r="FT468">
        <v>-0.274</v>
      </c>
      <c r="FU468">
        <v>-0.002</v>
      </c>
      <c r="FV468">
        <v>2.549</v>
      </c>
      <c r="FW468">
        <v>0.129</v>
      </c>
      <c r="FX468">
        <v>420</v>
      </c>
      <c r="FY468">
        <v>17</v>
      </c>
      <c r="FZ468">
        <v>0.02</v>
      </c>
      <c r="GA468">
        <v>0.04</v>
      </c>
      <c r="GB468">
        <v>-55.8796775</v>
      </c>
      <c r="GC468">
        <v>-4.781782739211962</v>
      </c>
      <c r="GD468">
        <v>0.4845401157218562</v>
      </c>
      <c r="GE468">
        <v>0</v>
      </c>
      <c r="GF468">
        <v>1216.256176470588</v>
      </c>
      <c r="GG468">
        <v>-0.507410229674678</v>
      </c>
      <c r="GH468">
        <v>0.2200803958167017</v>
      </c>
      <c r="GI468">
        <v>1</v>
      </c>
      <c r="GJ468">
        <v>5.46339575</v>
      </c>
      <c r="GK468">
        <v>-0.2813985365853676</v>
      </c>
      <c r="GL468">
        <v>0.02710561296922645</v>
      </c>
      <c r="GM468">
        <v>0</v>
      </c>
      <c r="GN468">
        <v>1</v>
      </c>
      <c r="GO468">
        <v>3</v>
      </c>
      <c r="GP468" t="s">
        <v>448</v>
      </c>
      <c r="GQ468">
        <v>3.10149</v>
      </c>
      <c r="GR468">
        <v>2.72396</v>
      </c>
      <c r="GS468">
        <v>0.164245</v>
      </c>
      <c r="GT468">
        <v>0.169796</v>
      </c>
      <c r="GU468">
        <v>0.104106</v>
      </c>
      <c r="GV468">
        <v>0.0869891</v>
      </c>
      <c r="GW468">
        <v>21840.8</v>
      </c>
      <c r="GX468">
        <v>19727.4</v>
      </c>
      <c r="GY468">
        <v>26695.6</v>
      </c>
      <c r="GZ468">
        <v>23983.3</v>
      </c>
      <c r="HA468">
        <v>38277.1</v>
      </c>
      <c r="HB468">
        <v>32388.4</v>
      </c>
      <c r="HC468">
        <v>46617.3</v>
      </c>
      <c r="HD468">
        <v>37953</v>
      </c>
      <c r="HE468">
        <v>1.87458</v>
      </c>
      <c r="HF468">
        <v>1.86665</v>
      </c>
      <c r="HG468">
        <v>0.1259</v>
      </c>
      <c r="HH468">
        <v>0</v>
      </c>
      <c r="HI468">
        <v>28.0097</v>
      </c>
      <c r="HJ468">
        <v>999.9</v>
      </c>
      <c r="HK468">
        <v>39.9</v>
      </c>
      <c r="HL468">
        <v>31.9</v>
      </c>
      <c r="HM468">
        <v>20.8615</v>
      </c>
      <c r="HN468">
        <v>61.3905</v>
      </c>
      <c r="HO468">
        <v>20.3806</v>
      </c>
      <c r="HP468">
        <v>1</v>
      </c>
      <c r="HQ468">
        <v>0.107045</v>
      </c>
      <c r="HR468">
        <v>-0.233107</v>
      </c>
      <c r="HS468">
        <v>20.2807</v>
      </c>
      <c r="HT468">
        <v>5.2128</v>
      </c>
      <c r="HU468">
        <v>11.9797</v>
      </c>
      <c r="HV468">
        <v>4.96365</v>
      </c>
      <c r="HW468">
        <v>3.2745</v>
      </c>
      <c r="HX468">
        <v>9999</v>
      </c>
      <c r="HY468">
        <v>9999</v>
      </c>
      <c r="HZ468">
        <v>9999</v>
      </c>
      <c r="IA468">
        <v>5.9</v>
      </c>
      <c r="IB468">
        <v>1.8639</v>
      </c>
      <c r="IC468">
        <v>1.86005</v>
      </c>
      <c r="ID468">
        <v>1.85837</v>
      </c>
      <c r="IE468">
        <v>1.85974</v>
      </c>
      <c r="IF468">
        <v>1.85987</v>
      </c>
      <c r="IG468">
        <v>1.85837</v>
      </c>
      <c r="IH468">
        <v>1.85745</v>
      </c>
      <c r="II468">
        <v>1.8524</v>
      </c>
      <c r="IJ468">
        <v>0</v>
      </c>
      <c r="IK468">
        <v>0</v>
      </c>
      <c r="IL468">
        <v>0</v>
      </c>
      <c r="IM468">
        <v>0</v>
      </c>
      <c r="IN468" t="s">
        <v>443</v>
      </c>
      <c r="IO468" t="s">
        <v>444</v>
      </c>
      <c r="IP468" t="s">
        <v>445</v>
      </c>
      <c r="IQ468" t="s">
        <v>445</v>
      </c>
      <c r="IR468" t="s">
        <v>445</v>
      </c>
      <c r="IS468" t="s">
        <v>445</v>
      </c>
      <c r="IT468">
        <v>0</v>
      </c>
      <c r="IU468">
        <v>100</v>
      </c>
      <c r="IV468">
        <v>100</v>
      </c>
      <c r="IW468">
        <v>-1.04</v>
      </c>
      <c r="IX468">
        <v>0.2965</v>
      </c>
      <c r="IY468">
        <v>-1.085747647868322</v>
      </c>
      <c r="IZ468">
        <v>-0.001141660950335919</v>
      </c>
      <c r="JA468">
        <v>1.556549255047457E-06</v>
      </c>
      <c r="JB468">
        <v>-3.845636065895205E-10</v>
      </c>
      <c r="JC468">
        <v>0.01562767363184709</v>
      </c>
      <c r="JD468">
        <v>0.001629169780553792</v>
      </c>
      <c r="JE468">
        <v>0.0005448488767950686</v>
      </c>
      <c r="JF468">
        <v>-2.599574200195059E-06</v>
      </c>
      <c r="JG468">
        <v>2</v>
      </c>
      <c r="JH468">
        <v>2011</v>
      </c>
      <c r="JI468">
        <v>1</v>
      </c>
      <c r="JJ468">
        <v>26</v>
      </c>
      <c r="JK468">
        <v>197322.4</v>
      </c>
      <c r="JL468">
        <v>197322.6</v>
      </c>
      <c r="JM468">
        <v>2.47803</v>
      </c>
      <c r="JN468">
        <v>2.61475</v>
      </c>
      <c r="JO468">
        <v>1.49658</v>
      </c>
      <c r="JP468">
        <v>2.34619</v>
      </c>
      <c r="JQ468">
        <v>1.54907</v>
      </c>
      <c r="JR468">
        <v>2.48291</v>
      </c>
      <c r="JS468">
        <v>36.1989</v>
      </c>
      <c r="JT468">
        <v>24.1838</v>
      </c>
      <c r="JU468">
        <v>18</v>
      </c>
      <c r="JV468">
        <v>483.577</v>
      </c>
      <c r="JW468">
        <v>493.381</v>
      </c>
      <c r="JX468">
        <v>28.3481</v>
      </c>
      <c r="JY468">
        <v>28.6611</v>
      </c>
      <c r="JZ468">
        <v>30.0003</v>
      </c>
      <c r="KA468">
        <v>28.8607</v>
      </c>
      <c r="KB468">
        <v>28.8561</v>
      </c>
      <c r="KC468">
        <v>49.8359</v>
      </c>
      <c r="KD468">
        <v>18.2409</v>
      </c>
      <c r="KE468">
        <v>48.4081</v>
      </c>
      <c r="KF468">
        <v>28.2888</v>
      </c>
      <c r="KG468">
        <v>1108.38</v>
      </c>
      <c r="KH468">
        <v>17.3383</v>
      </c>
      <c r="KI468">
        <v>101.924</v>
      </c>
      <c r="KJ468">
        <v>91.5202</v>
      </c>
    </row>
    <row r="469" spans="1:296">
      <c r="A469">
        <v>451</v>
      </c>
      <c r="B469">
        <v>1758828957.1</v>
      </c>
      <c r="C469">
        <v>14933.5</v>
      </c>
      <c r="D469" t="s">
        <v>1351</v>
      </c>
      <c r="E469" t="s">
        <v>1352</v>
      </c>
      <c r="F469">
        <v>5</v>
      </c>
      <c r="G469" t="s">
        <v>1220</v>
      </c>
      <c r="H469">
        <v>1758828949.314285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1110.842570339398</v>
      </c>
      <c r="AJ469">
        <v>1066.977575757575</v>
      </c>
      <c r="AK469">
        <v>3.381125605299203</v>
      </c>
      <c r="AL469">
        <v>65.14464401882412</v>
      </c>
      <c r="AM469">
        <f>(AO469 - AN469 + DX469*1E3/(8.314*(DZ469+273.15)) * AQ469/DW469 * AP469) * DW469/(100*DK469) * 1000/(1000 - AO469)</f>
        <v>0</v>
      </c>
      <c r="AN469">
        <v>17.30296635705511</v>
      </c>
      <c r="AO469">
        <v>22.68280303030302</v>
      </c>
      <c r="AP469">
        <v>-0.006460967075853771</v>
      </c>
      <c r="AQ469">
        <v>105.4680842792125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439</v>
      </c>
      <c r="AX469" t="s">
        <v>439</v>
      </c>
      <c r="AY469">
        <v>0</v>
      </c>
      <c r="AZ469">
        <v>0</v>
      </c>
      <c r="BA469">
        <f>1-AY469/AZ469</f>
        <v>0</v>
      </c>
      <c r="BB469">
        <v>0</v>
      </c>
      <c r="BC469" t="s">
        <v>439</v>
      </c>
      <c r="BD469" t="s">
        <v>439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439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5.18</v>
      </c>
      <c r="DL469">
        <v>0.5</v>
      </c>
      <c r="DM469" t="s">
        <v>440</v>
      </c>
      <c r="DN469">
        <v>2</v>
      </c>
      <c r="DO469" t="b">
        <v>1</v>
      </c>
      <c r="DP469">
        <v>1758828949.314285</v>
      </c>
      <c r="DQ469">
        <v>1018.795642857143</v>
      </c>
      <c r="DR469">
        <v>1075.296428571429</v>
      </c>
      <c r="DS469">
        <v>22.72193214285715</v>
      </c>
      <c r="DT469">
        <v>17.29836428571429</v>
      </c>
      <c r="DU469">
        <v>1019.835428571429</v>
      </c>
      <c r="DV469">
        <v>22.42509285714286</v>
      </c>
      <c r="DW469">
        <v>499.9760000000001</v>
      </c>
      <c r="DX469">
        <v>90.80680714285715</v>
      </c>
      <c r="DY469">
        <v>0.06598425357142858</v>
      </c>
      <c r="DZ469">
        <v>29.57216785714286</v>
      </c>
      <c r="EA469">
        <v>30.05098928571428</v>
      </c>
      <c r="EB469">
        <v>999.9000000000002</v>
      </c>
      <c r="EC469">
        <v>0</v>
      </c>
      <c r="ED469">
        <v>0</v>
      </c>
      <c r="EE469">
        <v>9989.780714285715</v>
      </c>
      <c r="EF469">
        <v>0</v>
      </c>
      <c r="EG469">
        <v>13.349075</v>
      </c>
      <c r="EH469">
        <v>-56.50175357142858</v>
      </c>
      <c r="EI469">
        <v>1042.481071428572</v>
      </c>
      <c r="EJ469">
        <v>1094.226071428571</v>
      </c>
      <c r="EK469">
        <v>5.423588214285714</v>
      </c>
      <c r="EL469">
        <v>1075.296428571429</v>
      </c>
      <c r="EM469">
        <v>17.29836428571429</v>
      </c>
      <c r="EN469">
        <v>2.063306785714286</v>
      </c>
      <c r="EO469">
        <v>1.570808571428571</v>
      </c>
      <c r="EP469">
        <v>17.93868928571429</v>
      </c>
      <c r="EQ469">
        <v>13.675375</v>
      </c>
      <c r="ER469">
        <v>2000.007142857143</v>
      </c>
      <c r="ES469">
        <v>0.9799958928571427</v>
      </c>
      <c r="ET469">
        <v>0.02000381071428571</v>
      </c>
      <c r="EU469">
        <v>0</v>
      </c>
      <c r="EV469">
        <v>1216.219285714286</v>
      </c>
      <c r="EW469">
        <v>5.00078</v>
      </c>
      <c r="EX469">
        <v>23381.91785714286</v>
      </c>
      <c r="EY469">
        <v>16379.66428571429</v>
      </c>
      <c r="EZ469">
        <v>39.07778571428571</v>
      </c>
      <c r="FA469">
        <v>39.97974999999999</v>
      </c>
      <c r="FB469">
        <v>39.36146428571429</v>
      </c>
      <c r="FC469">
        <v>39.63135714285714</v>
      </c>
      <c r="FD469">
        <v>40.27424999999999</v>
      </c>
      <c r="FE469">
        <v>1955.097142857143</v>
      </c>
      <c r="FF469">
        <v>39.91</v>
      </c>
      <c r="FG469">
        <v>0</v>
      </c>
      <c r="FH469">
        <v>1758828952.3</v>
      </c>
      <c r="FI469">
        <v>0</v>
      </c>
      <c r="FJ469">
        <v>1216.2012</v>
      </c>
      <c r="FK469">
        <v>-0.2430769173373625</v>
      </c>
      <c r="FL469">
        <v>-15.94615381352712</v>
      </c>
      <c r="FM469">
        <v>23381.716</v>
      </c>
      <c r="FN469">
        <v>15</v>
      </c>
      <c r="FO469">
        <v>0</v>
      </c>
      <c r="FP469" t="s">
        <v>441</v>
      </c>
      <c r="FQ469">
        <v>1746989605.5</v>
      </c>
      <c r="FR469">
        <v>1746989593.5</v>
      </c>
      <c r="FS469">
        <v>0</v>
      </c>
      <c r="FT469">
        <v>-0.274</v>
      </c>
      <c r="FU469">
        <v>-0.002</v>
      </c>
      <c r="FV469">
        <v>2.549</v>
      </c>
      <c r="FW469">
        <v>0.129</v>
      </c>
      <c r="FX469">
        <v>420</v>
      </c>
      <c r="FY469">
        <v>17</v>
      </c>
      <c r="FZ469">
        <v>0.02</v>
      </c>
      <c r="GA469">
        <v>0.04</v>
      </c>
      <c r="GB469">
        <v>-56.2720725</v>
      </c>
      <c r="GC469">
        <v>-5.013155347091705</v>
      </c>
      <c r="GD469">
        <v>0.4940880503450268</v>
      </c>
      <c r="GE469">
        <v>0</v>
      </c>
      <c r="GF469">
        <v>1216.257058823529</v>
      </c>
      <c r="GG469">
        <v>-0.7779984701885423</v>
      </c>
      <c r="GH469">
        <v>0.2077261972173448</v>
      </c>
      <c r="GI469">
        <v>1</v>
      </c>
      <c r="GJ469">
        <v>5.438687750000001</v>
      </c>
      <c r="GK469">
        <v>-0.3091912570356458</v>
      </c>
      <c r="GL469">
        <v>0.02981480869362574</v>
      </c>
      <c r="GM469">
        <v>0</v>
      </c>
      <c r="GN469">
        <v>1</v>
      </c>
      <c r="GO469">
        <v>3</v>
      </c>
      <c r="GP469" t="s">
        <v>448</v>
      </c>
      <c r="GQ469">
        <v>3.10126</v>
      </c>
      <c r="GR469">
        <v>2.72456</v>
      </c>
      <c r="GS469">
        <v>0.165921</v>
      </c>
      <c r="GT469">
        <v>0.171424</v>
      </c>
      <c r="GU469">
        <v>0.104014</v>
      </c>
      <c r="GV469">
        <v>0.0870093</v>
      </c>
      <c r="GW469">
        <v>21797.2</v>
      </c>
      <c r="GX469">
        <v>19688.5</v>
      </c>
      <c r="GY469">
        <v>26695.8</v>
      </c>
      <c r="GZ469">
        <v>23983.1</v>
      </c>
      <c r="HA469">
        <v>38281.3</v>
      </c>
      <c r="HB469">
        <v>32387.5</v>
      </c>
      <c r="HC469">
        <v>46617.3</v>
      </c>
      <c r="HD469">
        <v>37952.6</v>
      </c>
      <c r="HE469">
        <v>1.8741</v>
      </c>
      <c r="HF469">
        <v>1.86723</v>
      </c>
      <c r="HG469">
        <v>0.12596</v>
      </c>
      <c r="HH469">
        <v>0</v>
      </c>
      <c r="HI469">
        <v>28.0121</v>
      </c>
      <c r="HJ469">
        <v>999.9</v>
      </c>
      <c r="HK469">
        <v>39.9</v>
      </c>
      <c r="HL469">
        <v>31.9</v>
      </c>
      <c r="HM469">
        <v>20.864</v>
      </c>
      <c r="HN469">
        <v>61.4905</v>
      </c>
      <c r="HO469">
        <v>20.2925</v>
      </c>
      <c r="HP469">
        <v>1</v>
      </c>
      <c r="HQ469">
        <v>0.107218</v>
      </c>
      <c r="HR469">
        <v>-0.150945</v>
      </c>
      <c r="HS469">
        <v>20.281</v>
      </c>
      <c r="HT469">
        <v>5.21265</v>
      </c>
      <c r="HU469">
        <v>11.98</v>
      </c>
      <c r="HV469">
        <v>4.964</v>
      </c>
      <c r="HW469">
        <v>3.27458</v>
      </c>
      <c r="HX469">
        <v>9999</v>
      </c>
      <c r="HY469">
        <v>9999</v>
      </c>
      <c r="HZ469">
        <v>9999</v>
      </c>
      <c r="IA469">
        <v>6</v>
      </c>
      <c r="IB469">
        <v>1.86396</v>
      </c>
      <c r="IC469">
        <v>1.86006</v>
      </c>
      <c r="ID469">
        <v>1.85837</v>
      </c>
      <c r="IE469">
        <v>1.85974</v>
      </c>
      <c r="IF469">
        <v>1.85989</v>
      </c>
      <c r="IG469">
        <v>1.85837</v>
      </c>
      <c r="IH469">
        <v>1.85745</v>
      </c>
      <c r="II469">
        <v>1.85242</v>
      </c>
      <c r="IJ469">
        <v>0</v>
      </c>
      <c r="IK469">
        <v>0</v>
      </c>
      <c r="IL469">
        <v>0</v>
      </c>
      <c r="IM469">
        <v>0</v>
      </c>
      <c r="IN469" t="s">
        <v>443</v>
      </c>
      <c r="IO469" t="s">
        <v>444</v>
      </c>
      <c r="IP469" t="s">
        <v>445</v>
      </c>
      <c r="IQ469" t="s">
        <v>445</v>
      </c>
      <c r="IR469" t="s">
        <v>445</v>
      </c>
      <c r="IS469" t="s">
        <v>445</v>
      </c>
      <c r="IT469">
        <v>0</v>
      </c>
      <c r="IU469">
        <v>100</v>
      </c>
      <c r="IV469">
        <v>100</v>
      </c>
      <c r="IW469">
        <v>-1.02</v>
      </c>
      <c r="IX469">
        <v>0.2959</v>
      </c>
      <c r="IY469">
        <v>-1.085747647868322</v>
      </c>
      <c r="IZ469">
        <v>-0.001141660950335919</v>
      </c>
      <c r="JA469">
        <v>1.556549255047457E-06</v>
      </c>
      <c r="JB469">
        <v>-3.845636065895205E-10</v>
      </c>
      <c r="JC469">
        <v>0.01562767363184709</v>
      </c>
      <c r="JD469">
        <v>0.001629169780553792</v>
      </c>
      <c r="JE469">
        <v>0.0005448488767950686</v>
      </c>
      <c r="JF469">
        <v>-2.599574200195059E-06</v>
      </c>
      <c r="JG469">
        <v>2</v>
      </c>
      <c r="JH469">
        <v>2011</v>
      </c>
      <c r="JI469">
        <v>1</v>
      </c>
      <c r="JJ469">
        <v>26</v>
      </c>
      <c r="JK469">
        <v>197322.5</v>
      </c>
      <c r="JL469">
        <v>197322.7</v>
      </c>
      <c r="JM469">
        <v>2.50977</v>
      </c>
      <c r="JN469">
        <v>2.61475</v>
      </c>
      <c r="JO469">
        <v>1.49658</v>
      </c>
      <c r="JP469">
        <v>2.34619</v>
      </c>
      <c r="JQ469">
        <v>1.54907</v>
      </c>
      <c r="JR469">
        <v>2.43164</v>
      </c>
      <c r="JS469">
        <v>36.1989</v>
      </c>
      <c r="JT469">
        <v>24.1751</v>
      </c>
      <c r="JU469">
        <v>18</v>
      </c>
      <c r="JV469">
        <v>483.313</v>
      </c>
      <c r="JW469">
        <v>493.761</v>
      </c>
      <c r="JX469">
        <v>28.2985</v>
      </c>
      <c r="JY469">
        <v>28.6633</v>
      </c>
      <c r="JZ469">
        <v>30.0003</v>
      </c>
      <c r="KA469">
        <v>28.8623</v>
      </c>
      <c r="KB469">
        <v>28.8561</v>
      </c>
      <c r="KC469">
        <v>50.419</v>
      </c>
      <c r="KD469">
        <v>18.2409</v>
      </c>
      <c r="KE469">
        <v>48.4081</v>
      </c>
      <c r="KF469">
        <v>28.2184</v>
      </c>
      <c r="KG469">
        <v>1121.76</v>
      </c>
      <c r="KH469">
        <v>17.3907</v>
      </c>
      <c r="KI469">
        <v>101.925</v>
      </c>
      <c r="KJ469">
        <v>91.5192</v>
      </c>
    </row>
    <row r="470" spans="1:296">
      <c r="A470">
        <v>452</v>
      </c>
      <c r="B470">
        <v>1758828962.1</v>
      </c>
      <c r="C470">
        <v>14938.5</v>
      </c>
      <c r="D470" t="s">
        <v>1353</v>
      </c>
      <c r="E470" t="s">
        <v>1354</v>
      </c>
      <c r="F470">
        <v>5</v>
      </c>
      <c r="G470" t="s">
        <v>1220</v>
      </c>
      <c r="H470">
        <v>1758828954.6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1127.931597955409</v>
      </c>
      <c r="AJ470">
        <v>1083.90896969697</v>
      </c>
      <c r="AK470">
        <v>3.37996203831234</v>
      </c>
      <c r="AL470">
        <v>65.14464401882412</v>
      </c>
      <c r="AM470">
        <f>(AO470 - AN470 + DX470*1E3/(8.314*(DZ470+273.15)) * AQ470/DW470 * AP470) * DW470/(100*DK470) * 1000/(1000 - AO470)</f>
        <v>0</v>
      </c>
      <c r="AN470">
        <v>17.30683282814547</v>
      </c>
      <c r="AO470">
        <v>22.64898121212121</v>
      </c>
      <c r="AP470">
        <v>-0.006614523268830209</v>
      </c>
      <c r="AQ470">
        <v>105.4680842792125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439</v>
      </c>
      <c r="AX470" t="s">
        <v>439</v>
      </c>
      <c r="AY470">
        <v>0</v>
      </c>
      <c r="AZ470">
        <v>0</v>
      </c>
      <c r="BA470">
        <f>1-AY470/AZ470</f>
        <v>0</v>
      </c>
      <c r="BB470">
        <v>0</v>
      </c>
      <c r="BC470" t="s">
        <v>439</v>
      </c>
      <c r="BD470" t="s">
        <v>439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439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5.18</v>
      </c>
      <c r="DL470">
        <v>0.5</v>
      </c>
      <c r="DM470" t="s">
        <v>440</v>
      </c>
      <c r="DN470">
        <v>2</v>
      </c>
      <c r="DO470" t="b">
        <v>1</v>
      </c>
      <c r="DP470">
        <v>1758828954.6</v>
      </c>
      <c r="DQ470">
        <v>1036.188888888889</v>
      </c>
      <c r="DR470">
        <v>1093.065925925926</v>
      </c>
      <c r="DS470">
        <v>22.69315925925926</v>
      </c>
      <c r="DT470">
        <v>17.30207407407408</v>
      </c>
      <c r="DU470">
        <v>1037.214444444444</v>
      </c>
      <c r="DV470">
        <v>22.39694074074074</v>
      </c>
      <c r="DW470">
        <v>499.9752222222223</v>
      </c>
      <c r="DX470">
        <v>90.80745925925925</v>
      </c>
      <c r="DY470">
        <v>0.06617414444444446</v>
      </c>
      <c r="DZ470">
        <v>29.57026666666667</v>
      </c>
      <c r="EA470">
        <v>30.05798518518518</v>
      </c>
      <c r="EB470">
        <v>999.9000000000001</v>
      </c>
      <c r="EC470">
        <v>0</v>
      </c>
      <c r="ED470">
        <v>0</v>
      </c>
      <c r="EE470">
        <v>9994.370740740742</v>
      </c>
      <c r="EF470">
        <v>0</v>
      </c>
      <c r="EG470">
        <v>13.34214074074074</v>
      </c>
      <c r="EH470">
        <v>-56.87674444444443</v>
      </c>
      <c r="EI470">
        <v>1060.248888888889</v>
      </c>
      <c r="EJ470">
        <v>1112.311481481481</v>
      </c>
      <c r="EK470">
        <v>5.391100370370369</v>
      </c>
      <c r="EL470">
        <v>1093.065925925926</v>
      </c>
      <c r="EM470">
        <v>17.30207407407408</v>
      </c>
      <c r="EN470">
        <v>2.06070962962963</v>
      </c>
      <c r="EO470">
        <v>1.571157407407408</v>
      </c>
      <c r="EP470">
        <v>17.91865925925926</v>
      </c>
      <c r="EQ470">
        <v>13.67878888888889</v>
      </c>
      <c r="ER470">
        <v>2000.002592592593</v>
      </c>
      <c r="ES470">
        <v>0.9799958888888888</v>
      </c>
      <c r="ET470">
        <v>0.02000381481481481</v>
      </c>
      <c r="EU470">
        <v>0</v>
      </c>
      <c r="EV470">
        <v>1216.178518518519</v>
      </c>
      <c r="EW470">
        <v>5.00078</v>
      </c>
      <c r="EX470">
        <v>23381</v>
      </c>
      <c r="EY470">
        <v>16379.62222222222</v>
      </c>
      <c r="EZ470">
        <v>39.07607407407408</v>
      </c>
      <c r="FA470">
        <v>39.98133333333333</v>
      </c>
      <c r="FB470">
        <v>39.37492592592593</v>
      </c>
      <c r="FC470">
        <v>39.62003703703703</v>
      </c>
      <c r="FD470">
        <v>40.29144444444444</v>
      </c>
      <c r="FE470">
        <v>1955.092592592592</v>
      </c>
      <c r="FF470">
        <v>39.91</v>
      </c>
      <c r="FG470">
        <v>0</v>
      </c>
      <c r="FH470">
        <v>1758828957.1</v>
      </c>
      <c r="FI470">
        <v>0</v>
      </c>
      <c r="FJ470">
        <v>1216.1688</v>
      </c>
      <c r="FK470">
        <v>-0.5469230763945254</v>
      </c>
      <c r="FL470">
        <v>-8.469230724834865</v>
      </c>
      <c r="FM470">
        <v>23380.936</v>
      </c>
      <c r="FN470">
        <v>15</v>
      </c>
      <c r="FO470">
        <v>0</v>
      </c>
      <c r="FP470" t="s">
        <v>441</v>
      </c>
      <c r="FQ470">
        <v>1746989605.5</v>
      </c>
      <c r="FR470">
        <v>1746989593.5</v>
      </c>
      <c r="FS470">
        <v>0</v>
      </c>
      <c r="FT470">
        <v>-0.274</v>
      </c>
      <c r="FU470">
        <v>-0.002</v>
      </c>
      <c r="FV470">
        <v>2.549</v>
      </c>
      <c r="FW470">
        <v>0.129</v>
      </c>
      <c r="FX470">
        <v>420</v>
      </c>
      <c r="FY470">
        <v>17</v>
      </c>
      <c r="FZ470">
        <v>0.02</v>
      </c>
      <c r="GA470">
        <v>0.04</v>
      </c>
      <c r="GB470">
        <v>-56.63326585365853</v>
      </c>
      <c r="GC470">
        <v>-4.165519860627107</v>
      </c>
      <c r="GD470">
        <v>0.4319185394118733</v>
      </c>
      <c r="GE470">
        <v>0</v>
      </c>
      <c r="GF470">
        <v>1216.187647058823</v>
      </c>
      <c r="GG470">
        <v>-0.4822001492021545</v>
      </c>
      <c r="GH470">
        <v>0.2492702151048144</v>
      </c>
      <c r="GI470">
        <v>1</v>
      </c>
      <c r="GJ470">
        <v>5.408556585365853</v>
      </c>
      <c r="GK470">
        <v>-0.3640808362369388</v>
      </c>
      <c r="GL470">
        <v>0.03606947703677067</v>
      </c>
      <c r="GM470">
        <v>0</v>
      </c>
      <c r="GN470">
        <v>1</v>
      </c>
      <c r="GO470">
        <v>3</v>
      </c>
      <c r="GP470" t="s">
        <v>448</v>
      </c>
      <c r="GQ470">
        <v>3.10152</v>
      </c>
      <c r="GR470">
        <v>2.72454</v>
      </c>
      <c r="GS470">
        <v>0.167574</v>
      </c>
      <c r="GT470">
        <v>0.173072</v>
      </c>
      <c r="GU470">
        <v>0.103903</v>
      </c>
      <c r="GV470">
        <v>0.0870192</v>
      </c>
      <c r="GW470">
        <v>21753.9</v>
      </c>
      <c r="GX470">
        <v>19649.3</v>
      </c>
      <c r="GY470">
        <v>26695.8</v>
      </c>
      <c r="GZ470">
        <v>23983</v>
      </c>
      <c r="HA470">
        <v>38286.4</v>
      </c>
      <c r="HB470">
        <v>32387.3</v>
      </c>
      <c r="HC470">
        <v>46617.3</v>
      </c>
      <c r="HD470">
        <v>37952.6</v>
      </c>
      <c r="HE470">
        <v>1.87453</v>
      </c>
      <c r="HF470">
        <v>1.86695</v>
      </c>
      <c r="HG470">
        <v>0.125013</v>
      </c>
      <c r="HH470">
        <v>0</v>
      </c>
      <c r="HI470">
        <v>28.0145</v>
      </c>
      <c r="HJ470">
        <v>999.9</v>
      </c>
      <c r="HK470">
        <v>39.9</v>
      </c>
      <c r="HL470">
        <v>31.9</v>
      </c>
      <c r="HM470">
        <v>20.8627</v>
      </c>
      <c r="HN470">
        <v>61.5005</v>
      </c>
      <c r="HO470">
        <v>20.3085</v>
      </c>
      <c r="HP470">
        <v>1</v>
      </c>
      <c r="HQ470">
        <v>0.107485</v>
      </c>
      <c r="HR470">
        <v>-0.0335948</v>
      </c>
      <c r="HS470">
        <v>20.2811</v>
      </c>
      <c r="HT470">
        <v>5.21265</v>
      </c>
      <c r="HU470">
        <v>11.9798</v>
      </c>
      <c r="HV470">
        <v>4.96365</v>
      </c>
      <c r="HW470">
        <v>3.27438</v>
      </c>
      <c r="HX470">
        <v>9999</v>
      </c>
      <c r="HY470">
        <v>9999</v>
      </c>
      <c r="HZ470">
        <v>9999</v>
      </c>
      <c r="IA470">
        <v>6</v>
      </c>
      <c r="IB470">
        <v>1.86395</v>
      </c>
      <c r="IC470">
        <v>1.86005</v>
      </c>
      <c r="ID470">
        <v>1.85837</v>
      </c>
      <c r="IE470">
        <v>1.85975</v>
      </c>
      <c r="IF470">
        <v>1.85988</v>
      </c>
      <c r="IG470">
        <v>1.85837</v>
      </c>
      <c r="IH470">
        <v>1.85745</v>
      </c>
      <c r="II470">
        <v>1.85242</v>
      </c>
      <c r="IJ470">
        <v>0</v>
      </c>
      <c r="IK470">
        <v>0</v>
      </c>
      <c r="IL470">
        <v>0</v>
      </c>
      <c r="IM470">
        <v>0</v>
      </c>
      <c r="IN470" t="s">
        <v>443</v>
      </c>
      <c r="IO470" t="s">
        <v>444</v>
      </c>
      <c r="IP470" t="s">
        <v>445</v>
      </c>
      <c r="IQ470" t="s">
        <v>445</v>
      </c>
      <c r="IR470" t="s">
        <v>445</v>
      </c>
      <c r="IS470" t="s">
        <v>445</v>
      </c>
      <c r="IT470">
        <v>0</v>
      </c>
      <c r="IU470">
        <v>100</v>
      </c>
      <c r="IV470">
        <v>100</v>
      </c>
      <c r="IW470">
        <v>-1.01</v>
      </c>
      <c r="IX470">
        <v>0.2952</v>
      </c>
      <c r="IY470">
        <v>-1.085747647868322</v>
      </c>
      <c r="IZ470">
        <v>-0.001141660950335919</v>
      </c>
      <c r="JA470">
        <v>1.556549255047457E-06</v>
      </c>
      <c r="JB470">
        <v>-3.845636065895205E-10</v>
      </c>
      <c r="JC470">
        <v>0.01562767363184709</v>
      </c>
      <c r="JD470">
        <v>0.001629169780553792</v>
      </c>
      <c r="JE470">
        <v>0.0005448488767950686</v>
      </c>
      <c r="JF470">
        <v>-2.599574200195059E-06</v>
      </c>
      <c r="JG470">
        <v>2</v>
      </c>
      <c r="JH470">
        <v>2011</v>
      </c>
      <c r="JI470">
        <v>1</v>
      </c>
      <c r="JJ470">
        <v>26</v>
      </c>
      <c r="JK470">
        <v>197322.6</v>
      </c>
      <c r="JL470">
        <v>197322.8</v>
      </c>
      <c r="JM470">
        <v>2.53906</v>
      </c>
      <c r="JN470">
        <v>2.62573</v>
      </c>
      <c r="JO470">
        <v>1.49658</v>
      </c>
      <c r="JP470">
        <v>2.34619</v>
      </c>
      <c r="JQ470">
        <v>1.54907</v>
      </c>
      <c r="JR470">
        <v>2.37549</v>
      </c>
      <c r="JS470">
        <v>36.1989</v>
      </c>
      <c r="JT470">
        <v>24.1751</v>
      </c>
      <c r="JU470">
        <v>18</v>
      </c>
      <c r="JV470">
        <v>483.571</v>
      </c>
      <c r="JW470">
        <v>493.6</v>
      </c>
      <c r="JX470">
        <v>28.2312</v>
      </c>
      <c r="JY470">
        <v>28.6654</v>
      </c>
      <c r="JZ470">
        <v>30.0003</v>
      </c>
      <c r="KA470">
        <v>28.8638</v>
      </c>
      <c r="KB470">
        <v>28.8586</v>
      </c>
      <c r="KC470">
        <v>51.0651</v>
      </c>
      <c r="KD470">
        <v>17.6636</v>
      </c>
      <c r="KE470">
        <v>48.4081</v>
      </c>
      <c r="KF470">
        <v>28.1648</v>
      </c>
      <c r="KG470">
        <v>1142.08</v>
      </c>
      <c r="KH470">
        <v>17.4578</v>
      </c>
      <c r="KI470">
        <v>101.925</v>
      </c>
      <c r="KJ470">
        <v>91.5192</v>
      </c>
    </row>
    <row r="471" spans="1:296">
      <c r="A471">
        <v>453</v>
      </c>
      <c r="B471">
        <v>1758828967.1</v>
      </c>
      <c r="C471">
        <v>14943.5</v>
      </c>
      <c r="D471" t="s">
        <v>1355</v>
      </c>
      <c r="E471" t="s">
        <v>1356</v>
      </c>
      <c r="F471">
        <v>5</v>
      </c>
      <c r="G471" t="s">
        <v>1220</v>
      </c>
      <c r="H471">
        <v>1758828959.314285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1145.12132183742</v>
      </c>
      <c r="AJ471">
        <v>1100.966181818181</v>
      </c>
      <c r="AK471">
        <v>3.419282717749685</v>
      </c>
      <c r="AL471">
        <v>65.14464401882412</v>
      </c>
      <c r="AM471">
        <f>(AO471 - AN471 + DX471*1E3/(8.314*(DZ471+273.15)) * AQ471/DW471 * AP471) * DW471/(100*DK471) * 1000/(1000 - AO471)</f>
        <v>0</v>
      </c>
      <c r="AN471">
        <v>17.31765708957474</v>
      </c>
      <c r="AO471">
        <v>22.60788727272728</v>
      </c>
      <c r="AP471">
        <v>-0.009087860637068578</v>
      </c>
      <c r="AQ471">
        <v>105.4680842792125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439</v>
      </c>
      <c r="AX471" t="s">
        <v>439</v>
      </c>
      <c r="AY471">
        <v>0</v>
      </c>
      <c r="AZ471">
        <v>0</v>
      </c>
      <c r="BA471">
        <f>1-AY471/AZ471</f>
        <v>0</v>
      </c>
      <c r="BB471">
        <v>0</v>
      </c>
      <c r="BC471" t="s">
        <v>439</v>
      </c>
      <c r="BD471" t="s">
        <v>439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439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5.18</v>
      </c>
      <c r="DL471">
        <v>0.5</v>
      </c>
      <c r="DM471" t="s">
        <v>440</v>
      </c>
      <c r="DN471">
        <v>2</v>
      </c>
      <c r="DO471" t="b">
        <v>1</v>
      </c>
      <c r="DP471">
        <v>1758828959.314285</v>
      </c>
      <c r="DQ471">
        <v>1051.813214285714</v>
      </c>
      <c r="DR471">
        <v>1108.923214285714</v>
      </c>
      <c r="DS471">
        <v>22.66299642857143</v>
      </c>
      <c r="DT471">
        <v>17.30713214285714</v>
      </c>
      <c r="DU471">
        <v>1052.825</v>
      </c>
      <c r="DV471">
        <v>22.36743214285714</v>
      </c>
      <c r="DW471">
        <v>500.0168214285714</v>
      </c>
      <c r="DX471">
        <v>90.80812499999999</v>
      </c>
      <c r="DY471">
        <v>0.06612341071428572</v>
      </c>
      <c r="DZ471">
        <v>29.56712142857143</v>
      </c>
      <c r="EA471">
        <v>30.06202142857143</v>
      </c>
      <c r="EB471">
        <v>999.9000000000002</v>
      </c>
      <c r="EC471">
        <v>0</v>
      </c>
      <c r="ED471">
        <v>0</v>
      </c>
      <c r="EE471">
        <v>10002.60142857143</v>
      </c>
      <c r="EF471">
        <v>0</v>
      </c>
      <c r="EG471">
        <v>13.34707142857143</v>
      </c>
      <c r="EH471">
        <v>-57.11047857142857</v>
      </c>
      <c r="EI471">
        <v>1076.202857142857</v>
      </c>
      <c r="EJ471">
        <v>1128.454642857143</v>
      </c>
      <c r="EK471">
        <v>5.355876071428571</v>
      </c>
      <c r="EL471">
        <v>1108.923214285714</v>
      </c>
      <c r="EM471">
        <v>17.30713214285714</v>
      </c>
      <c r="EN471">
        <v>2.057985714285714</v>
      </c>
      <c r="EO471">
        <v>1.571628214285715</v>
      </c>
      <c r="EP471">
        <v>17.89764285714286</v>
      </c>
      <c r="EQ471">
        <v>13.68339642857143</v>
      </c>
      <c r="ER471">
        <v>1999.998214285715</v>
      </c>
      <c r="ES471">
        <v>0.9799958928571427</v>
      </c>
      <c r="ET471">
        <v>0.02000381071428571</v>
      </c>
      <c r="EU471">
        <v>0</v>
      </c>
      <c r="EV471">
        <v>1216.079285714286</v>
      </c>
      <c r="EW471">
        <v>5.00078</v>
      </c>
      <c r="EX471">
        <v>23380</v>
      </c>
      <c r="EY471">
        <v>16379.59285714286</v>
      </c>
      <c r="EZ471">
        <v>39.09128571428572</v>
      </c>
      <c r="FA471">
        <v>39.991</v>
      </c>
      <c r="FB471">
        <v>39.3615</v>
      </c>
      <c r="FC471">
        <v>39.64910714285713</v>
      </c>
      <c r="FD471">
        <v>40.28325</v>
      </c>
      <c r="FE471">
        <v>1955.088214285714</v>
      </c>
      <c r="FF471">
        <v>39.91</v>
      </c>
      <c r="FG471">
        <v>0</v>
      </c>
      <c r="FH471">
        <v>1758828961.9</v>
      </c>
      <c r="FI471">
        <v>0</v>
      </c>
      <c r="FJ471">
        <v>1216.078</v>
      </c>
      <c r="FK471">
        <v>-2.306153847908203</v>
      </c>
      <c r="FL471">
        <v>-5.015384553494599</v>
      </c>
      <c r="FM471">
        <v>23379.948</v>
      </c>
      <c r="FN471">
        <v>15</v>
      </c>
      <c r="FO471">
        <v>0</v>
      </c>
      <c r="FP471" t="s">
        <v>441</v>
      </c>
      <c r="FQ471">
        <v>1746989605.5</v>
      </c>
      <c r="FR471">
        <v>1746989593.5</v>
      </c>
      <c r="FS471">
        <v>0</v>
      </c>
      <c r="FT471">
        <v>-0.274</v>
      </c>
      <c r="FU471">
        <v>-0.002</v>
      </c>
      <c r="FV471">
        <v>2.549</v>
      </c>
      <c r="FW471">
        <v>0.129</v>
      </c>
      <c r="FX471">
        <v>420</v>
      </c>
      <c r="FY471">
        <v>17</v>
      </c>
      <c r="FZ471">
        <v>0.02</v>
      </c>
      <c r="GA471">
        <v>0.04</v>
      </c>
      <c r="GB471">
        <v>-56.95780749999999</v>
      </c>
      <c r="GC471">
        <v>-3.108275797373413</v>
      </c>
      <c r="GD471">
        <v>0.3148121562039024</v>
      </c>
      <c r="GE471">
        <v>0</v>
      </c>
      <c r="GF471">
        <v>1216.11294117647</v>
      </c>
      <c r="GG471">
        <v>-0.8336134435204802</v>
      </c>
      <c r="GH471">
        <v>0.2467617261265663</v>
      </c>
      <c r="GI471">
        <v>1</v>
      </c>
      <c r="GJ471">
        <v>5.3772085</v>
      </c>
      <c r="GK471">
        <v>-0.429924652908078</v>
      </c>
      <c r="GL471">
        <v>0.04169947874674213</v>
      </c>
      <c r="GM471">
        <v>0</v>
      </c>
      <c r="GN471">
        <v>1</v>
      </c>
      <c r="GO471">
        <v>3</v>
      </c>
      <c r="GP471" t="s">
        <v>448</v>
      </c>
      <c r="GQ471">
        <v>3.10155</v>
      </c>
      <c r="GR471">
        <v>2.72402</v>
      </c>
      <c r="GS471">
        <v>0.169232</v>
      </c>
      <c r="GT471">
        <v>0.174704</v>
      </c>
      <c r="GU471">
        <v>0.103767</v>
      </c>
      <c r="GV471">
        <v>0.08715630000000001</v>
      </c>
      <c r="GW471">
        <v>21710.3</v>
      </c>
      <c r="GX471">
        <v>19610.5</v>
      </c>
      <c r="GY471">
        <v>26695.5</v>
      </c>
      <c r="GZ471">
        <v>23982.9</v>
      </c>
      <c r="HA471">
        <v>38291.8</v>
      </c>
      <c r="HB471">
        <v>32382.4</v>
      </c>
      <c r="HC471">
        <v>46616.6</v>
      </c>
      <c r="HD471">
        <v>37952.4</v>
      </c>
      <c r="HE471">
        <v>1.87493</v>
      </c>
      <c r="HF471">
        <v>1.86707</v>
      </c>
      <c r="HG471">
        <v>0.125863</v>
      </c>
      <c r="HH471">
        <v>0</v>
      </c>
      <c r="HI471">
        <v>28.0169</v>
      </c>
      <c r="HJ471">
        <v>999.9</v>
      </c>
      <c r="HK471">
        <v>39.9</v>
      </c>
      <c r="HL471">
        <v>31.9</v>
      </c>
      <c r="HM471">
        <v>20.862</v>
      </c>
      <c r="HN471">
        <v>60.8505</v>
      </c>
      <c r="HO471">
        <v>20.4287</v>
      </c>
      <c r="HP471">
        <v>1</v>
      </c>
      <c r="HQ471">
        <v>0.107561</v>
      </c>
      <c r="HR471">
        <v>-0.0162827</v>
      </c>
      <c r="HS471">
        <v>20.2813</v>
      </c>
      <c r="HT471">
        <v>5.21355</v>
      </c>
      <c r="HU471">
        <v>11.9797</v>
      </c>
      <c r="HV471">
        <v>4.9638</v>
      </c>
      <c r="HW471">
        <v>3.27458</v>
      </c>
      <c r="HX471">
        <v>9999</v>
      </c>
      <c r="HY471">
        <v>9999</v>
      </c>
      <c r="HZ471">
        <v>9999</v>
      </c>
      <c r="IA471">
        <v>6</v>
      </c>
      <c r="IB471">
        <v>1.86397</v>
      </c>
      <c r="IC471">
        <v>1.86005</v>
      </c>
      <c r="ID471">
        <v>1.85837</v>
      </c>
      <c r="IE471">
        <v>1.85974</v>
      </c>
      <c r="IF471">
        <v>1.85987</v>
      </c>
      <c r="IG471">
        <v>1.85837</v>
      </c>
      <c r="IH471">
        <v>1.85745</v>
      </c>
      <c r="II471">
        <v>1.85241</v>
      </c>
      <c r="IJ471">
        <v>0</v>
      </c>
      <c r="IK471">
        <v>0</v>
      </c>
      <c r="IL471">
        <v>0</v>
      </c>
      <c r="IM471">
        <v>0</v>
      </c>
      <c r="IN471" t="s">
        <v>443</v>
      </c>
      <c r="IO471" t="s">
        <v>444</v>
      </c>
      <c r="IP471" t="s">
        <v>445</v>
      </c>
      <c r="IQ471" t="s">
        <v>445</v>
      </c>
      <c r="IR471" t="s">
        <v>445</v>
      </c>
      <c r="IS471" t="s">
        <v>445</v>
      </c>
      <c r="IT471">
        <v>0</v>
      </c>
      <c r="IU471">
        <v>100</v>
      </c>
      <c r="IV471">
        <v>100</v>
      </c>
      <c r="IW471">
        <v>-0.99</v>
      </c>
      <c r="IX471">
        <v>0.2943</v>
      </c>
      <c r="IY471">
        <v>-1.085747647868322</v>
      </c>
      <c r="IZ471">
        <v>-0.001141660950335919</v>
      </c>
      <c r="JA471">
        <v>1.556549255047457E-06</v>
      </c>
      <c r="JB471">
        <v>-3.845636065895205E-10</v>
      </c>
      <c r="JC471">
        <v>0.01562767363184709</v>
      </c>
      <c r="JD471">
        <v>0.001629169780553792</v>
      </c>
      <c r="JE471">
        <v>0.0005448488767950686</v>
      </c>
      <c r="JF471">
        <v>-2.599574200195059E-06</v>
      </c>
      <c r="JG471">
        <v>2</v>
      </c>
      <c r="JH471">
        <v>2011</v>
      </c>
      <c r="JI471">
        <v>1</v>
      </c>
      <c r="JJ471">
        <v>26</v>
      </c>
      <c r="JK471">
        <v>197322.7</v>
      </c>
      <c r="JL471">
        <v>197322.9</v>
      </c>
      <c r="JM471">
        <v>2.57202</v>
      </c>
      <c r="JN471">
        <v>2.61963</v>
      </c>
      <c r="JO471">
        <v>1.49658</v>
      </c>
      <c r="JP471">
        <v>2.34619</v>
      </c>
      <c r="JQ471">
        <v>1.54907</v>
      </c>
      <c r="JR471">
        <v>2.44019</v>
      </c>
      <c r="JS471">
        <v>36.1989</v>
      </c>
      <c r="JT471">
        <v>24.1751</v>
      </c>
      <c r="JU471">
        <v>18</v>
      </c>
      <c r="JV471">
        <v>483.813</v>
      </c>
      <c r="JW471">
        <v>493.683</v>
      </c>
      <c r="JX471">
        <v>28.168</v>
      </c>
      <c r="JY471">
        <v>28.6679</v>
      </c>
      <c r="JZ471">
        <v>30.0002</v>
      </c>
      <c r="KA471">
        <v>28.8648</v>
      </c>
      <c r="KB471">
        <v>28.8587</v>
      </c>
      <c r="KC471">
        <v>51.6459</v>
      </c>
      <c r="KD471">
        <v>17.084</v>
      </c>
      <c r="KE471">
        <v>48.4081</v>
      </c>
      <c r="KF471">
        <v>28.1027</v>
      </c>
      <c r="KG471">
        <v>1155.46</v>
      </c>
      <c r="KH471">
        <v>17.5431</v>
      </c>
      <c r="KI471">
        <v>101.923</v>
      </c>
      <c r="KJ471">
        <v>91.5187</v>
      </c>
    </row>
    <row r="472" spans="1:296">
      <c r="A472">
        <v>454</v>
      </c>
      <c r="B472">
        <v>1758828972.1</v>
      </c>
      <c r="C472">
        <v>14948.5</v>
      </c>
      <c r="D472" t="s">
        <v>1357</v>
      </c>
      <c r="E472" t="s">
        <v>1358</v>
      </c>
      <c r="F472">
        <v>5</v>
      </c>
      <c r="G472" t="s">
        <v>1220</v>
      </c>
      <c r="H472">
        <v>1758828964.6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1162.424802223664</v>
      </c>
      <c r="AJ472">
        <v>1118.021878787878</v>
      </c>
      <c r="AK472">
        <v>3.414699362654212</v>
      </c>
      <c r="AL472">
        <v>65.14464401882412</v>
      </c>
      <c r="AM472">
        <f>(AO472 - AN472 + DX472*1E3/(8.314*(DZ472+273.15)) * AQ472/DW472 * AP472) * DW472/(100*DK472) * 1000/(1000 - AO472)</f>
        <v>0</v>
      </c>
      <c r="AN472">
        <v>17.41897960251228</v>
      </c>
      <c r="AO472">
        <v>22.59181818181817</v>
      </c>
      <c r="AP472">
        <v>-0.0004478273577074828</v>
      </c>
      <c r="AQ472">
        <v>105.4680842792125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439</v>
      </c>
      <c r="AX472" t="s">
        <v>439</v>
      </c>
      <c r="AY472">
        <v>0</v>
      </c>
      <c r="AZ472">
        <v>0</v>
      </c>
      <c r="BA472">
        <f>1-AY472/AZ472</f>
        <v>0</v>
      </c>
      <c r="BB472">
        <v>0</v>
      </c>
      <c r="BC472" t="s">
        <v>439</v>
      </c>
      <c r="BD472" t="s">
        <v>439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439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5.18</v>
      </c>
      <c r="DL472">
        <v>0.5</v>
      </c>
      <c r="DM472" t="s">
        <v>440</v>
      </c>
      <c r="DN472">
        <v>2</v>
      </c>
      <c r="DO472" t="b">
        <v>1</v>
      </c>
      <c r="DP472">
        <v>1758828964.6</v>
      </c>
      <c r="DQ472">
        <v>1069.395185185185</v>
      </c>
      <c r="DR472">
        <v>1126.751481481482</v>
      </c>
      <c r="DS472">
        <v>22.62764074074074</v>
      </c>
      <c r="DT472">
        <v>17.34045185185185</v>
      </c>
      <c r="DU472">
        <v>1070.391851851852</v>
      </c>
      <c r="DV472">
        <v>22.33284074074074</v>
      </c>
      <c r="DW472">
        <v>500.0942962962963</v>
      </c>
      <c r="DX472">
        <v>90.80794444444444</v>
      </c>
      <c r="DY472">
        <v>0.06603392592592593</v>
      </c>
      <c r="DZ472">
        <v>29.56105555555555</v>
      </c>
      <c r="EA472">
        <v>30.06101851851852</v>
      </c>
      <c r="EB472">
        <v>999.9000000000001</v>
      </c>
      <c r="EC472">
        <v>0</v>
      </c>
      <c r="ED472">
        <v>0</v>
      </c>
      <c r="EE472">
        <v>10010.51814814815</v>
      </c>
      <c r="EF472">
        <v>0</v>
      </c>
      <c r="EG472">
        <v>13.33202592592593</v>
      </c>
      <c r="EH472">
        <v>-57.35691111111112</v>
      </c>
      <c r="EI472">
        <v>1094.153703703704</v>
      </c>
      <c r="EJ472">
        <v>1146.635555555556</v>
      </c>
      <c r="EK472">
        <v>5.287193333333333</v>
      </c>
      <c r="EL472">
        <v>1126.751481481482</v>
      </c>
      <c r="EM472">
        <v>17.34045185185185</v>
      </c>
      <c r="EN472">
        <v>2.054771111111111</v>
      </c>
      <c r="EO472">
        <v>1.574650740740741</v>
      </c>
      <c r="EP472">
        <v>17.87281111111111</v>
      </c>
      <c r="EQ472">
        <v>13.7129</v>
      </c>
      <c r="ER472">
        <v>2000.002592592593</v>
      </c>
      <c r="ES472">
        <v>0.979996</v>
      </c>
      <c r="ET472">
        <v>0.0200037</v>
      </c>
      <c r="EU472">
        <v>0</v>
      </c>
      <c r="EV472">
        <v>1215.966296296296</v>
      </c>
      <c r="EW472">
        <v>5.00078</v>
      </c>
      <c r="EX472">
        <v>23378.70740740741</v>
      </c>
      <c r="EY472">
        <v>16379.63703703704</v>
      </c>
      <c r="EZ472">
        <v>39.10170370370371</v>
      </c>
      <c r="FA472">
        <v>39.98833333333333</v>
      </c>
      <c r="FB472">
        <v>39.361</v>
      </c>
      <c r="FC472">
        <v>39.65474074074073</v>
      </c>
      <c r="FD472">
        <v>40.266</v>
      </c>
      <c r="FE472">
        <v>1955.092592592592</v>
      </c>
      <c r="FF472">
        <v>39.91</v>
      </c>
      <c r="FG472">
        <v>0</v>
      </c>
      <c r="FH472">
        <v>1758828967.3</v>
      </c>
      <c r="FI472">
        <v>0</v>
      </c>
      <c r="FJ472">
        <v>1215.972307692308</v>
      </c>
      <c r="FK472">
        <v>-1.69572650731061</v>
      </c>
      <c r="FL472">
        <v>-23.91111110849054</v>
      </c>
      <c r="FM472">
        <v>23378.67692307693</v>
      </c>
      <c r="FN472">
        <v>15</v>
      </c>
      <c r="FO472">
        <v>0</v>
      </c>
      <c r="FP472" t="s">
        <v>441</v>
      </c>
      <c r="FQ472">
        <v>1746989605.5</v>
      </c>
      <c r="FR472">
        <v>1746989593.5</v>
      </c>
      <c r="FS472">
        <v>0</v>
      </c>
      <c r="FT472">
        <v>-0.274</v>
      </c>
      <c r="FU472">
        <v>-0.002</v>
      </c>
      <c r="FV472">
        <v>2.549</v>
      </c>
      <c r="FW472">
        <v>0.129</v>
      </c>
      <c r="FX472">
        <v>420</v>
      </c>
      <c r="FY472">
        <v>17</v>
      </c>
      <c r="FZ472">
        <v>0.02</v>
      </c>
      <c r="GA472">
        <v>0.04</v>
      </c>
      <c r="GB472">
        <v>-57.20894000000001</v>
      </c>
      <c r="GC472">
        <v>-2.769919699812348</v>
      </c>
      <c r="GD472">
        <v>0.2744983905235147</v>
      </c>
      <c r="GE472">
        <v>0</v>
      </c>
      <c r="GF472">
        <v>1216.043823529412</v>
      </c>
      <c r="GG472">
        <v>-1.295798325060046</v>
      </c>
      <c r="GH472">
        <v>0.2767884593169749</v>
      </c>
      <c r="GI472">
        <v>0</v>
      </c>
      <c r="GJ472">
        <v>5.3237205</v>
      </c>
      <c r="GK472">
        <v>-0.7210221388367819</v>
      </c>
      <c r="GL472">
        <v>0.07273150730426252</v>
      </c>
      <c r="GM472">
        <v>0</v>
      </c>
      <c r="GN472">
        <v>0</v>
      </c>
      <c r="GO472">
        <v>3</v>
      </c>
      <c r="GP472" t="s">
        <v>459</v>
      </c>
      <c r="GQ472">
        <v>3.10152</v>
      </c>
      <c r="GR472">
        <v>2.72384</v>
      </c>
      <c r="GS472">
        <v>0.170878</v>
      </c>
      <c r="GT472">
        <v>0.176319</v>
      </c>
      <c r="GU472">
        <v>0.103726</v>
      </c>
      <c r="GV472">
        <v>0.08756170000000001</v>
      </c>
      <c r="GW472">
        <v>21667.3</v>
      </c>
      <c r="GX472">
        <v>19572.1</v>
      </c>
      <c r="GY472">
        <v>26695.4</v>
      </c>
      <c r="GZ472">
        <v>23983</v>
      </c>
      <c r="HA472">
        <v>38293.6</v>
      </c>
      <c r="HB472">
        <v>32368.3</v>
      </c>
      <c r="HC472">
        <v>46616.3</v>
      </c>
      <c r="HD472">
        <v>37952.5</v>
      </c>
      <c r="HE472">
        <v>1.8744</v>
      </c>
      <c r="HF472">
        <v>1.86718</v>
      </c>
      <c r="HG472">
        <v>0.126049</v>
      </c>
      <c r="HH472">
        <v>0</v>
      </c>
      <c r="HI472">
        <v>28.0193</v>
      </c>
      <c r="HJ472">
        <v>999.9</v>
      </c>
      <c r="HK472">
        <v>39.9</v>
      </c>
      <c r="HL472">
        <v>31.9</v>
      </c>
      <c r="HM472">
        <v>20.862</v>
      </c>
      <c r="HN472">
        <v>61.1005</v>
      </c>
      <c r="HO472">
        <v>20.3405</v>
      </c>
      <c r="HP472">
        <v>1</v>
      </c>
      <c r="HQ472">
        <v>0.107769</v>
      </c>
      <c r="HR472">
        <v>0.0476634</v>
      </c>
      <c r="HS472">
        <v>20.2811</v>
      </c>
      <c r="HT472">
        <v>5.2137</v>
      </c>
      <c r="HU472">
        <v>11.98</v>
      </c>
      <c r="HV472">
        <v>4.96385</v>
      </c>
      <c r="HW472">
        <v>3.2745</v>
      </c>
      <c r="HX472">
        <v>9999</v>
      </c>
      <c r="HY472">
        <v>9999</v>
      </c>
      <c r="HZ472">
        <v>9999</v>
      </c>
      <c r="IA472">
        <v>6</v>
      </c>
      <c r="IB472">
        <v>1.86397</v>
      </c>
      <c r="IC472">
        <v>1.86006</v>
      </c>
      <c r="ID472">
        <v>1.85837</v>
      </c>
      <c r="IE472">
        <v>1.85975</v>
      </c>
      <c r="IF472">
        <v>1.85988</v>
      </c>
      <c r="IG472">
        <v>1.85837</v>
      </c>
      <c r="IH472">
        <v>1.85745</v>
      </c>
      <c r="II472">
        <v>1.85242</v>
      </c>
      <c r="IJ472">
        <v>0</v>
      </c>
      <c r="IK472">
        <v>0</v>
      </c>
      <c r="IL472">
        <v>0</v>
      </c>
      <c r="IM472">
        <v>0</v>
      </c>
      <c r="IN472" t="s">
        <v>443</v>
      </c>
      <c r="IO472" t="s">
        <v>444</v>
      </c>
      <c r="IP472" t="s">
        <v>445</v>
      </c>
      <c r="IQ472" t="s">
        <v>445</v>
      </c>
      <c r="IR472" t="s">
        <v>445</v>
      </c>
      <c r="IS472" t="s">
        <v>445</v>
      </c>
      <c r="IT472">
        <v>0</v>
      </c>
      <c r="IU472">
        <v>100</v>
      </c>
      <c r="IV472">
        <v>100</v>
      </c>
      <c r="IW472">
        <v>-0.97</v>
      </c>
      <c r="IX472">
        <v>0.294</v>
      </c>
      <c r="IY472">
        <v>-1.085747647868322</v>
      </c>
      <c r="IZ472">
        <v>-0.001141660950335919</v>
      </c>
      <c r="JA472">
        <v>1.556549255047457E-06</v>
      </c>
      <c r="JB472">
        <v>-3.845636065895205E-10</v>
      </c>
      <c r="JC472">
        <v>0.01562767363184709</v>
      </c>
      <c r="JD472">
        <v>0.001629169780553792</v>
      </c>
      <c r="JE472">
        <v>0.0005448488767950686</v>
      </c>
      <c r="JF472">
        <v>-2.599574200195059E-06</v>
      </c>
      <c r="JG472">
        <v>2</v>
      </c>
      <c r="JH472">
        <v>2011</v>
      </c>
      <c r="JI472">
        <v>1</v>
      </c>
      <c r="JJ472">
        <v>26</v>
      </c>
      <c r="JK472">
        <v>197322.8</v>
      </c>
      <c r="JL472">
        <v>197323</v>
      </c>
      <c r="JM472">
        <v>2.6001</v>
      </c>
      <c r="JN472">
        <v>2.61597</v>
      </c>
      <c r="JO472">
        <v>1.49658</v>
      </c>
      <c r="JP472">
        <v>2.34619</v>
      </c>
      <c r="JQ472">
        <v>1.54907</v>
      </c>
      <c r="JR472">
        <v>2.49023</v>
      </c>
      <c r="JS472">
        <v>36.1989</v>
      </c>
      <c r="JT472">
        <v>24.1838</v>
      </c>
      <c r="JU472">
        <v>18</v>
      </c>
      <c r="JV472">
        <v>483.522</v>
      </c>
      <c r="JW472">
        <v>493.769</v>
      </c>
      <c r="JX472">
        <v>28.1073</v>
      </c>
      <c r="JY472">
        <v>28.6697</v>
      </c>
      <c r="JZ472">
        <v>30.0003</v>
      </c>
      <c r="KA472">
        <v>28.8668</v>
      </c>
      <c r="KB472">
        <v>28.8611</v>
      </c>
      <c r="KC472">
        <v>52.2823</v>
      </c>
      <c r="KD472">
        <v>16.8107</v>
      </c>
      <c r="KE472">
        <v>48.4081</v>
      </c>
      <c r="KF472">
        <v>28.0342</v>
      </c>
      <c r="KG472">
        <v>1175.51</v>
      </c>
      <c r="KH472">
        <v>17.6049</v>
      </c>
      <c r="KI472">
        <v>101.923</v>
      </c>
      <c r="KJ472">
        <v>91.51900000000001</v>
      </c>
    </row>
    <row r="473" spans="1:296">
      <c r="A473">
        <v>455</v>
      </c>
      <c r="B473">
        <v>1758828977.1</v>
      </c>
      <c r="C473">
        <v>14953.5</v>
      </c>
      <c r="D473" t="s">
        <v>1359</v>
      </c>
      <c r="E473" t="s">
        <v>1360</v>
      </c>
      <c r="F473">
        <v>5</v>
      </c>
      <c r="G473" t="s">
        <v>1220</v>
      </c>
      <c r="H473">
        <v>1758828969.314285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1179.479827499414</v>
      </c>
      <c r="AJ473">
        <v>1135.267818181818</v>
      </c>
      <c r="AK473">
        <v>3.434707516381175</v>
      </c>
      <c r="AL473">
        <v>65.14464401882412</v>
      </c>
      <c r="AM473">
        <f>(AO473 - AN473 + DX473*1E3/(8.314*(DZ473+273.15)) * AQ473/DW473 * AP473) * DW473/(100*DK473) * 1000/(1000 - AO473)</f>
        <v>0</v>
      </c>
      <c r="AN473">
        <v>17.51181564158095</v>
      </c>
      <c r="AO473">
        <v>22.59797575757575</v>
      </c>
      <c r="AP473">
        <v>0.0002255029494464383</v>
      </c>
      <c r="AQ473">
        <v>105.4680842792125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439</v>
      </c>
      <c r="AX473" t="s">
        <v>439</v>
      </c>
      <c r="AY473">
        <v>0</v>
      </c>
      <c r="AZ473">
        <v>0</v>
      </c>
      <c r="BA473">
        <f>1-AY473/AZ473</f>
        <v>0</v>
      </c>
      <c r="BB473">
        <v>0</v>
      </c>
      <c r="BC473" t="s">
        <v>439</v>
      </c>
      <c r="BD473" t="s">
        <v>439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439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5.18</v>
      </c>
      <c r="DL473">
        <v>0.5</v>
      </c>
      <c r="DM473" t="s">
        <v>440</v>
      </c>
      <c r="DN473">
        <v>2</v>
      </c>
      <c r="DO473" t="b">
        <v>1</v>
      </c>
      <c r="DP473">
        <v>1758828969.314285</v>
      </c>
      <c r="DQ473">
        <v>1085.165714285714</v>
      </c>
      <c r="DR473">
        <v>1142.618214285714</v>
      </c>
      <c r="DS473">
        <v>22.60684642857143</v>
      </c>
      <c r="DT473">
        <v>17.40133928571429</v>
      </c>
      <c r="DU473">
        <v>1086.148928571429</v>
      </c>
      <c r="DV473">
        <v>22.3125</v>
      </c>
      <c r="DW473">
        <v>500.0493214285715</v>
      </c>
      <c r="DX473">
        <v>90.80798571428571</v>
      </c>
      <c r="DY473">
        <v>0.06590459285714285</v>
      </c>
      <c r="DZ473">
        <v>29.55437142857144</v>
      </c>
      <c r="EA473">
        <v>30.06662857142857</v>
      </c>
      <c r="EB473">
        <v>999.9000000000002</v>
      </c>
      <c r="EC473">
        <v>0</v>
      </c>
      <c r="ED473">
        <v>0</v>
      </c>
      <c r="EE473">
        <v>10002.96142857143</v>
      </c>
      <c r="EF473">
        <v>0</v>
      </c>
      <c r="EG473">
        <v>13.324525</v>
      </c>
      <c r="EH473">
        <v>-57.45303928571428</v>
      </c>
      <c r="EI473">
        <v>1110.265357142857</v>
      </c>
      <c r="EJ473">
        <v>1162.855</v>
      </c>
      <c r="EK473">
        <v>5.205507857142857</v>
      </c>
      <c r="EL473">
        <v>1142.618214285714</v>
      </c>
      <c r="EM473">
        <v>17.40133928571429</v>
      </c>
      <c r="EN473">
        <v>2.052883214285715</v>
      </c>
      <c r="EO473">
        <v>1.580180357142857</v>
      </c>
      <c r="EP473">
        <v>17.858225</v>
      </c>
      <c r="EQ473">
        <v>13.76673928571429</v>
      </c>
      <c r="ER473">
        <v>1999.992857142857</v>
      </c>
      <c r="ES473">
        <v>0.979996</v>
      </c>
      <c r="ET473">
        <v>0.02000369999999999</v>
      </c>
      <c r="EU473">
        <v>0</v>
      </c>
      <c r="EV473">
        <v>1215.896071428572</v>
      </c>
      <c r="EW473">
        <v>5.00078</v>
      </c>
      <c r="EX473">
        <v>23376.925</v>
      </c>
      <c r="EY473">
        <v>16379.55357142858</v>
      </c>
      <c r="EZ473">
        <v>39.11817857142857</v>
      </c>
      <c r="FA473">
        <v>39.99989285714285</v>
      </c>
      <c r="FB473">
        <v>39.36817857142857</v>
      </c>
      <c r="FC473">
        <v>39.66928571428571</v>
      </c>
      <c r="FD473">
        <v>40.27435714285713</v>
      </c>
      <c r="FE473">
        <v>1955.082857142857</v>
      </c>
      <c r="FF473">
        <v>39.91</v>
      </c>
      <c r="FG473">
        <v>0</v>
      </c>
      <c r="FH473">
        <v>1758828972.1</v>
      </c>
      <c r="FI473">
        <v>0</v>
      </c>
      <c r="FJ473">
        <v>1215.896153846154</v>
      </c>
      <c r="FK473">
        <v>-0.399316255772608</v>
      </c>
      <c r="FL473">
        <v>-24.0478632154455</v>
      </c>
      <c r="FM473">
        <v>23376.83846153846</v>
      </c>
      <c r="FN473">
        <v>15</v>
      </c>
      <c r="FO473">
        <v>0</v>
      </c>
      <c r="FP473" t="s">
        <v>441</v>
      </c>
      <c r="FQ473">
        <v>1746989605.5</v>
      </c>
      <c r="FR473">
        <v>1746989593.5</v>
      </c>
      <c r="FS473">
        <v>0</v>
      </c>
      <c r="FT473">
        <v>-0.274</v>
      </c>
      <c r="FU473">
        <v>-0.002</v>
      </c>
      <c r="FV473">
        <v>2.549</v>
      </c>
      <c r="FW473">
        <v>0.129</v>
      </c>
      <c r="FX473">
        <v>420</v>
      </c>
      <c r="FY473">
        <v>17</v>
      </c>
      <c r="FZ473">
        <v>0.02</v>
      </c>
      <c r="GA473">
        <v>0.04</v>
      </c>
      <c r="GB473">
        <v>-57.3495225</v>
      </c>
      <c r="GC473">
        <v>-1.690204502814022</v>
      </c>
      <c r="GD473">
        <v>0.2122972556199203</v>
      </c>
      <c r="GE473">
        <v>0</v>
      </c>
      <c r="GF473">
        <v>1215.96</v>
      </c>
      <c r="GG473">
        <v>-1.094881594557839</v>
      </c>
      <c r="GH473">
        <v>0.2515130683074134</v>
      </c>
      <c r="GI473">
        <v>0</v>
      </c>
      <c r="GJ473">
        <v>5.250798000000001</v>
      </c>
      <c r="GK473">
        <v>-1.036947917448414</v>
      </c>
      <c r="GL473">
        <v>0.1018760102575675</v>
      </c>
      <c r="GM473">
        <v>0</v>
      </c>
      <c r="GN473">
        <v>0</v>
      </c>
      <c r="GO473">
        <v>3</v>
      </c>
      <c r="GP473" t="s">
        <v>459</v>
      </c>
      <c r="GQ473">
        <v>3.10153</v>
      </c>
      <c r="GR473">
        <v>2.72411</v>
      </c>
      <c r="GS473">
        <v>0.172517</v>
      </c>
      <c r="GT473">
        <v>0.177915</v>
      </c>
      <c r="GU473">
        <v>0.103746</v>
      </c>
      <c r="GV473">
        <v>0.0878169</v>
      </c>
      <c r="GW473">
        <v>21624.4</v>
      </c>
      <c r="GX473">
        <v>19534.1</v>
      </c>
      <c r="GY473">
        <v>26695.3</v>
      </c>
      <c r="GZ473">
        <v>23982.7</v>
      </c>
      <c r="HA473">
        <v>38293</v>
      </c>
      <c r="HB473">
        <v>32359.1</v>
      </c>
      <c r="HC473">
        <v>46616.4</v>
      </c>
      <c r="HD473">
        <v>37952.3</v>
      </c>
      <c r="HE473">
        <v>1.87425</v>
      </c>
      <c r="HF473">
        <v>1.86733</v>
      </c>
      <c r="HG473">
        <v>0.12558</v>
      </c>
      <c r="HH473">
        <v>0</v>
      </c>
      <c r="HI473">
        <v>28.0222</v>
      </c>
      <c r="HJ473">
        <v>999.9</v>
      </c>
      <c r="HK473">
        <v>39.9</v>
      </c>
      <c r="HL473">
        <v>31.9</v>
      </c>
      <c r="HM473">
        <v>20.8621</v>
      </c>
      <c r="HN473">
        <v>61.5605</v>
      </c>
      <c r="HO473">
        <v>20.1963</v>
      </c>
      <c r="HP473">
        <v>1</v>
      </c>
      <c r="HQ473">
        <v>0.10831</v>
      </c>
      <c r="HR473">
        <v>0.117849</v>
      </c>
      <c r="HS473">
        <v>20.2811</v>
      </c>
      <c r="HT473">
        <v>5.21295</v>
      </c>
      <c r="HU473">
        <v>11.98</v>
      </c>
      <c r="HV473">
        <v>4.96375</v>
      </c>
      <c r="HW473">
        <v>3.2744</v>
      </c>
      <c r="HX473">
        <v>9999</v>
      </c>
      <c r="HY473">
        <v>9999</v>
      </c>
      <c r="HZ473">
        <v>9999</v>
      </c>
      <c r="IA473">
        <v>6</v>
      </c>
      <c r="IB473">
        <v>1.86395</v>
      </c>
      <c r="IC473">
        <v>1.86005</v>
      </c>
      <c r="ID473">
        <v>1.85838</v>
      </c>
      <c r="IE473">
        <v>1.85974</v>
      </c>
      <c r="IF473">
        <v>1.85989</v>
      </c>
      <c r="IG473">
        <v>1.85838</v>
      </c>
      <c r="IH473">
        <v>1.85745</v>
      </c>
      <c r="II473">
        <v>1.85242</v>
      </c>
      <c r="IJ473">
        <v>0</v>
      </c>
      <c r="IK473">
        <v>0</v>
      </c>
      <c r="IL473">
        <v>0</v>
      </c>
      <c r="IM473">
        <v>0</v>
      </c>
      <c r="IN473" t="s">
        <v>443</v>
      </c>
      <c r="IO473" t="s">
        <v>444</v>
      </c>
      <c r="IP473" t="s">
        <v>445</v>
      </c>
      <c r="IQ473" t="s">
        <v>445</v>
      </c>
      <c r="IR473" t="s">
        <v>445</v>
      </c>
      <c r="IS473" t="s">
        <v>445</v>
      </c>
      <c r="IT473">
        <v>0</v>
      </c>
      <c r="IU473">
        <v>100</v>
      </c>
      <c r="IV473">
        <v>100</v>
      </c>
      <c r="IW473">
        <v>-0.96</v>
      </c>
      <c r="IX473">
        <v>0.2942</v>
      </c>
      <c r="IY473">
        <v>-1.085747647868322</v>
      </c>
      <c r="IZ473">
        <v>-0.001141660950335919</v>
      </c>
      <c r="JA473">
        <v>1.556549255047457E-06</v>
      </c>
      <c r="JB473">
        <v>-3.845636065895205E-10</v>
      </c>
      <c r="JC473">
        <v>0.01562767363184709</v>
      </c>
      <c r="JD473">
        <v>0.001629169780553792</v>
      </c>
      <c r="JE473">
        <v>0.0005448488767950686</v>
      </c>
      <c r="JF473">
        <v>-2.599574200195059E-06</v>
      </c>
      <c r="JG473">
        <v>2</v>
      </c>
      <c r="JH473">
        <v>2011</v>
      </c>
      <c r="JI473">
        <v>1</v>
      </c>
      <c r="JJ473">
        <v>26</v>
      </c>
      <c r="JK473">
        <v>197322.9</v>
      </c>
      <c r="JL473">
        <v>197323.1</v>
      </c>
      <c r="JM473">
        <v>2.63184</v>
      </c>
      <c r="JN473">
        <v>2.61597</v>
      </c>
      <c r="JO473">
        <v>1.49658</v>
      </c>
      <c r="JP473">
        <v>2.34497</v>
      </c>
      <c r="JQ473">
        <v>1.54907</v>
      </c>
      <c r="JR473">
        <v>2.41211</v>
      </c>
      <c r="JS473">
        <v>36.1989</v>
      </c>
      <c r="JT473">
        <v>24.1751</v>
      </c>
      <c r="JU473">
        <v>18</v>
      </c>
      <c r="JV473">
        <v>483.439</v>
      </c>
      <c r="JW473">
        <v>493.879</v>
      </c>
      <c r="JX473">
        <v>28.0398</v>
      </c>
      <c r="JY473">
        <v>28.6716</v>
      </c>
      <c r="JZ473">
        <v>30.0005</v>
      </c>
      <c r="KA473">
        <v>28.8674</v>
      </c>
      <c r="KB473">
        <v>28.8624</v>
      </c>
      <c r="KC473">
        <v>52.852</v>
      </c>
      <c r="KD473">
        <v>16.5091</v>
      </c>
      <c r="KE473">
        <v>48.4081</v>
      </c>
      <c r="KF473">
        <v>27.9623</v>
      </c>
      <c r="KG473">
        <v>1188.88</v>
      </c>
      <c r="KH473">
        <v>17.6627</v>
      </c>
      <c r="KI473">
        <v>101.923</v>
      </c>
      <c r="KJ473">
        <v>91.5183</v>
      </c>
    </row>
    <row r="474" spans="1:296">
      <c r="A474">
        <v>456</v>
      </c>
      <c r="B474">
        <v>1758828982.1</v>
      </c>
      <c r="C474">
        <v>14958.5</v>
      </c>
      <c r="D474" t="s">
        <v>1361</v>
      </c>
      <c r="E474" t="s">
        <v>1362</v>
      </c>
      <c r="F474">
        <v>5</v>
      </c>
      <c r="G474" t="s">
        <v>1220</v>
      </c>
      <c r="H474">
        <v>1758828974.6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1196.800865029903</v>
      </c>
      <c r="AJ474">
        <v>1152.329818181818</v>
      </c>
      <c r="AK474">
        <v>3.403969681685218</v>
      </c>
      <c r="AL474">
        <v>65.14464401882412</v>
      </c>
      <c r="AM474">
        <f>(AO474 - AN474 + DX474*1E3/(8.314*(DZ474+273.15)) * AQ474/DW474 * AP474) * DW474/(100*DK474) * 1000/(1000 - AO474)</f>
        <v>0</v>
      </c>
      <c r="AN474">
        <v>17.56184750213886</v>
      </c>
      <c r="AO474">
        <v>22.59010424242424</v>
      </c>
      <c r="AP474">
        <v>-0.0002653731995951941</v>
      </c>
      <c r="AQ474">
        <v>105.4680842792125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439</v>
      </c>
      <c r="AX474" t="s">
        <v>439</v>
      </c>
      <c r="AY474">
        <v>0</v>
      </c>
      <c r="AZ474">
        <v>0</v>
      </c>
      <c r="BA474">
        <f>1-AY474/AZ474</f>
        <v>0</v>
      </c>
      <c r="BB474">
        <v>0</v>
      </c>
      <c r="BC474" t="s">
        <v>439</v>
      </c>
      <c r="BD474" t="s">
        <v>439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439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5.18</v>
      </c>
      <c r="DL474">
        <v>0.5</v>
      </c>
      <c r="DM474" t="s">
        <v>440</v>
      </c>
      <c r="DN474">
        <v>2</v>
      </c>
      <c r="DO474" t="b">
        <v>1</v>
      </c>
      <c r="DP474">
        <v>1758828974.6</v>
      </c>
      <c r="DQ474">
        <v>1102.878518518519</v>
      </c>
      <c r="DR474">
        <v>1160.401481481481</v>
      </c>
      <c r="DS474">
        <v>22.5946962962963</v>
      </c>
      <c r="DT474">
        <v>17.4843962962963</v>
      </c>
      <c r="DU474">
        <v>1103.845925925926</v>
      </c>
      <c r="DV474">
        <v>22.30061481481482</v>
      </c>
      <c r="DW474">
        <v>499.9988888888888</v>
      </c>
      <c r="DX474">
        <v>90.80774444444444</v>
      </c>
      <c r="DY474">
        <v>0.06601288148148149</v>
      </c>
      <c r="DZ474">
        <v>29.54228888888889</v>
      </c>
      <c r="EA474">
        <v>30.07068888888889</v>
      </c>
      <c r="EB474">
        <v>999.9000000000001</v>
      </c>
      <c r="EC474">
        <v>0</v>
      </c>
      <c r="ED474">
        <v>0</v>
      </c>
      <c r="EE474">
        <v>9997.312592592592</v>
      </c>
      <c r="EF474">
        <v>0</v>
      </c>
      <c r="EG474">
        <v>13.32297777777778</v>
      </c>
      <c r="EH474">
        <v>-57.52288148148148</v>
      </c>
      <c r="EI474">
        <v>1128.374074074074</v>
      </c>
      <c r="EJ474">
        <v>1181.052592592592</v>
      </c>
      <c r="EK474">
        <v>5.110301481481481</v>
      </c>
      <c r="EL474">
        <v>1160.401481481481</v>
      </c>
      <c r="EM474">
        <v>17.4843962962963</v>
      </c>
      <c r="EN474">
        <v>2.051773703703704</v>
      </c>
      <c r="EO474">
        <v>1.587718518518519</v>
      </c>
      <c r="EP474">
        <v>17.84964074074074</v>
      </c>
      <c r="EQ474">
        <v>13.84002222222223</v>
      </c>
      <c r="ER474">
        <v>1999.978518518518</v>
      </c>
      <c r="ES474">
        <v>0.979996</v>
      </c>
      <c r="ET474">
        <v>0.0200037</v>
      </c>
      <c r="EU474">
        <v>0</v>
      </c>
      <c r="EV474">
        <v>1215.799259259259</v>
      </c>
      <c r="EW474">
        <v>5.00078</v>
      </c>
      <c r="EX474">
        <v>23374.27407407407</v>
      </c>
      <c r="EY474">
        <v>16379.42222222222</v>
      </c>
      <c r="EZ474">
        <v>39.11788888888889</v>
      </c>
      <c r="FA474">
        <v>39.99988888888889</v>
      </c>
      <c r="FB474">
        <v>39.38644444444444</v>
      </c>
      <c r="FC474">
        <v>39.65948148148147</v>
      </c>
      <c r="FD474">
        <v>40.28444444444444</v>
      </c>
      <c r="FE474">
        <v>1955.068518518519</v>
      </c>
      <c r="FF474">
        <v>39.91</v>
      </c>
      <c r="FG474">
        <v>0</v>
      </c>
      <c r="FH474">
        <v>1758828977.5</v>
      </c>
      <c r="FI474">
        <v>0</v>
      </c>
      <c r="FJ474">
        <v>1215.8048</v>
      </c>
      <c r="FK474">
        <v>-1.609230768472681</v>
      </c>
      <c r="FL474">
        <v>-31.7153845717356</v>
      </c>
      <c r="FM474">
        <v>23373.912</v>
      </c>
      <c r="FN474">
        <v>15</v>
      </c>
      <c r="FO474">
        <v>0</v>
      </c>
      <c r="FP474" t="s">
        <v>441</v>
      </c>
      <c r="FQ474">
        <v>1746989605.5</v>
      </c>
      <c r="FR474">
        <v>1746989593.5</v>
      </c>
      <c r="FS474">
        <v>0</v>
      </c>
      <c r="FT474">
        <v>-0.274</v>
      </c>
      <c r="FU474">
        <v>-0.002</v>
      </c>
      <c r="FV474">
        <v>2.549</v>
      </c>
      <c r="FW474">
        <v>0.129</v>
      </c>
      <c r="FX474">
        <v>420</v>
      </c>
      <c r="FY474">
        <v>17</v>
      </c>
      <c r="FZ474">
        <v>0.02</v>
      </c>
      <c r="GA474">
        <v>0.04</v>
      </c>
      <c r="GB474">
        <v>-57.47952</v>
      </c>
      <c r="GC474">
        <v>-0.6261928705440813</v>
      </c>
      <c r="GD474">
        <v>0.1173085210033772</v>
      </c>
      <c r="GE474">
        <v>0</v>
      </c>
      <c r="GF474">
        <v>1215.839117647059</v>
      </c>
      <c r="GG474">
        <v>-1.37738732454315</v>
      </c>
      <c r="GH474">
        <v>0.280056377171558</v>
      </c>
      <c r="GI474">
        <v>0</v>
      </c>
      <c r="GJ474">
        <v>5.172771</v>
      </c>
      <c r="GK474">
        <v>-1.092244052532838</v>
      </c>
      <c r="GL474">
        <v>0.1063678374509889</v>
      </c>
      <c r="GM474">
        <v>0</v>
      </c>
      <c r="GN474">
        <v>0</v>
      </c>
      <c r="GO474">
        <v>3</v>
      </c>
      <c r="GP474" t="s">
        <v>459</v>
      </c>
      <c r="GQ474">
        <v>3.10167</v>
      </c>
      <c r="GR474">
        <v>2.72451</v>
      </c>
      <c r="GS474">
        <v>0.17413</v>
      </c>
      <c r="GT474">
        <v>0.179484</v>
      </c>
      <c r="GU474">
        <v>0.103721</v>
      </c>
      <c r="GV474">
        <v>0.0880346</v>
      </c>
      <c r="GW474">
        <v>21582.1</v>
      </c>
      <c r="GX474">
        <v>19496.8</v>
      </c>
      <c r="GY474">
        <v>26695.2</v>
      </c>
      <c r="GZ474">
        <v>23982.7</v>
      </c>
      <c r="HA474">
        <v>38294.1</v>
      </c>
      <c r="HB474">
        <v>32351.5</v>
      </c>
      <c r="HC474">
        <v>46616.1</v>
      </c>
      <c r="HD474">
        <v>37952.3</v>
      </c>
      <c r="HE474">
        <v>1.8742</v>
      </c>
      <c r="HF474">
        <v>1.86723</v>
      </c>
      <c r="HG474">
        <v>0.125796</v>
      </c>
      <c r="HH474">
        <v>0</v>
      </c>
      <c r="HI474">
        <v>28.0251</v>
      </c>
      <c r="HJ474">
        <v>999.9</v>
      </c>
      <c r="HK474">
        <v>39.9</v>
      </c>
      <c r="HL474">
        <v>31.9</v>
      </c>
      <c r="HM474">
        <v>20.8625</v>
      </c>
      <c r="HN474">
        <v>61.2105</v>
      </c>
      <c r="HO474">
        <v>20.2684</v>
      </c>
      <c r="HP474">
        <v>1</v>
      </c>
      <c r="HQ474">
        <v>0.108598</v>
      </c>
      <c r="HR474">
        <v>0.192086</v>
      </c>
      <c r="HS474">
        <v>20.2809</v>
      </c>
      <c r="HT474">
        <v>5.21325</v>
      </c>
      <c r="HU474">
        <v>11.9797</v>
      </c>
      <c r="HV474">
        <v>4.96385</v>
      </c>
      <c r="HW474">
        <v>3.2744</v>
      </c>
      <c r="HX474">
        <v>9999</v>
      </c>
      <c r="HY474">
        <v>9999</v>
      </c>
      <c r="HZ474">
        <v>9999</v>
      </c>
      <c r="IA474">
        <v>6</v>
      </c>
      <c r="IB474">
        <v>1.86393</v>
      </c>
      <c r="IC474">
        <v>1.86005</v>
      </c>
      <c r="ID474">
        <v>1.85838</v>
      </c>
      <c r="IE474">
        <v>1.85975</v>
      </c>
      <c r="IF474">
        <v>1.85989</v>
      </c>
      <c r="IG474">
        <v>1.85838</v>
      </c>
      <c r="IH474">
        <v>1.85745</v>
      </c>
      <c r="II474">
        <v>1.85242</v>
      </c>
      <c r="IJ474">
        <v>0</v>
      </c>
      <c r="IK474">
        <v>0</v>
      </c>
      <c r="IL474">
        <v>0</v>
      </c>
      <c r="IM474">
        <v>0</v>
      </c>
      <c r="IN474" t="s">
        <v>443</v>
      </c>
      <c r="IO474" t="s">
        <v>444</v>
      </c>
      <c r="IP474" t="s">
        <v>445</v>
      </c>
      <c r="IQ474" t="s">
        <v>445</v>
      </c>
      <c r="IR474" t="s">
        <v>445</v>
      </c>
      <c r="IS474" t="s">
        <v>445</v>
      </c>
      <c r="IT474">
        <v>0</v>
      </c>
      <c r="IU474">
        <v>100</v>
      </c>
      <c r="IV474">
        <v>100</v>
      </c>
      <c r="IW474">
        <v>-0.9399999999999999</v>
      </c>
      <c r="IX474">
        <v>0.2939</v>
      </c>
      <c r="IY474">
        <v>-1.085747647868322</v>
      </c>
      <c r="IZ474">
        <v>-0.001141660950335919</v>
      </c>
      <c r="JA474">
        <v>1.556549255047457E-06</v>
      </c>
      <c r="JB474">
        <v>-3.845636065895205E-10</v>
      </c>
      <c r="JC474">
        <v>0.01562767363184709</v>
      </c>
      <c r="JD474">
        <v>0.001629169780553792</v>
      </c>
      <c r="JE474">
        <v>0.0005448488767950686</v>
      </c>
      <c r="JF474">
        <v>-2.599574200195059E-06</v>
      </c>
      <c r="JG474">
        <v>2</v>
      </c>
      <c r="JH474">
        <v>2011</v>
      </c>
      <c r="JI474">
        <v>1</v>
      </c>
      <c r="JJ474">
        <v>26</v>
      </c>
      <c r="JK474">
        <v>197322.9</v>
      </c>
      <c r="JL474">
        <v>197323.1</v>
      </c>
      <c r="JM474">
        <v>2.65991</v>
      </c>
      <c r="JN474">
        <v>2.62329</v>
      </c>
      <c r="JO474">
        <v>1.49658</v>
      </c>
      <c r="JP474">
        <v>2.34619</v>
      </c>
      <c r="JQ474">
        <v>1.54907</v>
      </c>
      <c r="JR474">
        <v>2.40234</v>
      </c>
      <c r="JS474">
        <v>36.1989</v>
      </c>
      <c r="JT474">
        <v>24.1751</v>
      </c>
      <c r="JU474">
        <v>18</v>
      </c>
      <c r="JV474">
        <v>483.427</v>
      </c>
      <c r="JW474">
        <v>493.823</v>
      </c>
      <c r="JX474">
        <v>27.9685</v>
      </c>
      <c r="JY474">
        <v>28.6739</v>
      </c>
      <c r="JZ474">
        <v>30.0005</v>
      </c>
      <c r="KA474">
        <v>28.8696</v>
      </c>
      <c r="KB474">
        <v>28.8635</v>
      </c>
      <c r="KC474">
        <v>53.4863</v>
      </c>
      <c r="KD474">
        <v>16.1938</v>
      </c>
      <c r="KE474">
        <v>48.4081</v>
      </c>
      <c r="KF474">
        <v>27.89</v>
      </c>
      <c r="KG474">
        <v>1208.96</v>
      </c>
      <c r="KH474">
        <v>17.7318</v>
      </c>
      <c r="KI474">
        <v>101.922</v>
      </c>
      <c r="KJ474">
        <v>91.5183</v>
      </c>
    </row>
    <row r="475" spans="1:296">
      <c r="A475">
        <v>457</v>
      </c>
      <c r="B475">
        <v>1758828987.1</v>
      </c>
      <c r="C475">
        <v>14963.5</v>
      </c>
      <c r="D475" t="s">
        <v>1363</v>
      </c>
      <c r="E475" t="s">
        <v>1364</v>
      </c>
      <c r="F475">
        <v>5</v>
      </c>
      <c r="G475" t="s">
        <v>1220</v>
      </c>
      <c r="H475">
        <v>1758828979.314285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1213.853095391245</v>
      </c>
      <c r="AJ475">
        <v>1169.402242424243</v>
      </c>
      <c r="AK475">
        <v>3.422083566748233</v>
      </c>
      <c r="AL475">
        <v>65.14464401882412</v>
      </c>
      <c r="AM475">
        <f>(AO475 - AN475 + DX475*1E3/(8.314*(DZ475+273.15)) * AQ475/DW475 * AP475) * DW475/(100*DK475) * 1000/(1000 - AO475)</f>
        <v>0</v>
      </c>
      <c r="AN475">
        <v>17.63423940374814</v>
      </c>
      <c r="AO475">
        <v>22.5832</v>
      </c>
      <c r="AP475">
        <v>-0.0001921619523780191</v>
      </c>
      <c r="AQ475">
        <v>105.4680842792125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439</v>
      </c>
      <c r="AX475" t="s">
        <v>439</v>
      </c>
      <c r="AY475">
        <v>0</v>
      </c>
      <c r="AZ475">
        <v>0</v>
      </c>
      <c r="BA475">
        <f>1-AY475/AZ475</f>
        <v>0</v>
      </c>
      <c r="BB475">
        <v>0</v>
      </c>
      <c r="BC475" t="s">
        <v>439</v>
      </c>
      <c r="BD475" t="s">
        <v>439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439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5.18</v>
      </c>
      <c r="DL475">
        <v>0.5</v>
      </c>
      <c r="DM475" t="s">
        <v>440</v>
      </c>
      <c r="DN475">
        <v>2</v>
      </c>
      <c r="DO475" t="b">
        <v>1</v>
      </c>
      <c r="DP475">
        <v>1758828979.314285</v>
      </c>
      <c r="DQ475">
        <v>1118.66</v>
      </c>
      <c r="DR475">
        <v>1176.2</v>
      </c>
      <c r="DS475">
        <v>22.59201428571428</v>
      </c>
      <c r="DT475">
        <v>17.55441071428571</v>
      </c>
      <c r="DU475">
        <v>1119.613571428572</v>
      </c>
      <c r="DV475">
        <v>22.29798571428572</v>
      </c>
      <c r="DW475">
        <v>499.9990357142857</v>
      </c>
      <c r="DX475">
        <v>90.8074357142857</v>
      </c>
      <c r="DY475">
        <v>0.06612510714285715</v>
      </c>
      <c r="DZ475">
        <v>29.53246785714286</v>
      </c>
      <c r="EA475">
        <v>30.07346071428572</v>
      </c>
      <c r="EB475">
        <v>999.9000000000002</v>
      </c>
      <c r="EC475">
        <v>0</v>
      </c>
      <c r="ED475">
        <v>0</v>
      </c>
      <c r="EE475">
        <v>10001.24821428572</v>
      </c>
      <c r="EF475">
        <v>0</v>
      </c>
      <c r="EG475">
        <v>13.32137857142857</v>
      </c>
      <c r="EH475">
        <v>-57.53808571428571</v>
      </c>
      <c r="EI475">
        <v>1144.518214285714</v>
      </c>
      <c r="EJ475">
        <v>1197.216428571428</v>
      </c>
      <c r="EK475">
        <v>5.037608571428572</v>
      </c>
      <c r="EL475">
        <v>1176.2</v>
      </c>
      <c r="EM475">
        <v>17.55441071428571</v>
      </c>
      <c r="EN475">
        <v>2.051523214285714</v>
      </c>
      <c r="EO475">
        <v>1.594070357142857</v>
      </c>
      <c r="EP475">
        <v>17.84770357142857</v>
      </c>
      <c r="EQ475">
        <v>13.90152857142857</v>
      </c>
      <c r="ER475">
        <v>1999.979285714286</v>
      </c>
      <c r="ES475">
        <v>0.9799962142857144</v>
      </c>
      <c r="ET475">
        <v>0.02000348928571428</v>
      </c>
      <c r="EU475">
        <v>0</v>
      </c>
      <c r="EV475">
        <v>1215.595357142857</v>
      </c>
      <c r="EW475">
        <v>5.00078</v>
      </c>
      <c r="EX475">
        <v>23371.39285714286</v>
      </c>
      <c r="EY475">
        <v>16379.43928571428</v>
      </c>
      <c r="EZ475">
        <v>39.12035714285714</v>
      </c>
      <c r="FA475">
        <v>40.00439285714286</v>
      </c>
      <c r="FB475">
        <v>39.40160714285714</v>
      </c>
      <c r="FC475">
        <v>39.66714285714285</v>
      </c>
      <c r="FD475">
        <v>40.30110714285714</v>
      </c>
      <c r="FE475">
        <v>1955.069285714285</v>
      </c>
      <c r="FF475">
        <v>39.91</v>
      </c>
      <c r="FG475">
        <v>0</v>
      </c>
      <c r="FH475">
        <v>1758828982.3</v>
      </c>
      <c r="FI475">
        <v>0</v>
      </c>
      <c r="FJ475">
        <v>1215.5648</v>
      </c>
      <c r="FK475">
        <v>-4.359999999143064</v>
      </c>
      <c r="FL475">
        <v>-47.43846166454641</v>
      </c>
      <c r="FM475">
        <v>23371.036</v>
      </c>
      <c r="FN475">
        <v>15</v>
      </c>
      <c r="FO475">
        <v>0</v>
      </c>
      <c r="FP475" t="s">
        <v>441</v>
      </c>
      <c r="FQ475">
        <v>1746989605.5</v>
      </c>
      <c r="FR475">
        <v>1746989593.5</v>
      </c>
      <c r="FS475">
        <v>0</v>
      </c>
      <c r="FT475">
        <v>-0.274</v>
      </c>
      <c r="FU475">
        <v>-0.002</v>
      </c>
      <c r="FV475">
        <v>2.549</v>
      </c>
      <c r="FW475">
        <v>0.129</v>
      </c>
      <c r="FX475">
        <v>420</v>
      </c>
      <c r="FY475">
        <v>17</v>
      </c>
      <c r="FZ475">
        <v>0.02</v>
      </c>
      <c r="GA475">
        <v>0.04</v>
      </c>
      <c r="GB475">
        <v>-57.540585</v>
      </c>
      <c r="GC475">
        <v>-0.2783954971856244</v>
      </c>
      <c r="GD475">
        <v>0.09430114142999468</v>
      </c>
      <c r="GE475">
        <v>1</v>
      </c>
      <c r="GF475">
        <v>1215.708529411765</v>
      </c>
      <c r="GG475">
        <v>-2.159052713931163</v>
      </c>
      <c r="GH475">
        <v>0.3727412945520648</v>
      </c>
      <c r="GI475">
        <v>0</v>
      </c>
      <c r="GJ475">
        <v>5.08644525</v>
      </c>
      <c r="GK475">
        <v>-0.9283084052532808</v>
      </c>
      <c r="GL475">
        <v>0.09029467104950056</v>
      </c>
      <c r="GM475">
        <v>0</v>
      </c>
      <c r="GN475">
        <v>1</v>
      </c>
      <c r="GO475">
        <v>3</v>
      </c>
      <c r="GP475" t="s">
        <v>448</v>
      </c>
      <c r="GQ475">
        <v>3.10182</v>
      </c>
      <c r="GR475">
        <v>2.7241</v>
      </c>
      <c r="GS475">
        <v>0.17573</v>
      </c>
      <c r="GT475">
        <v>0.18106</v>
      </c>
      <c r="GU475">
        <v>0.103697</v>
      </c>
      <c r="GV475">
        <v>0.0882875</v>
      </c>
      <c r="GW475">
        <v>21540</v>
      </c>
      <c r="GX475">
        <v>19459</v>
      </c>
      <c r="GY475">
        <v>26694.8</v>
      </c>
      <c r="GZ475">
        <v>23982.3</v>
      </c>
      <c r="HA475">
        <v>38295</v>
      </c>
      <c r="HB475">
        <v>32342.1</v>
      </c>
      <c r="HC475">
        <v>46615.8</v>
      </c>
      <c r="HD475">
        <v>37951.6</v>
      </c>
      <c r="HE475">
        <v>1.8742</v>
      </c>
      <c r="HF475">
        <v>1.86705</v>
      </c>
      <c r="HG475">
        <v>0.125907</v>
      </c>
      <c r="HH475">
        <v>0</v>
      </c>
      <c r="HI475">
        <v>28.027</v>
      </c>
      <c r="HJ475">
        <v>999.9</v>
      </c>
      <c r="HK475">
        <v>39.9</v>
      </c>
      <c r="HL475">
        <v>31.9</v>
      </c>
      <c r="HM475">
        <v>20.8613</v>
      </c>
      <c r="HN475">
        <v>60.9805</v>
      </c>
      <c r="HO475">
        <v>20.3405</v>
      </c>
      <c r="HP475">
        <v>1</v>
      </c>
      <c r="HQ475">
        <v>0.109063</v>
      </c>
      <c r="HR475">
        <v>0.255822</v>
      </c>
      <c r="HS475">
        <v>20.2806</v>
      </c>
      <c r="HT475">
        <v>5.21205</v>
      </c>
      <c r="HU475">
        <v>11.9797</v>
      </c>
      <c r="HV475">
        <v>4.96365</v>
      </c>
      <c r="HW475">
        <v>3.27435</v>
      </c>
      <c r="HX475">
        <v>9999</v>
      </c>
      <c r="HY475">
        <v>9999</v>
      </c>
      <c r="HZ475">
        <v>9999</v>
      </c>
      <c r="IA475">
        <v>6</v>
      </c>
      <c r="IB475">
        <v>1.86395</v>
      </c>
      <c r="IC475">
        <v>1.86005</v>
      </c>
      <c r="ID475">
        <v>1.85837</v>
      </c>
      <c r="IE475">
        <v>1.85975</v>
      </c>
      <c r="IF475">
        <v>1.85988</v>
      </c>
      <c r="IG475">
        <v>1.85837</v>
      </c>
      <c r="IH475">
        <v>1.85745</v>
      </c>
      <c r="II475">
        <v>1.85242</v>
      </c>
      <c r="IJ475">
        <v>0</v>
      </c>
      <c r="IK475">
        <v>0</v>
      </c>
      <c r="IL475">
        <v>0</v>
      </c>
      <c r="IM475">
        <v>0</v>
      </c>
      <c r="IN475" t="s">
        <v>443</v>
      </c>
      <c r="IO475" t="s">
        <v>444</v>
      </c>
      <c r="IP475" t="s">
        <v>445</v>
      </c>
      <c r="IQ475" t="s">
        <v>445</v>
      </c>
      <c r="IR475" t="s">
        <v>445</v>
      </c>
      <c r="IS475" t="s">
        <v>445</v>
      </c>
      <c r="IT475">
        <v>0</v>
      </c>
      <c r="IU475">
        <v>100</v>
      </c>
      <c r="IV475">
        <v>100</v>
      </c>
      <c r="IW475">
        <v>-0.92</v>
      </c>
      <c r="IX475">
        <v>0.2938</v>
      </c>
      <c r="IY475">
        <v>-1.085747647868322</v>
      </c>
      <c r="IZ475">
        <v>-0.001141660950335919</v>
      </c>
      <c r="JA475">
        <v>1.556549255047457E-06</v>
      </c>
      <c r="JB475">
        <v>-3.845636065895205E-10</v>
      </c>
      <c r="JC475">
        <v>0.01562767363184709</v>
      </c>
      <c r="JD475">
        <v>0.001629169780553792</v>
      </c>
      <c r="JE475">
        <v>0.0005448488767950686</v>
      </c>
      <c r="JF475">
        <v>-2.599574200195059E-06</v>
      </c>
      <c r="JG475">
        <v>2</v>
      </c>
      <c r="JH475">
        <v>2011</v>
      </c>
      <c r="JI475">
        <v>1</v>
      </c>
      <c r="JJ475">
        <v>26</v>
      </c>
      <c r="JK475">
        <v>197323</v>
      </c>
      <c r="JL475">
        <v>197323.2</v>
      </c>
      <c r="JM475">
        <v>2.69165</v>
      </c>
      <c r="JN475">
        <v>2.61475</v>
      </c>
      <c r="JO475">
        <v>1.49658</v>
      </c>
      <c r="JP475">
        <v>2.34619</v>
      </c>
      <c r="JQ475">
        <v>1.54907</v>
      </c>
      <c r="JR475">
        <v>2.48169</v>
      </c>
      <c r="JS475">
        <v>36.1989</v>
      </c>
      <c r="JT475">
        <v>24.1838</v>
      </c>
      <c r="JU475">
        <v>18</v>
      </c>
      <c r="JV475">
        <v>483.442</v>
      </c>
      <c r="JW475">
        <v>493.728</v>
      </c>
      <c r="JX475">
        <v>27.8953</v>
      </c>
      <c r="JY475">
        <v>28.6764</v>
      </c>
      <c r="JZ475">
        <v>30.0006</v>
      </c>
      <c r="KA475">
        <v>28.8717</v>
      </c>
      <c r="KB475">
        <v>28.8659</v>
      </c>
      <c r="KC475">
        <v>54.0531</v>
      </c>
      <c r="KD475">
        <v>15.9139</v>
      </c>
      <c r="KE475">
        <v>48.7833</v>
      </c>
      <c r="KF475">
        <v>27.8133</v>
      </c>
      <c r="KG475">
        <v>1222.31</v>
      </c>
      <c r="KH475">
        <v>17.7999</v>
      </c>
      <c r="KI475">
        <v>101.921</v>
      </c>
      <c r="KJ475">
        <v>91.5167</v>
      </c>
    </row>
    <row r="476" spans="1:296">
      <c r="A476">
        <v>458</v>
      </c>
      <c r="B476">
        <v>1758828992.1</v>
      </c>
      <c r="C476">
        <v>14968.5</v>
      </c>
      <c r="D476" t="s">
        <v>1365</v>
      </c>
      <c r="E476" t="s">
        <v>1366</v>
      </c>
      <c r="F476">
        <v>5</v>
      </c>
      <c r="G476" t="s">
        <v>1220</v>
      </c>
      <c r="H476">
        <v>1758828984.6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1231.279833568856</v>
      </c>
      <c r="AJ476">
        <v>1186.608303030303</v>
      </c>
      <c r="AK476">
        <v>3.474088322093875</v>
      </c>
      <c r="AL476">
        <v>65.14464401882412</v>
      </c>
      <c r="AM476">
        <f>(AO476 - AN476 + DX476*1E3/(8.314*(DZ476+273.15)) * AQ476/DW476 * AP476) * DW476/(100*DK476) * 1000/(1000 - AO476)</f>
        <v>0</v>
      </c>
      <c r="AN476">
        <v>17.7184505468896</v>
      </c>
      <c r="AO476">
        <v>22.57333393939393</v>
      </c>
      <c r="AP476">
        <v>-0.0001985771593219653</v>
      </c>
      <c r="AQ476">
        <v>105.4680842792125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439</v>
      </c>
      <c r="AX476" t="s">
        <v>439</v>
      </c>
      <c r="AY476">
        <v>0</v>
      </c>
      <c r="AZ476">
        <v>0</v>
      </c>
      <c r="BA476">
        <f>1-AY476/AZ476</f>
        <v>0</v>
      </c>
      <c r="BB476">
        <v>0</v>
      </c>
      <c r="BC476" t="s">
        <v>439</v>
      </c>
      <c r="BD476" t="s">
        <v>439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439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5.18</v>
      </c>
      <c r="DL476">
        <v>0.5</v>
      </c>
      <c r="DM476" t="s">
        <v>440</v>
      </c>
      <c r="DN476">
        <v>2</v>
      </c>
      <c r="DO476" t="b">
        <v>1</v>
      </c>
      <c r="DP476">
        <v>1758828984.6</v>
      </c>
      <c r="DQ476">
        <v>1136.311851851852</v>
      </c>
      <c r="DR476">
        <v>1194.001111111111</v>
      </c>
      <c r="DS476">
        <v>22.58627037037037</v>
      </c>
      <c r="DT476">
        <v>17.62610740740741</v>
      </c>
      <c r="DU476">
        <v>1137.24962962963</v>
      </c>
      <c r="DV476">
        <v>22.29236296296296</v>
      </c>
      <c r="DW476">
        <v>500.0514444444444</v>
      </c>
      <c r="DX476">
        <v>90.80715185185188</v>
      </c>
      <c r="DY476">
        <v>0.06609942962962963</v>
      </c>
      <c r="DZ476">
        <v>29.5228</v>
      </c>
      <c r="EA476">
        <v>30.08071481481482</v>
      </c>
      <c r="EB476">
        <v>999.9000000000001</v>
      </c>
      <c r="EC476">
        <v>0</v>
      </c>
      <c r="ED476">
        <v>0</v>
      </c>
      <c r="EE476">
        <v>10003.07666666667</v>
      </c>
      <c r="EF476">
        <v>0</v>
      </c>
      <c r="EG476">
        <v>13.32949259259259</v>
      </c>
      <c r="EH476">
        <v>-57.68680740740741</v>
      </c>
      <c r="EI476">
        <v>1162.571111111111</v>
      </c>
      <c r="EJ476">
        <v>1215.424444444444</v>
      </c>
      <c r="EK476">
        <v>4.960181481481482</v>
      </c>
      <c r="EL476">
        <v>1194.001111111111</v>
      </c>
      <c r="EM476">
        <v>17.62610740740741</v>
      </c>
      <c r="EN476">
        <v>2.050996296296296</v>
      </c>
      <c r="EO476">
        <v>1.600575185185185</v>
      </c>
      <c r="EP476">
        <v>17.84362222222222</v>
      </c>
      <c r="EQ476">
        <v>13.96424814814815</v>
      </c>
      <c r="ER476">
        <v>1999.992222222223</v>
      </c>
      <c r="ES476">
        <v>0.9799965555555556</v>
      </c>
      <c r="ET476">
        <v>0.02000314814814814</v>
      </c>
      <c r="EU476">
        <v>0</v>
      </c>
      <c r="EV476">
        <v>1215.247037037037</v>
      </c>
      <c r="EW476">
        <v>5.00078</v>
      </c>
      <c r="EX476">
        <v>23366.78518518519</v>
      </c>
      <c r="EY476">
        <v>16379.55185185185</v>
      </c>
      <c r="EZ476">
        <v>39.12485185185184</v>
      </c>
      <c r="FA476">
        <v>40.00459259259259</v>
      </c>
      <c r="FB476">
        <v>39.41174074074074</v>
      </c>
      <c r="FC476">
        <v>39.66177777777778</v>
      </c>
      <c r="FD476">
        <v>40.29603703703702</v>
      </c>
      <c r="FE476">
        <v>1955.082222222222</v>
      </c>
      <c r="FF476">
        <v>39.91</v>
      </c>
      <c r="FG476">
        <v>0</v>
      </c>
      <c r="FH476">
        <v>1758828987.1</v>
      </c>
      <c r="FI476">
        <v>0</v>
      </c>
      <c r="FJ476">
        <v>1215.2652</v>
      </c>
      <c r="FK476">
        <v>-4.252307698456559</v>
      </c>
      <c r="FL476">
        <v>-63.06923088795268</v>
      </c>
      <c r="FM476">
        <v>23366.556</v>
      </c>
      <c r="FN476">
        <v>15</v>
      </c>
      <c r="FO476">
        <v>0</v>
      </c>
      <c r="FP476" t="s">
        <v>441</v>
      </c>
      <c r="FQ476">
        <v>1746989605.5</v>
      </c>
      <c r="FR476">
        <v>1746989593.5</v>
      </c>
      <c r="FS476">
        <v>0</v>
      </c>
      <c r="FT476">
        <v>-0.274</v>
      </c>
      <c r="FU476">
        <v>-0.002</v>
      </c>
      <c r="FV476">
        <v>2.549</v>
      </c>
      <c r="FW476">
        <v>0.129</v>
      </c>
      <c r="FX476">
        <v>420</v>
      </c>
      <c r="FY476">
        <v>17</v>
      </c>
      <c r="FZ476">
        <v>0.02</v>
      </c>
      <c r="GA476">
        <v>0.04</v>
      </c>
      <c r="GB476">
        <v>-57.61726341463415</v>
      </c>
      <c r="GC476">
        <v>-1.354783275261419</v>
      </c>
      <c r="GD476">
        <v>0.1697288149158255</v>
      </c>
      <c r="GE476">
        <v>0</v>
      </c>
      <c r="GF476">
        <v>1215.437647058823</v>
      </c>
      <c r="GG476">
        <v>-3.93155080108061</v>
      </c>
      <c r="GH476">
        <v>0.4837783815874155</v>
      </c>
      <c r="GI476">
        <v>0</v>
      </c>
      <c r="GJ476">
        <v>5.001595853658537</v>
      </c>
      <c r="GK476">
        <v>-0.8828554703832825</v>
      </c>
      <c r="GL476">
        <v>0.08762456579971364</v>
      </c>
      <c r="GM476">
        <v>0</v>
      </c>
      <c r="GN476">
        <v>0</v>
      </c>
      <c r="GO476">
        <v>3</v>
      </c>
      <c r="GP476" t="s">
        <v>459</v>
      </c>
      <c r="GQ476">
        <v>3.10141</v>
      </c>
      <c r="GR476">
        <v>2.72386</v>
      </c>
      <c r="GS476">
        <v>0.177337</v>
      </c>
      <c r="GT476">
        <v>0.182618</v>
      </c>
      <c r="GU476">
        <v>0.103665</v>
      </c>
      <c r="GV476">
        <v>0.0886562</v>
      </c>
      <c r="GW476">
        <v>21498.1</v>
      </c>
      <c r="GX476">
        <v>19421.9</v>
      </c>
      <c r="GY476">
        <v>26694.9</v>
      </c>
      <c r="GZ476">
        <v>23982.2</v>
      </c>
      <c r="HA476">
        <v>38296.5</v>
      </c>
      <c r="HB476">
        <v>32329</v>
      </c>
      <c r="HC476">
        <v>46615.7</v>
      </c>
      <c r="HD476">
        <v>37951.5</v>
      </c>
      <c r="HE476">
        <v>1.8736</v>
      </c>
      <c r="HF476">
        <v>1.86817</v>
      </c>
      <c r="HG476">
        <v>0.127226</v>
      </c>
      <c r="HH476">
        <v>0</v>
      </c>
      <c r="HI476">
        <v>28.0287</v>
      </c>
      <c r="HJ476">
        <v>999.9</v>
      </c>
      <c r="HK476">
        <v>39.9</v>
      </c>
      <c r="HL476">
        <v>31.9</v>
      </c>
      <c r="HM476">
        <v>20.8635</v>
      </c>
      <c r="HN476">
        <v>60.7505</v>
      </c>
      <c r="HO476">
        <v>20.2404</v>
      </c>
      <c r="HP476">
        <v>1</v>
      </c>
      <c r="HQ476">
        <v>0.109388</v>
      </c>
      <c r="HR476">
        <v>0.335403</v>
      </c>
      <c r="HS476">
        <v>20.2805</v>
      </c>
      <c r="HT476">
        <v>5.2128</v>
      </c>
      <c r="HU476">
        <v>11.98</v>
      </c>
      <c r="HV476">
        <v>4.96375</v>
      </c>
      <c r="HW476">
        <v>3.27445</v>
      </c>
      <c r="HX476">
        <v>9999</v>
      </c>
      <c r="HY476">
        <v>9999</v>
      </c>
      <c r="HZ476">
        <v>9999</v>
      </c>
      <c r="IA476">
        <v>6</v>
      </c>
      <c r="IB476">
        <v>1.86394</v>
      </c>
      <c r="IC476">
        <v>1.86005</v>
      </c>
      <c r="ID476">
        <v>1.85837</v>
      </c>
      <c r="IE476">
        <v>1.85974</v>
      </c>
      <c r="IF476">
        <v>1.85989</v>
      </c>
      <c r="IG476">
        <v>1.85837</v>
      </c>
      <c r="IH476">
        <v>1.85745</v>
      </c>
      <c r="II476">
        <v>1.85242</v>
      </c>
      <c r="IJ476">
        <v>0</v>
      </c>
      <c r="IK476">
        <v>0</v>
      </c>
      <c r="IL476">
        <v>0</v>
      </c>
      <c r="IM476">
        <v>0</v>
      </c>
      <c r="IN476" t="s">
        <v>443</v>
      </c>
      <c r="IO476" t="s">
        <v>444</v>
      </c>
      <c r="IP476" t="s">
        <v>445</v>
      </c>
      <c r="IQ476" t="s">
        <v>445</v>
      </c>
      <c r="IR476" t="s">
        <v>445</v>
      </c>
      <c r="IS476" t="s">
        <v>445</v>
      </c>
      <c r="IT476">
        <v>0</v>
      </c>
      <c r="IU476">
        <v>100</v>
      </c>
      <c r="IV476">
        <v>100</v>
      </c>
      <c r="IW476">
        <v>-0.92</v>
      </c>
      <c r="IX476">
        <v>0.2937</v>
      </c>
      <c r="IY476">
        <v>-1.085747647868322</v>
      </c>
      <c r="IZ476">
        <v>-0.001141660950335919</v>
      </c>
      <c r="JA476">
        <v>1.556549255047457E-06</v>
      </c>
      <c r="JB476">
        <v>-3.845636065895205E-10</v>
      </c>
      <c r="JC476">
        <v>0.01562767363184709</v>
      </c>
      <c r="JD476">
        <v>0.001629169780553792</v>
      </c>
      <c r="JE476">
        <v>0.0005448488767950686</v>
      </c>
      <c r="JF476">
        <v>-2.599574200195059E-06</v>
      </c>
      <c r="JG476">
        <v>2</v>
      </c>
      <c r="JH476">
        <v>2011</v>
      </c>
      <c r="JI476">
        <v>1</v>
      </c>
      <c r="JJ476">
        <v>26</v>
      </c>
      <c r="JK476">
        <v>197323.1</v>
      </c>
      <c r="JL476">
        <v>197323.3</v>
      </c>
      <c r="JM476">
        <v>2.71973</v>
      </c>
      <c r="JN476">
        <v>2.60742</v>
      </c>
      <c r="JO476">
        <v>1.49658</v>
      </c>
      <c r="JP476">
        <v>2.34619</v>
      </c>
      <c r="JQ476">
        <v>1.54907</v>
      </c>
      <c r="JR476">
        <v>2.49023</v>
      </c>
      <c r="JS476">
        <v>36.1989</v>
      </c>
      <c r="JT476">
        <v>24.1838</v>
      </c>
      <c r="JU476">
        <v>18</v>
      </c>
      <c r="JV476">
        <v>483.097</v>
      </c>
      <c r="JW476">
        <v>494.481</v>
      </c>
      <c r="JX476">
        <v>27.8208</v>
      </c>
      <c r="JY476">
        <v>28.6794</v>
      </c>
      <c r="JZ476">
        <v>30.0005</v>
      </c>
      <c r="KA476">
        <v>28.8722</v>
      </c>
      <c r="KB476">
        <v>28.8672</v>
      </c>
      <c r="KC476">
        <v>54.6778</v>
      </c>
      <c r="KD476">
        <v>15.9139</v>
      </c>
      <c r="KE476">
        <v>48.7833</v>
      </c>
      <c r="KF476">
        <v>27.7187</v>
      </c>
      <c r="KG476">
        <v>1242.35</v>
      </c>
      <c r="KH476">
        <v>17.8697</v>
      </c>
      <c r="KI476">
        <v>101.921</v>
      </c>
      <c r="KJ476">
        <v>91.5164</v>
      </c>
    </row>
    <row r="477" spans="1:296">
      <c r="A477">
        <v>459</v>
      </c>
      <c r="B477">
        <v>1758828997.1</v>
      </c>
      <c r="C477">
        <v>14973.5</v>
      </c>
      <c r="D477" t="s">
        <v>1367</v>
      </c>
      <c r="E477" t="s">
        <v>1368</v>
      </c>
      <c r="F477">
        <v>5</v>
      </c>
      <c r="G477" t="s">
        <v>1220</v>
      </c>
      <c r="H477">
        <v>1758828989.314285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1248.182087195011</v>
      </c>
      <c r="AJ477">
        <v>1203.602666666667</v>
      </c>
      <c r="AK477">
        <v>3.368831677667125</v>
      </c>
      <c r="AL477">
        <v>65.14464401882412</v>
      </c>
      <c r="AM477">
        <f>(AO477 - AN477 + DX477*1E3/(8.314*(DZ477+273.15)) * AQ477/DW477 * AP477) * DW477/(100*DK477) * 1000/(1000 - AO477)</f>
        <v>0</v>
      </c>
      <c r="AN477">
        <v>17.80013029004168</v>
      </c>
      <c r="AO477">
        <v>22.57358848484849</v>
      </c>
      <c r="AP477">
        <v>-5.581875335180628E-05</v>
      </c>
      <c r="AQ477">
        <v>105.4680842792125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439</v>
      </c>
      <c r="AX477" t="s">
        <v>439</v>
      </c>
      <c r="AY477">
        <v>0</v>
      </c>
      <c r="AZ477">
        <v>0</v>
      </c>
      <c r="BA477">
        <f>1-AY477/AZ477</f>
        <v>0</v>
      </c>
      <c r="BB477">
        <v>0</v>
      </c>
      <c r="BC477" t="s">
        <v>439</v>
      </c>
      <c r="BD477" t="s">
        <v>439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439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5.18</v>
      </c>
      <c r="DL477">
        <v>0.5</v>
      </c>
      <c r="DM477" t="s">
        <v>440</v>
      </c>
      <c r="DN477">
        <v>2</v>
      </c>
      <c r="DO477" t="b">
        <v>1</v>
      </c>
      <c r="DP477">
        <v>1758828989.314285</v>
      </c>
      <c r="DQ477">
        <v>1152.095357142857</v>
      </c>
      <c r="DR477">
        <v>1209.776428571429</v>
      </c>
      <c r="DS477">
        <v>22.58023928571428</v>
      </c>
      <c r="DT477">
        <v>17.701275</v>
      </c>
      <c r="DU477">
        <v>1153.018214285714</v>
      </c>
      <c r="DV477">
        <v>22.28646071428571</v>
      </c>
      <c r="DW477">
        <v>500.0797499999999</v>
      </c>
      <c r="DX477">
        <v>90.80707142857143</v>
      </c>
      <c r="DY477">
        <v>0.06594873928571428</v>
      </c>
      <c r="DZ477">
        <v>29.51302142857143</v>
      </c>
      <c r="EA477">
        <v>30.08786428571429</v>
      </c>
      <c r="EB477">
        <v>999.9000000000002</v>
      </c>
      <c r="EC477">
        <v>0</v>
      </c>
      <c r="ED477">
        <v>0</v>
      </c>
      <c r="EE477">
        <v>9999.263214285715</v>
      </c>
      <c r="EF477">
        <v>0</v>
      </c>
      <c r="EG477">
        <v>13.32278571428571</v>
      </c>
      <c r="EH477">
        <v>-57.67947857142856</v>
      </c>
      <c r="EI477">
        <v>1178.711428571429</v>
      </c>
      <c r="EJ477">
        <v>1231.5775</v>
      </c>
      <c r="EK477">
        <v>4.878973571428571</v>
      </c>
      <c r="EL477">
        <v>1209.776428571429</v>
      </c>
      <c r="EM477">
        <v>17.701275</v>
      </c>
      <c r="EN477">
        <v>2.050446071428571</v>
      </c>
      <c r="EO477">
        <v>1.6074</v>
      </c>
      <c r="EP477">
        <v>17.83936071428571</v>
      </c>
      <c r="EQ477">
        <v>14.02981071428572</v>
      </c>
      <c r="ER477">
        <v>2000.020714285714</v>
      </c>
      <c r="ES477">
        <v>0.9799970714285714</v>
      </c>
      <c r="ET477">
        <v>0.02000263571428571</v>
      </c>
      <c r="EU477">
        <v>0</v>
      </c>
      <c r="EV477">
        <v>1214.938214285714</v>
      </c>
      <c r="EW477">
        <v>5.00078</v>
      </c>
      <c r="EX477">
        <v>23362.36785714285</v>
      </c>
      <c r="EY477">
        <v>16379.79642857143</v>
      </c>
      <c r="EZ477">
        <v>39.12260714285714</v>
      </c>
      <c r="FA477">
        <v>40.01107142857143</v>
      </c>
      <c r="FB477">
        <v>39.42385714285714</v>
      </c>
      <c r="FC477">
        <v>39.66257142857142</v>
      </c>
      <c r="FD477">
        <v>40.30335714285714</v>
      </c>
      <c r="FE477">
        <v>1955.110714285714</v>
      </c>
      <c r="FF477">
        <v>39.90928571428572</v>
      </c>
      <c r="FG477">
        <v>0</v>
      </c>
      <c r="FH477">
        <v>1758828991.9</v>
      </c>
      <c r="FI477">
        <v>0</v>
      </c>
      <c r="FJ477">
        <v>1214.9244</v>
      </c>
      <c r="FK477">
        <v>-4.151538458018491</v>
      </c>
      <c r="FL477">
        <v>-60.38461528249093</v>
      </c>
      <c r="FM477">
        <v>23362.2</v>
      </c>
      <c r="FN477">
        <v>15</v>
      </c>
      <c r="FO477">
        <v>0</v>
      </c>
      <c r="FP477" t="s">
        <v>441</v>
      </c>
      <c r="FQ477">
        <v>1746989605.5</v>
      </c>
      <c r="FR477">
        <v>1746989593.5</v>
      </c>
      <c r="FS477">
        <v>0</v>
      </c>
      <c r="FT477">
        <v>-0.274</v>
      </c>
      <c r="FU477">
        <v>-0.002</v>
      </c>
      <c r="FV477">
        <v>2.549</v>
      </c>
      <c r="FW477">
        <v>0.129</v>
      </c>
      <c r="FX477">
        <v>420</v>
      </c>
      <c r="FY477">
        <v>17</v>
      </c>
      <c r="FZ477">
        <v>0.02</v>
      </c>
      <c r="GA477">
        <v>0.04</v>
      </c>
      <c r="GB477">
        <v>-57.63531463414634</v>
      </c>
      <c r="GC477">
        <v>-0.4779554006966833</v>
      </c>
      <c r="GD477">
        <v>0.1467294250519836</v>
      </c>
      <c r="GE477">
        <v>1</v>
      </c>
      <c r="GF477">
        <v>1215.206176470588</v>
      </c>
      <c r="GG477">
        <v>-4.263559971647703</v>
      </c>
      <c r="GH477">
        <v>0.515107154505576</v>
      </c>
      <c r="GI477">
        <v>0</v>
      </c>
      <c r="GJ477">
        <v>4.938739756097561</v>
      </c>
      <c r="GK477">
        <v>-1.002921114982583</v>
      </c>
      <c r="GL477">
        <v>0.09944090900060873</v>
      </c>
      <c r="GM477">
        <v>0</v>
      </c>
      <c r="GN477">
        <v>1</v>
      </c>
      <c r="GO477">
        <v>3</v>
      </c>
      <c r="GP477" t="s">
        <v>448</v>
      </c>
      <c r="GQ477">
        <v>3.10152</v>
      </c>
      <c r="GR477">
        <v>2.72401</v>
      </c>
      <c r="GS477">
        <v>0.178899</v>
      </c>
      <c r="GT477">
        <v>0.184156</v>
      </c>
      <c r="GU477">
        <v>0.103659</v>
      </c>
      <c r="GV477">
        <v>0.0888859</v>
      </c>
      <c r="GW477">
        <v>21457.1</v>
      </c>
      <c r="GX477">
        <v>19385.2</v>
      </c>
      <c r="GY477">
        <v>26694.7</v>
      </c>
      <c r="GZ477">
        <v>23982</v>
      </c>
      <c r="HA477">
        <v>38296.8</v>
      </c>
      <c r="HB477">
        <v>32320.8</v>
      </c>
      <c r="HC477">
        <v>46615.5</v>
      </c>
      <c r="HD477">
        <v>37951.2</v>
      </c>
      <c r="HE477">
        <v>1.87365</v>
      </c>
      <c r="HF477">
        <v>1.86795</v>
      </c>
      <c r="HG477">
        <v>0.125825</v>
      </c>
      <c r="HH477">
        <v>0</v>
      </c>
      <c r="HI477">
        <v>28.0287</v>
      </c>
      <c r="HJ477">
        <v>999.9</v>
      </c>
      <c r="HK477">
        <v>40</v>
      </c>
      <c r="HL477">
        <v>31.9</v>
      </c>
      <c r="HM477">
        <v>20.9149</v>
      </c>
      <c r="HN477">
        <v>61.0605</v>
      </c>
      <c r="HO477">
        <v>20.0962</v>
      </c>
      <c r="HP477">
        <v>1</v>
      </c>
      <c r="HQ477">
        <v>0.109599</v>
      </c>
      <c r="HR477">
        <v>0.457432</v>
      </c>
      <c r="HS477">
        <v>20.2801</v>
      </c>
      <c r="HT477">
        <v>5.21235</v>
      </c>
      <c r="HU477">
        <v>11.9797</v>
      </c>
      <c r="HV477">
        <v>4.96355</v>
      </c>
      <c r="HW477">
        <v>3.27445</v>
      </c>
      <c r="HX477">
        <v>9999</v>
      </c>
      <c r="HY477">
        <v>9999</v>
      </c>
      <c r="HZ477">
        <v>9999</v>
      </c>
      <c r="IA477">
        <v>6</v>
      </c>
      <c r="IB477">
        <v>1.8639</v>
      </c>
      <c r="IC477">
        <v>1.86006</v>
      </c>
      <c r="ID477">
        <v>1.85837</v>
      </c>
      <c r="IE477">
        <v>1.85974</v>
      </c>
      <c r="IF477">
        <v>1.85989</v>
      </c>
      <c r="IG477">
        <v>1.85838</v>
      </c>
      <c r="IH477">
        <v>1.85745</v>
      </c>
      <c r="II477">
        <v>1.85242</v>
      </c>
      <c r="IJ477">
        <v>0</v>
      </c>
      <c r="IK477">
        <v>0</v>
      </c>
      <c r="IL477">
        <v>0</v>
      </c>
      <c r="IM477">
        <v>0</v>
      </c>
      <c r="IN477" t="s">
        <v>443</v>
      </c>
      <c r="IO477" t="s">
        <v>444</v>
      </c>
      <c r="IP477" t="s">
        <v>445</v>
      </c>
      <c r="IQ477" t="s">
        <v>445</v>
      </c>
      <c r="IR477" t="s">
        <v>445</v>
      </c>
      <c r="IS477" t="s">
        <v>445</v>
      </c>
      <c r="IT477">
        <v>0</v>
      </c>
      <c r="IU477">
        <v>100</v>
      </c>
      <c r="IV477">
        <v>100</v>
      </c>
      <c r="IW477">
        <v>-0.9</v>
      </c>
      <c r="IX477">
        <v>0.2936</v>
      </c>
      <c r="IY477">
        <v>-1.085747647868322</v>
      </c>
      <c r="IZ477">
        <v>-0.001141660950335919</v>
      </c>
      <c r="JA477">
        <v>1.556549255047457E-06</v>
      </c>
      <c r="JB477">
        <v>-3.845636065895205E-10</v>
      </c>
      <c r="JC477">
        <v>0.01562767363184709</v>
      </c>
      <c r="JD477">
        <v>0.001629169780553792</v>
      </c>
      <c r="JE477">
        <v>0.0005448488767950686</v>
      </c>
      <c r="JF477">
        <v>-2.599574200195059E-06</v>
      </c>
      <c r="JG477">
        <v>2</v>
      </c>
      <c r="JH477">
        <v>2011</v>
      </c>
      <c r="JI477">
        <v>1</v>
      </c>
      <c r="JJ477">
        <v>26</v>
      </c>
      <c r="JK477">
        <v>197323.2</v>
      </c>
      <c r="JL477">
        <v>197323.4</v>
      </c>
      <c r="JM477">
        <v>2.75146</v>
      </c>
      <c r="JN477">
        <v>2.61719</v>
      </c>
      <c r="JO477">
        <v>1.49658</v>
      </c>
      <c r="JP477">
        <v>2.34619</v>
      </c>
      <c r="JQ477">
        <v>1.54907</v>
      </c>
      <c r="JR477">
        <v>2.38037</v>
      </c>
      <c r="JS477">
        <v>36.2224</v>
      </c>
      <c r="JT477">
        <v>24.1751</v>
      </c>
      <c r="JU477">
        <v>18</v>
      </c>
      <c r="JV477">
        <v>483.144</v>
      </c>
      <c r="JW477">
        <v>494.348</v>
      </c>
      <c r="JX477">
        <v>27.7315</v>
      </c>
      <c r="JY477">
        <v>28.682</v>
      </c>
      <c r="JZ477">
        <v>30.0004</v>
      </c>
      <c r="KA477">
        <v>28.8746</v>
      </c>
      <c r="KB477">
        <v>28.8691</v>
      </c>
      <c r="KC477">
        <v>55.2366</v>
      </c>
      <c r="KD477">
        <v>15.6251</v>
      </c>
      <c r="KE477">
        <v>48.7833</v>
      </c>
      <c r="KF477">
        <v>27.6253</v>
      </c>
      <c r="KG477">
        <v>1255.72</v>
      </c>
      <c r="KH477">
        <v>17.9483</v>
      </c>
      <c r="KI477">
        <v>101.92</v>
      </c>
      <c r="KJ477">
        <v>91.5157</v>
      </c>
    </row>
    <row r="478" spans="1:296">
      <c r="A478">
        <v>460</v>
      </c>
      <c r="B478">
        <v>1758829002.1</v>
      </c>
      <c r="C478">
        <v>14978.5</v>
      </c>
      <c r="D478" t="s">
        <v>1369</v>
      </c>
      <c r="E478" t="s">
        <v>1370</v>
      </c>
      <c r="F478">
        <v>5</v>
      </c>
      <c r="G478" t="s">
        <v>1220</v>
      </c>
      <c r="H478">
        <v>1758828994.6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1265.375681607424</v>
      </c>
      <c r="AJ478">
        <v>1220.676363636363</v>
      </c>
      <c r="AK478">
        <v>3.419335711006006</v>
      </c>
      <c r="AL478">
        <v>65.14464401882412</v>
      </c>
      <c r="AM478">
        <f>(AO478 - AN478 + DX478*1E3/(8.314*(DZ478+273.15)) * AQ478/DW478 * AP478) * DW478/(100*DK478) * 1000/(1000 - AO478)</f>
        <v>0</v>
      </c>
      <c r="AN478">
        <v>17.87591977628479</v>
      </c>
      <c r="AO478">
        <v>22.56192363636364</v>
      </c>
      <c r="AP478">
        <v>-0.0001145759088455913</v>
      </c>
      <c r="AQ478">
        <v>105.4680842792125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439</v>
      </c>
      <c r="AX478" t="s">
        <v>439</v>
      </c>
      <c r="AY478">
        <v>0</v>
      </c>
      <c r="AZ478">
        <v>0</v>
      </c>
      <c r="BA478">
        <f>1-AY478/AZ478</f>
        <v>0</v>
      </c>
      <c r="BB478">
        <v>0</v>
      </c>
      <c r="BC478" t="s">
        <v>439</v>
      </c>
      <c r="BD478" t="s">
        <v>439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439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5.18</v>
      </c>
      <c r="DL478">
        <v>0.5</v>
      </c>
      <c r="DM478" t="s">
        <v>440</v>
      </c>
      <c r="DN478">
        <v>2</v>
      </c>
      <c r="DO478" t="b">
        <v>1</v>
      </c>
      <c r="DP478">
        <v>1758828994.6</v>
      </c>
      <c r="DQ478">
        <v>1169.765555555556</v>
      </c>
      <c r="DR478">
        <v>1227.479629629629</v>
      </c>
      <c r="DS478">
        <v>22.5729037037037</v>
      </c>
      <c r="DT478">
        <v>17.78612222222222</v>
      </c>
      <c r="DU478">
        <v>1170.671481481482</v>
      </c>
      <c r="DV478">
        <v>22.27928148148148</v>
      </c>
      <c r="DW478">
        <v>500.0102962962962</v>
      </c>
      <c r="DX478">
        <v>90.80702222222223</v>
      </c>
      <c r="DY478">
        <v>0.06593946666666667</v>
      </c>
      <c r="DZ478">
        <v>29.4978</v>
      </c>
      <c r="EA478">
        <v>30.08748148148148</v>
      </c>
      <c r="EB478">
        <v>999.9000000000001</v>
      </c>
      <c r="EC478">
        <v>0</v>
      </c>
      <c r="ED478">
        <v>0</v>
      </c>
      <c r="EE478">
        <v>9982.385925925926</v>
      </c>
      <c r="EF478">
        <v>0</v>
      </c>
      <c r="EG478">
        <v>13.33972962962963</v>
      </c>
      <c r="EH478">
        <v>-57.71424444444443</v>
      </c>
      <c r="EI478">
        <v>1196.78037037037</v>
      </c>
      <c r="EJ478">
        <v>1249.708518518519</v>
      </c>
      <c r="EK478">
        <v>4.786791481481481</v>
      </c>
      <c r="EL478">
        <v>1227.479629629629</v>
      </c>
      <c r="EM478">
        <v>17.78612222222222</v>
      </c>
      <c r="EN478">
        <v>2.04977962962963</v>
      </c>
      <c r="EO478">
        <v>1.615104814814815</v>
      </c>
      <c r="EP478">
        <v>17.8341962962963</v>
      </c>
      <c r="EQ478">
        <v>14.10357407407407</v>
      </c>
      <c r="ER478">
        <v>2000.003333333334</v>
      </c>
      <c r="ES478">
        <v>0.9799971111111111</v>
      </c>
      <c r="ET478">
        <v>0.02000259259259259</v>
      </c>
      <c r="EU478">
        <v>0</v>
      </c>
      <c r="EV478">
        <v>1214.58037037037</v>
      </c>
      <c r="EW478">
        <v>5.00078</v>
      </c>
      <c r="EX478">
        <v>23356.35925925925</v>
      </c>
      <c r="EY478">
        <v>16379.64814814815</v>
      </c>
      <c r="EZ478">
        <v>39.14096296296296</v>
      </c>
      <c r="FA478">
        <v>40.01607407407408</v>
      </c>
      <c r="FB478">
        <v>39.42099999999999</v>
      </c>
      <c r="FC478">
        <v>39.66399999999999</v>
      </c>
      <c r="FD478">
        <v>40.31922222222222</v>
      </c>
      <c r="FE478">
        <v>1955.093333333333</v>
      </c>
      <c r="FF478">
        <v>39.90592592592593</v>
      </c>
      <c r="FG478">
        <v>0</v>
      </c>
      <c r="FH478">
        <v>1758828997.3</v>
      </c>
      <c r="FI478">
        <v>0</v>
      </c>
      <c r="FJ478">
        <v>1214.622307692307</v>
      </c>
      <c r="FK478">
        <v>-3.134358974967506</v>
      </c>
      <c r="FL478">
        <v>-63.70940179344363</v>
      </c>
      <c r="FM478">
        <v>23356.48076923077</v>
      </c>
      <c r="FN478">
        <v>15</v>
      </c>
      <c r="FO478">
        <v>0</v>
      </c>
      <c r="FP478" t="s">
        <v>441</v>
      </c>
      <c r="FQ478">
        <v>1746989605.5</v>
      </c>
      <c r="FR478">
        <v>1746989593.5</v>
      </c>
      <c r="FS478">
        <v>0</v>
      </c>
      <c r="FT478">
        <v>-0.274</v>
      </c>
      <c r="FU478">
        <v>-0.002</v>
      </c>
      <c r="FV478">
        <v>2.549</v>
      </c>
      <c r="FW478">
        <v>0.129</v>
      </c>
      <c r="FX478">
        <v>420</v>
      </c>
      <c r="FY478">
        <v>17</v>
      </c>
      <c r="FZ478">
        <v>0.02</v>
      </c>
      <c r="GA478">
        <v>0.04</v>
      </c>
      <c r="GB478">
        <v>-57.68196585365853</v>
      </c>
      <c r="GC478">
        <v>-0.07170313588849245</v>
      </c>
      <c r="GD478">
        <v>0.1383013528490629</v>
      </c>
      <c r="GE478">
        <v>1</v>
      </c>
      <c r="GF478">
        <v>1214.83</v>
      </c>
      <c r="GG478">
        <v>-4.056837277816731</v>
      </c>
      <c r="GH478">
        <v>0.5116926927020944</v>
      </c>
      <c r="GI478">
        <v>0</v>
      </c>
      <c r="GJ478">
        <v>4.839294634146341</v>
      </c>
      <c r="GK478">
        <v>-1.046073658536588</v>
      </c>
      <c r="GL478">
        <v>0.1034797665646805</v>
      </c>
      <c r="GM478">
        <v>0</v>
      </c>
      <c r="GN478">
        <v>1</v>
      </c>
      <c r="GO478">
        <v>3</v>
      </c>
      <c r="GP478" t="s">
        <v>448</v>
      </c>
      <c r="GQ478">
        <v>3.10142</v>
      </c>
      <c r="GR478">
        <v>2.72417</v>
      </c>
      <c r="GS478">
        <v>0.180465</v>
      </c>
      <c r="GT478">
        <v>0.185663</v>
      </c>
      <c r="GU478">
        <v>0.103619</v>
      </c>
      <c r="GV478">
        <v>0.0891044</v>
      </c>
      <c r="GW478">
        <v>21416.2</v>
      </c>
      <c r="GX478">
        <v>19349.2</v>
      </c>
      <c r="GY478">
        <v>26694.7</v>
      </c>
      <c r="GZ478">
        <v>23981.7</v>
      </c>
      <c r="HA478">
        <v>38298.6</v>
      </c>
      <c r="HB478">
        <v>32313</v>
      </c>
      <c r="HC478">
        <v>46615.4</v>
      </c>
      <c r="HD478">
        <v>37951.1</v>
      </c>
      <c r="HE478">
        <v>1.87322</v>
      </c>
      <c r="HF478">
        <v>1.86838</v>
      </c>
      <c r="HG478">
        <v>0.126109</v>
      </c>
      <c r="HH478">
        <v>0</v>
      </c>
      <c r="HI478">
        <v>28.0287</v>
      </c>
      <c r="HJ478">
        <v>999.9</v>
      </c>
      <c r="HK478">
        <v>40</v>
      </c>
      <c r="HL478">
        <v>31.9</v>
      </c>
      <c r="HM478">
        <v>20.915</v>
      </c>
      <c r="HN478">
        <v>60.7105</v>
      </c>
      <c r="HO478">
        <v>20.3446</v>
      </c>
      <c r="HP478">
        <v>1</v>
      </c>
      <c r="HQ478">
        <v>0.110005</v>
      </c>
      <c r="HR478">
        <v>0.558982</v>
      </c>
      <c r="HS478">
        <v>20.2796</v>
      </c>
      <c r="HT478">
        <v>5.2119</v>
      </c>
      <c r="HU478">
        <v>11.9797</v>
      </c>
      <c r="HV478">
        <v>4.96365</v>
      </c>
      <c r="HW478">
        <v>3.27433</v>
      </c>
      <c r="HX478">
        <v>9999</v>
      </c>
      <c r="HY478">
        <v>9999</v>
      </c>
      <c r="HZ478">
        <v>9999</v>
      </c>
      <c r="IA478">
        <v>6</v>
      </c>
      <c r="IB478">
        <v>1.8639</v>
      </c>
      <c r="IC478">
        <v>1.86006</v>
      </c>
      <c r="ID478">
        <v>1.85837</v>
      </c>
      <c r="IE478">
        <v>1.85974</v>
      </c>
      <c r="IF478">
        <v>1.85989</v>
      </c>
      <c r="IG478">
        <v>1.85838</v>
      </c>
      <c r="IH478">
        <v>1.85745</v>
      </c>
      <c r="II478">
        <v>1.85242</v>
      </c>
      <c r="IJ478">
        <v>0</v>
      </c>
      <c r="IK478">
        <v>0</v>
      </c>
      <c r="IL478">
        <v>0</v>
      </c>
      <c r="IM478">
        <v>0</v>
      </c>
      <c r="IN478" t="s">
        <v>443</v>
      </c>
      <c r="IO478" t="s">
        <v>444</v>
      </c>
      <c r="IP478" t="s">
        <v>445</v>
      </c>
      <c r="IQ478" t="s">
        <v>445</v>
      </c>
      <c r="IR478" t="s">
        <v>445</v>
      </c>
      <c r="IS478" t="s">
        <v>445</v>
      </c>
      <c r="IT478">
        <v>0</v>
      </c>
      <c r="IU478">
        <v>100</v>
      </c>
      <c r="IV478">
        <v>100</v>
      </c>
      <c r="IW478">
        <v>-0.88</v>
      </c>
      <c r="IX478">
        <v>0.2934</v>
      </c>
      <c r="IY478">
        <v>-1.085747647868322</v>
      </c>
      <c r="IZ478">
        <v>-0.001141660950335919</v>
      </c>
      <c r="JA478">
        <v>1.556549255047457E-06</v>
      </c>
      <c r="JB478">
        <v>-3.845636065895205E-10</v>
      </c>
      <c r="JC478">
        <v>0.01562767363184709</v>
      </c>
      <c r="JD478">
        <v>0.001629169780553792</v>
      </c>
      <c r="JE478">
        <v>0.0005448488767950686</v>
      </c>
      <c r="JF478">
        <v>-2.599574200195059E-06</v>
      </c>
      <c r="JG478">
        <v>2</v>
      </c>
      <c r="JH478">
        <v>2011</v>
      </c>
      <c r="JI478">
        <v>1</v>
      </c>
      <c r="JJ478">
        <v>26</v>
      </c>
      <c r="JK478">
        <v>197323.3</v>
      </c>
      <c r="JL478">
        <v>197323.5</v>
      </c>
      <c r="JM478">
        <v>2.77954</v>
      </c>
      <c r="JN478">
        <v>2.61597</v>
      </c>
      <c r="JO478">
        <v>1.49658</v>
      </c>
      <c r="JP478">
        <v>2.34619</v>
      </c>
      <c r="JQ478">
        <v>1.54907</v>
      </c>
      <c r="JR478">
        <v>2.41455</v>
      </c>
      <c r="JS478">
        <v>36.1989</v>
      </c>
      <c r="JT478">
        <v>24.1751</v>
      </c>
      <c r="JU478">
        <v>18</v>
      </c>
      <c r="JV478">
        <v>482.915</v>
      </c>
      <c r="JW478">
        <v>494.644</v>
      </c>
      <c r="JX478">
        <v>27.638</v>
      </c>
      <c r="JY478">
        <v>28.6849</v>
      </c>
      <c r="JZ478">
        <v>30.0003</v>
      </c>
      <c r="KA478">
        <v>28.877</v>
      </c>
      <c r="KB478">
        <v>28.8709</v>
      </c>
      <c r="KC478">
        <v>55.8749</v>
      </c>
      <c r="KD478">
        <v>15.3299</v>
      </c>
      <c r="KE478">
        <v>49.1558</v>
      </c>
      <c r="KF478">
        <v>27.5505</v>
      </c>
      <c r="KG478">
        <v>1275.76</v>
      </c>
      <c r="KH478">
        <v>18.0349</v>
      </c>
      <c r="KI478">
        <v>101.92</v>
      </c>
      <c r="KJ478">
        <v>91.5151</v>
      </c>
    </row>
    <row r="479" spans="1:296">
      <c r="A479">
        <v>461</v>
      </c>
      <c r="B479">
        <v>1758829007.1</v>
      </c>
      <c r="C479">
        <v>14983.5</v>
      </c>
      <c r="D479" t="s">
        <v>1371</v>
      </c>
      <c r="E479" t="s">
        <v>1372</v>
      </c>
      <c r="F479">
        <v>5</v>
      </c>
      <c r="G479" t="s">
        <v>1220</v>
      </c>
      <c r="H479">
        <v>1758828999.314285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1282.316089088819</v>
      </c>
      <c r="AJ479">
        <v>1237.814848484848</v>
      </c>
      <c r="AK479">
        <v>3.433726114459513</v>
      </c>
      <c r="AL479">
        <v>65.14464401882412</v>
      </c>
      <c r="AM479">
        <f>(AO479 - AN479 + DX479*1E3/(8.314*(DZ479+273.15)) * AQ479/DW479 * AP479) * DW479/(100*DK479) * 1000/(1000 - AO479)</f>
        <v>0</v>
      </c>
      <c r="AN479">
        <v>17.95857071046608</v>
      </c>
      <c r="AO479">
        <v>22.53866303030302</v>
      </c>
      <c r="AP479">
        <v>-0.002714721255169604</v>
      </c>
      <c r="AQ479">
        <v>105.4680842792125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439</v>
      </c>
      <c r="AX479" t="s">
        <v>439</v>
      </c>
      <c r="AY479">
        <v>0</v>
      </c>
      <c r="AZ479">
        <v>0</v>
      </c>
      <c r="BA479">
        <f>1-AY479/AZ479</f>
        <v>0</v>
      </c>
      <c r="BB479">
        <v>0</v>
      </c>
      <c r="BC479" t="s">
        <v>439</v>
      </c>
      <c r="BD479" t="s">
        <v>439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439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5.18</v>
      </c>
      <c r="DL479">
        <v>0.5</v>
      </c>
      <c r="DM479" t="s">
        <v>440</v>
      </c>
      <c r="DN479">
        <v>2</v>
      </c>
      <c r="DO479" t="b">
        <v>1</v>
      </c>
      <c r="DP479">
        <v>1758828999.314285</v>
      </c>
      <c r="DQ479">
        <v>1185.542142857143</v>
      </c>
      <c r="DR479">
        <v>1243.163928571428</v>
      </c>
      <c r="DS479">
        <v>22.56299285714286</v>
      </c>
      <c r="DT479">
        <v>17.86094285714286</v>
      </c>
      <c r="DU479">
        <v>1186.433214285714</v>
      </c>
      <c r="DV479">
        <v>22.26958571428571</v>
      </c>
      <c r="DW479">
        <v>500.0283928571429</v>
      </c>
      <c r="DX479">
        <v>90.80632500000002</v>
      </c>
      <c r="DY479">
        <v>0.06582686785714285</v>
      </c>
      <c r="DZ479">
        <v>29.47833928571429</v>
      </c>
      <c r="EA479">
        <v>30.08643214285715</v>
      </c>
      <c r="EB479">
        <v>999.9000000000002</v>
      </c>
      <c r="EC479">
        <v>0</v>
      </c>
      <c r="ED479">
        <v>0</v>
      </c>
      <c r="EE479">
        <v>9995.137499999999</v>
      </c>
      <c r="EF479">
        <v>0</v>
      </c>
      <c r="EG479">
        <v>13.34170714285715</v>
      </c>
      <c r="EH479">
        <v>-57.62233214285714</v>
      </c>
      <c r="EI479">
        <v>1212.908928571429</v>
      </c>
      <c r="EJ479">
        <v>1265.772857142857</v>
      </c>
      <c r="EK479">
        <v>4.702051071428571</v>
      </c>
      <c r="EL479">
        <v>1243.163928571428</v>
      </c>
      <c r="EM479">
        <v>17.86094285714286</v>
      </c>
      <c r="EN479">
        <v>2.048862857142857</v>
      </c>
      <c r="EO479">
        <v>1.621886785714286</v>
      </c>
      <c r="EP479">
        <v>17.82709285714285</v>
      </c>
      <c r="EQ479">
        <v>14.16825</v>
      </c>
      <c r="ER479">
        <v>1999.987857142857</v>
      </c>
      <c r="ES479">
        <v>0.9799971785714285</v>
      </c>
      <c r="ET479">
        <v>0.02000252499999999</v>
      </c>
      <c r="EU479">
        <v>0</v>
      </c>
      <c r="EV479">
        <v>1214.266071428572</v>
      </c>
      <c r="EW479">
        <v>5.00078</v>
      </c>
      <c r="EX479">
        <v>23351.26428571429</v>
      </c>
      <c r="EY479">
        <v>16379.51785714286</v>
      </c>
      <c r="EZ479">
        <v>39.14482142857143</v>
      </c>
      <c r="FA479">
        <v>40.01771428571428</v>
      </c>
      <c r="FB479">
        <v>39.4215357142857</v>
      </c>
      <c r="FC479">
        <v>39.66478571428571</v>
      </c>
      <c r="FD479">
        <v>40.31892857142856</v>
      </c>
      <c r="FE479">
        <v>1955.077857142858</v>
      </c>
      <c r="FF479">
        <v>39.90285714285715</v>
      </c>
      <c r="FG479">
        <v>0</v>
      </c>
      <c r="FH479">
        <v>1758829002.1</v>
      </c>
      <c r="FI479">
        <v>0</v>
      </c>
      <c r="FJ479">
        <v>1214.308461538462</v>
      </c>
      <c r="FK479">
        <v>-4.547692305268229</v>
      </c>
      <c r="FL479">
        <v>-69.01538465317186</v>
      </c>
      <c r="FM479">
        <v>23351.37307692308</v>
      </c>
      <c r="FN479">
        <v>15</v>
      </c>
      <c r="FO479">
        <v>0</v>
      </c>
      <c r="FP479" t="s">
        <v>441</v>
      </c>
      <c r="FQ479">
        <v>1746989605.5</v>
      </c>
      <c r="FR479">
        <v>1746989593.5</v>
      </c>
      <c r="FS479">
        <v>0</v>
      </c>
      <c r="FT479">
        <v>-0.274</v>
      </c>
      <c r="FU479">
        <v>-0.002</v>
      </c>
      <c r="FV479">
        <v>2.549</v>
      </c>
      <c r="FW479">
        <v>0.129</v>
      </c>
      <c r="FX479">
        <v>420</v>
      </c>
      <c r="FY479">
        <v>17</v>
      </c>
      <c r="FZ479">
        <v>0.02</v>
      </c>
      <c r="GA479">
        <v>0.04</v>
      </c>
      <c r="GB479">
        <v>-57.67634146341464</v>
      </c>
      <c r="GC479">
        <v>0.6524487804877132</v>
      </c>
      <c r="GD479">
        <v>0.1439012364149829</v>
      </c>
      <c r="GE479">
        <v>0</v>
      </c>
      <c r="GF479">
        <v>1214.494705882353</v>
      </c>
      <c r="GG479">
        <v>-3.549579827914483</v>
      </c>
      <c r="GH479">
        <v>0.4522508107762284</v>
      </c>
      <c r="GI479">
        <v>0</v>
      </c>
      <c r="GJ479">
        <v>4.769719756097561</v>
      </c>
      <c r="GK479">
        <v>-1.049004041811838</v>
      </c>
      <c r="GL479">
        <v>0.1038846419196301</v>
      </c>
      <c r="GM479">
        <v>0</v>
      </c>
      <c r="GN479">
        <v>0</v>
      </c>
      <c r="GO479">
        <v>3</v>
      </c>
      <c r="GP479" t="s">
        <v>459</v>
      </c>
      <c r="GQ479">
        <v>3.10154</v>
      </c>
      <c r="GR479">
        <v>2.72384</v>
      </c>
      <c r="GS479">
        <v>0.182017</v>
      </c>
      <c r="GT479">
        <v>0.187199</v>
      </c>
      <c r="GU479">
        <v>0.103541</v>
      </c>
      <c r="GV479">
        <v>0.089435</v>
      </c>
      <c r="GW479">
        <v>21375.3</v>
      </c>
      <c r="GX479">
        <v>19312.6</v>
      </c>
      <c r="GY479">
        <v>26694.3</v>
      </c>
      <c r="GZ479">
        <v>23981.6</v>
      </c>
      <c r="HA479">
        <v>38301.8</v>
      </c>
      <c r="HB479">
        <v>32301</v>
      </c>
      <c r="HC479">
        <v>46614.9</v>
      </c>
      <c r="HD479">
        <v>37950.7</v>
      </c>
      <c r="HE479">
        <v>1.8737</v>
      </c>
      <c r="HF479">
        <v>1.86847</v>
      </c>
      <c r="HG479">
        <v>0.126362</v>
      </c>
      <c r="HH479">
        <v>0</v>
      </c>
      <c r="HI479">
        <v>28.0286</v>
      </c>
      <c r="HJ479">
        <v>999.9</v>
      </c>
      <c r="HK479">
        <v>40</v>
      </c>
      <c r="HL479">
        <v>31.9</v>
      </c>
      <c r="HM479">
        <v>20.9185</v>
      </c>
      <c r="HN479">
        <v>61.0505</v>
      </c>
      <c r="HO479">
        <v>20.3486</v>
      </c>
      <c r="HP479">
        <v>1</v>
      </c>
      <c r="HQ479">
        <v>0.110226</v>
      </c>
      <c r="HR479">
        <v>0.55716</v>
      </c>
      <c r="HS479">
        <v>20.2797</v>
      </c>
      <c r="HT479">
        <v>5.2131</v>
      </c>
      <c r="HU479">
        <v>11.98</v>
      </c>
      <c r="HV479">
        <v>4.96365</v>
      </c>
      <c r="HW479">
        <v>3.2745</v>
      </c>
      <c r="HX479">
        <v>9999</v>
      </c>
      <c r="HY479">
        <v>9999</v>
      </c>
      <c r="HZ479">
        <v>9999</v>
      </c>
      <c r="IA479">
        <v>6</v>
      </c>
      <c r="IB479">
        <v>1.86393</v>
      </c>
      <c r="IC479">
        <v>1.86007</v>
      </c>
      <c r="ID479">
        <v>1.85837</v>
      </c>
      <c r="IE479">
        <v>1.85975</v>
      </c>
      <c r="IF479">
        <v>1.85989</v>
      </c>
      <c r="IG479">
        <v>1.85837</v>
      </c>
      <c r="IH479">
        <v>1.85745</v>
      </c>
      <c r="II479">
        <v>1.85242</v>
      </c>
      <c r="IJ479">
        <v>0</v>
      </c>
      <c r="IK479">
        <v>0</v>
      </c>
      <c r="IL479">
        <v>0</v>
      </c>
      <c r="IM479">
        <v>0</v>
      </c>
      <c r="IN479" t="s">
        <v>443</v>
      </c>
      <c r="IO479" t="s">
        <v>444</v>
      </c>
      <c r="IP479" t="s">
        <v>445</v>
      </c>
      <c r="IQ479" t="s">
        <v>445</v>
      </c>
      <c r="IR479" t="s">
        <v>445</v>
      </c>
      <c r="IS479" t="s">
        <v>445</v>
      </c>
      <c r="IT479">
        <v>0</v>
      </c>
      <c r="IU479">
        <v>100</v>
      </c>
      <c r="IV479">
        <v>100</v>
      </c>
      <c r="IW479">
        <v>-0.87</v>
      </c>
      <c r="IX479">
        <v>0.2928</v>
      </c>
      <c r="IY479">
        <v>-1.085747647868322</v>
      </c>
      <c r="IZ479">
        <v>-0.001141660950335919</v>
      </c>
      <c r="JA479">
        <v>1.556549255047457E-06</v>
      </c>
      <c r="JB479">
        <v>-3.845636065895205E-10</v>
      </c>
      <c r="JC479">
        <v>0.01562767363184709</v>
      </c>
      <c r="JD479">
        <v>0.001629169780553792</v>
      </c>
      <c r="JE479">
        <v>0.0005448488767950686</v>
      </c>
      <c r="JF479">
        <v>-2.599574200195059E-06</v>
      </c>
      <c r="JG479">
        <v>2</v>
      </c>
      <c r="JH479">
        <v>2011</v>
      </c>
      <c r="JI479">
        <v>1</v>
      </c>
      <c r="JJ479">
        <v>26</v>
      </c>
      <c r="JK479">
        <v>197323.4</v>
      </c>
      <c r="JL479">
        <v>197323.6</v>
      </c>
      <c r="JM479">
        <v>2.81128</v>
      </c>
      <c r="JN479">
        <v>2.60986</v>
      </c>
      <c r="JO479">
        <v>1.49658</v>
      </c>
      <c r="JP479">
        <v>2.34619</v>
      </c>
      <c r="JQ479">
        <v>1.54907</v>
      </c>
      <c r="JR479">
        <v>2.48169</v>
      </c>
      <c r="JS479">
        <v>36.2224</v>
      </c>
      <c r="JT479">
        <v>24.1838</v>
      </c>
      <c r="JU479">
        <v>18</v>
      </c>
      <c r="JV479">
        <v>483.207</v>
      </c>
      <c r="JW479">
        <v>494.731</v>
      </c>
      <c r="JX479">
        <v>27.5508</v>
      </c>
      <c r="JY479">
        <v>28.6881</v>
      </c>
      <c r="JZ479">
        <v>30.0003</v>
      </c>
      <c r="KA479">
        <v>28.8792</v>
      </c>
      <c r="KB479">
        <v>28.8733</v>
      </c>
      <c r="KC479">
        <v>56.4347</v>
      </c>
      <c r="KD479">
        <v>15.0418</v>
      </c>
      <c r="KE479">
        <v>49.1558</v>
      </c>
      <c r="KF479">
        <v>27.4617</v>
      </c>
      <c r="KG479">
        <v>1289.14</v>
      </c>
      <c r="KH479">
        <v>18.1214</v>
      </c>
      <c r="KI479">
        <v>101.919</v>
      </c>
      <c r="KJ479">
        <v>91.51430000000001</v>
      </c>
    </row>
    <row r="480" spans="1:296">
      <c r="A480">
        <v>462</v>
      </c>
      <c r="B480">
        <v>1758829012.1</v>
      </c>
      <c r="C480">
        <v>14988.5</v>
      </c>
      <c r="D480" t="s">
        <v>1373</v>
      </c>
      <c r="E480" t="s">
        <v>1374</v>
      </c>
      <c r="F480">
        <v>5</v>
      </c>
      <c r="G480" t="s">
        <v>1220</v>
      </c>
      <c r="H480">
        <v>1758829004.6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1299.840813393052</v>
      </c>
      <c r="AJ480">
        <v>1254.992787878788</v>
      </c>
      <c r="AK480">
        <v>3.428867006504566</v>
      </c>
      <c r="AL480">
        <v>65.14464401882412</v>
      </c>
      <c r="AM480">
        <f>(AO480 - AN480 + DX480*1E3/(8.314*(DZ480+273.15)) * AQ480/DW480 * AP480) * DW480/(100*DK480) * 1000/(1000 - AO480)</f>
        <v>0</v>
      </c>
      <c r="AN480">
        <v>18.03698131207548</v>
      </c>
      <c r="AO480">
        <v>22.52391757575757</v>
      </c>
      <c r="AP480">
        <v>-0.0004562186755858625</v>
      </c>
      <c r="AQ480">
        <v>105.4680842792125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439</v>
      </c>
      <c r="AX480" t="s">
        <v>439</v>
      </c>
      <c r="AY480">
        <v>0</v>
      </c>
      <c r="AZ480">
        <v>0</v>
      </c>
      <c r="BA480">
        <f>1-AY480/AZ480</f>
        <v>0</v>
      </c>
      <c r="BB480">
        <v>0</v>
      </c>
      <c r="BC480" t="s">
        <v>439</v>
      </c>
      <c r="BD480" t="s">
        <v>439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439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5.18</v>
      </c>
      <c r="DL480">
        <v>0.5</v>
      </c>
      <c r="DM480" t="s">
        <v>440</v>
      </c>
      <c r="DN480">
        <v>2</v>
      </c>
      <c r="DO480" t="b">
        <v>1</v>
      </c>
      <c r="DP480">
        <v>1758829004.6</v>
      </c>
      <c r="DQ480">
        <v>1203.214074074074</v>
      </c>
      <c r="DR480">
        <v>1260.928148148148</v>
      </c>
      <c r="DS480">
        <v>22.54705925925926</v>
      </c>
      <c r="DT480">
        <v>17.94154074074074</v>
      </c>
      <c r="DU480">
        <v>1204.088148148148</v>
      </c>
      <c r="DV480">
        <v>22.25398888888889</v>
      </c>
      <c r="DW480">
        <v>500.0039259259259</v>
      </c>
      <c r="DX480">
        <v>90.80527777777777</v>
      </c>
      <c r="DY480">
        <v>0.06587974444444444</v>
      </c>
      <c r="DZ480">
        <v>29.45485185185185</v>
      </c>
      <c r="EA480">
        <v>30.08213703703703</v>
      </c>
      <c r="EB480">
        <v>999.9000000000001</v>
      </c>
      <c r="EC480">
        <v>0</v>
      </c>
      <c r="ED480">
        <v>0</v>
      </c>
      <c r="EE480">
        <v>9997.061111111112</v>
      </c>
      <c r="EF480">
        <v>0</v>
      </c>
      <c r="EG480">
        <v>13.34000740740741</v>
      </c>
      <c r="EH480">
        <v>-57.71419259259259</v>
      </c>
      <c r="EI480">
        <v>1230.968888888889</v>
      </c>
      <c r="EJ480">
        <v>1283.964444444445</v>
      </c>
      <c r="EK480">
        <v>4.605512962962963</v>
      </c>
      <c r="EL480">
        <v>1260.928148148148</v>
      </c>
      <c r="EM480">
        <v>17.94154074074074</v>
      </c>
      <c r="EN480">
        <v>2.047391851851852</v>
      </c>
      <c r="EO480">
        <v>1.629187037037037</v>
      </c>
      <c r="EP480">
        <v>17.81568518518519</v>
      </c>
      <c r="EQ480">
        <v>14.23757037037037</v>
      </c>
      <c r="ER480">
        <v>1999.970370370371</v>
      </c>
      <c r="ES480">
        <v>0.9799972222222222</v>
      </c>
      <c r="ET480">
        <v>0.02000247777777777</v>
      </c>
      <c r="EU480">
        <v>0</v>
      </c>
      <c r="EV480">
        <v>1213.923333333333</v>
      </c>
      <c r="EW480">
        <v>5.00078</v>
      </c>
      <c r="EX480">
        <v>23344.58518518519</v>
      </c>
      <c r="EY480">
        <v>16379.37407407407</v>
      </c>
      <c r="EZ480">
        <v>39.16407407407408</v>
      </c>
      <c r="FA480">
        <v>40.02066666666666</v>
      </c>
      <c r="FB480">
        <v>39.41859259259259</v>
      </c>
      <c r="FC480">
        <v>39.68025925925926</v>
      </c>
      <c r="FD480">
        <v>40.31451851851852</v>
      </c>
      <c r="FE480">
        <v>1955.06037037037</v>
      </c>
      <c r="FF480">
        <v>39.9</v>
      </c>
      <c r="FG480">
        <v>0</v>
      </c>
      <c r="FH480">
        <v>1758829007.5</v>
      </c>
      <c r="FI480">
        <v>0</v>
      </c>
      <c r="FJ480">
        <v>1213.9076</v>
      </c>
      <c r="FK480">
        <v>-4.346153821503351</v>
      </c>
      <c r="FL480">
        <v>-76.11538445129429</v>
      </c>
      <c r="FM480">
        <v>23344.068</v>
      </c>
      <c r="FN480">
        <v>15</v>
      </c>
      <c r="FO480">
        <v>0</v>
      </c>
      <c r="FP480" t="s">
        <v>441</v>
      </c>
      <c r="FQ480">
        <v>1746989605.5</v>
      </c>
      <c r="FR480">
        <v>1746989593.5</v>
      </c>
      <c r="FS480">
        <v>0</v>
      </c>
      <c r="FT480">
        <v>-0.274</v>
      </c>
      <c r="FU480">
        <v>-0.002</v>
      </c>
      <c r="FV480">
        <v>2.549</v>
      </c>
      <c r="FW480">
        <v>0.129</v>
      </c>
      <c r="FX480">
        <v>420</v>
      </c>
      <c r="FY480">
        <v>17</v>
      </c>
      <c r="FZ480">
        <v>0.02</v>
      </c>
      <c r="GA480">
        <v>0.04</v>
      </c>
      <c r="GB480">
        <v>-57.67207804878049</v>
      </c>
      <c r="GC480">
        <v>-0.7650313588850315</v>
      </c>
      <c r="GD480">
        <v>0.1377016614530276</v>
      </c>
      <c r="GE480">
        <v>0</v>
      </c>
      <c r="GF480">
        <v>1214.129411764706</v>
      </c>
      <c r="GG480">
        <v>-4.495339943075797</v>
      </c>
      <c r="GH480">
        <v>0.5352346444013778</v>
      </c>
      <c r="GI480">
        <v>0</v>
      </c>
      <c r="GJ480">
        <v>4.658531463414634</v>
      </c>
      <c r="GK480">
        <v>-1.088470662020903</v>
      </c>
      <c r="GL480">
        <v>0.1079171013044549</v>
      </c>
      <c r="GM480">
        <v>0</v>
      </c>
      <c r="GN480">
        <v>0</v>
      </c>
      <c r="GO480">
        <v>3</v>
      </c>
      <c r="GP480" t="s">
        <v>459</v>
      </c>
      <c r="GQ480">
        <v>3.10164</v>
      </c>
      <c r="GR480">
        <v>2.72388</v>
      </c>
      <c r="GS480">
        <v>0.183565</v>
      </c>
      <c r="GT480">
        <v>0.188723</v>
      </c>
      <c r="GU480">
        <v>0.103503</v>
      </c>
      <c r="GV480">
        <v>0.0897877</v>
      </c>
      <c r="GW480">
        <v>21334.8</v>
      </c>
      <c r="GX480">
        <v>19276.4</v>
      </c>
      <c r="GY480">
        <v>26694.2</v>
      </c>
      <c r="GZ480">
        <v>23981.6</v>
      </c>
      <c r="HA480">
        <v>38303.6</v>
      </c>
      <c r="HB480">
        <v>32288.7</v>
      </c>
      <c r="HC480">
        <v>46614.7</v>
      </c>
      <c r="HD480">
        <v>37950.8</v>
      </c>
      <c r="HE480">
        <v>1.8736</v>
      </c>
      <c r="HF480">
        <v>1.86825</v>
      </c>
      <c r="HG480">
        <v>0.125915</v>
      </c>
      <c r="HH480">
        <v>0</v>
      </c>
      <c r="HI480">
        <v>28.0263</v>
      </c>
      <c r="HJ480">
        <v>999.9</v>
      </c>
      <c r="HK480">
        <v>40</v>
      </c>
      <c r="HL480">
        <v>31.9</v>
      </c>
      <c r="HM480">
        <v>20.915</v>
      </c>
      <c r="HN480">
        <v>60.4905</v>
      </c>
      <c r="HO480">
        <v>20.1603</v>
      </c>
      <c r="HP480">
        <v>1</v>
      </c>
      <c r="HQ480">
        <v>0.110696</v>
      </c>
      <c r="HR480">
        <v>0.627688</v>
      </c>
      <c r="HS480">
        <v>20.2787</v>
      </c>
      <c r="HT480">
        <v>5.2101</v>
      </c>
      <c r="HU480">
        <v>11.9798</v>
      </c>
      <c r="HV480">
        <v>4.96305</v>
      </c>
      <c r="HW480">
        <v>3.27393</v>
      </c>
      <c r="HX480">
        <v>9999</v>
      </c>
      <c r="HY480">
        <v>9999</v>
      </c>
      <c r="HZ480">
        <v>9999</v>
      </c>
      <c r="IA480">
        <v>6</v>
      </c>
      <c r="IB480">
        <v>1.86393</v>
      </c>
      <c r="IC480">
        <v>1.86005</v>
      </c>
      <c r="ID480">
        <v>1.85838</v>
      </c>
      <c r="IE480">
        <v>1.85974</v>
      </c>
      <c r="IF480">
        <v>1.85989</v>
      </c>
      <c r="IG480">
        <v>1.85837</v>
      </c>
      <c r="IH480">
        <v>1.85745</v>
      </c>
      <c r="II480">
        <v>1.85242</v>
      </c>
      <c r="IJ480">
        <v>0</v>
      </c>
      <c r="IK480">
        <v>0</v>
      </c>
      <c r="IL480">
        <v>0</v>
      </c>
      <c r="IM480">
        <v>0</v>
      </c>
      <c r="IN480" t="s">
        <v>443</v>
      </c>
      <c r="IO480" t="s">
        <v>444</v>
      </c>
      <c r="IP480" t="s">
        <v>445</v>
      </c>
      <c r="IQ480" t="s">
        <v>445</v>
      </c>
      <c r="IR480" t="s">
        <v>445</v>
      </c>
      <c r="IS480" t="s">
        <v>445</v>
      </c>
      <c r="IT480">
        <v>0</v>
      </c>
      <c r="IU480">
        <v>100</v>
      </c>
      <c r="IV480">
        <v>100</v>
      </c>
      <c r="IW480">
        <v>-0.85</v>
      </c>
      <c r="IX480">
        <v>0.2926</v>
      </c>
      <c r="IY480">
        <v>-1.085747647868322</v>
      </c>
      <c r="IZ480">
        <v>-0.001141660950335919</v>
      </c>
      <c r="JA480">
        <v>1.556549255047457E-06</v>
      </c>
      <c r="JB480">
        <v>-3.845636065895205E-10</v>
      </c>
      <c r="JC480">
        <v>0.01562767363184709</v>
      </c>
      <c r="JD480">
        <v>0.001629169780553792</v>
      </c>
      <c r="JE480">
        <v>0.0005448488767950686</v>
      </c>
      <c r="JF480">
        <v>-2.599574200195059E-06</v>
      </c>
      <c r="JG480">
        <v>2</v>
      </c>
      <c r="JH480">
        <v>2011</v>
      </c>
      <c r="JI480">
        <v>1</v>
      </c>
      <c r="JJ480">
        <v>26</v>
      </c>
      <c r="JK480">
        <v>197323.4</v>
      </c>
      <c r="JL480">
        <v>197323.6</v>
      </c>
      <c r="JM480">
        <v>2.83813</v>
      </c>
      <c r="JN480">
        <v>2.60986</v>
      </c>
      <c r="JO480">
        <v>1.49658</v>
      </c>
      <c r="JP480">
        <v>2.34619</v>
      </c>
      <c r="JQ480">
        <v>1.54907</v>
      </c>
      <c r="JR480">
        <v>2.42676</v>
      </c>
      <c r="JS480">
        <v>36.2224</v>
      </c>
      <c r="JT480">
        <v>24.1751</v>
      </c>
      <c r="JU480">
        <v>18</v>
      </c>
      <c r="JV480">
        <v>483.158</v>
      </c>
      <c r="JW480">
        <v>494.597</v>
      </c>
      <c r="JX480">
        <v>27.4634</v>
      </c>
      <c r="JY480">
        <v>28.691</v>
      </c>
      <c r="JZ480">
        <v>30.0004</v>
      </c>
      <c r="KA480">
        <v>28.8803</v>
      </c>
      <c r="KB480">
        <v>28.8751</v>
      </c>
      <c r="KC480">
        <v>57.0545</v>
      </c>
      <c r="KD480">
        <v>14.7596</v>
      </c>
      <c r="KE480">
        <v>49.5297</v>
      </c>
      <c r="KF480">
        <v>27.3785</v>
      </c>
      <c r="KG480">
        <v>1309.17</v>
      </c>
      <c r="KH480">
        <v>18.1149</v>
      </c>
      <c r="KI480">
        <v>101.919</v>
      </c>
      <c r="KJ480">
        <v>91.51430000000001</v>
      </c>
    </row>
    <row r="481" spans="1:296">
      <c r="A481">
        <v>463</v>
      </c>
      <c r="B481">
        <v>1758829017.1</v>
      </c>
      <c r="C481">
        <v>14993.5</v>
      </c>
      <c r="D481" t="s">
        <v>1375</v>
      </c>
      <c r="E481" t="s">
        <v>1376</v>
      </c>
      <c r="F481">
        <v>5</v>
      </c>
      <c r="G481" t="s">
        <v>1220</v>
      </c>
      <c r="H481">
        <v>1758829009.314285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1316.799381642439</v>
      </c>
      <c r="AJ481">
        <v>1272.110909090908</v>
      </c>
      <c r="AK481">
        <v>3.435439575022896</v>
      </c>
      <c r="AL481">
        <v>65.14464401882412</v>
      </c>
      <c r="AM481">
        <f>(AO481 - AN481 + DX481*1E3/(8.314*(DZ481+273.15)) * AQ481/DW481 * AP481) * DW481/(100*DK481) * 1000/(1000 - AO481)</f>
        <v>0</v>
      </c>
      <c r="AN481">
        <v>18.14814243417453</v>
      </c>
      <c r="AO481">
        <v>22.51512969696969</v>
      </c>
      <c r="AP481">
        <v>-0.0003359651552221586</v>
      </c>
      <c r="AQ481">
        <v>105.4680842792125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439</v>
      </c>
      <c r="AX481" t="s">
        <v>439</v>
      </c>
      <c r="AY481">
        <v>0</v>
      </c>
      <c r="AZ481">
        <v>0</v>
      </c>
      <c r="BA481">
        <f>1-AY481/AZ481</f>
        <v>0</v>
      </c>
      <c r="BB481">
        <v>0</v>
      </c>
      <c r="BC481" t="s">
        <v>439</v>
      </c>
      <c r="BD481" t="s">
        <v>439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439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5.18</v>
      </c>
      <c r="DL481">
        <v>0.5</v>
      </c>
      <c r="DM481" t="s">
        <v>440</v>
      </c>
      <c r="DN481">
        <v>2</v>
      </c>
      <c r="DO481" t="b">
        <v>1</v>
      </c>
      <c r="DP481">
        <v>1758829009.314285</v>
      </c>
      <c r="DQ481">
        <v>1219.021428571429</v>
      </c>
      <c r="DR481">
        <v>1276.722142857143</v>
      </c>
      <c r="DS481">
        <v>22.53265357142857</v>
      </c>
      <c r="DT481">
        <v>18.02515</v>
      </c>
      <c r="DU481">
        <v>1219.881071428571</v>
      </c>
      <c r="DV481">
        <v>22.2399</v>
      </c>
      <c r="DW481">
        <v>500.0582857142857</v>
      </c>
      <c r="DX481">
        <v>90.80475357142856</v>
      </c>
      <c r="DY481">
        <v>0.06569346785714286</v>
      </c>
      <c r="DZ481">
        <v>29.43401071428571</v>
      </c>
      <c r="EA481">
        <v>30.08101071428572</v>
      </c>
      <c r="EB481">
        <v>999.9000000000002</v>
      </c>
      <c r="EC481">
        <v>0</v>
      </c>
      <c r="ED481">
        <v>0</v>
      </c>
      <c r="EE481">
        <v>10004.6875</v>
      </c>
      <c r="EF481">
        <v>0</v>
      </c>
      <c r="EG481">
        <v>13.33774285714286</v>
      </c>
      <c r="EH481">
        <v>-57.69973571428572</v>
      </c>
      <c r="EI481">
        <v>1247.1225</v>
      </c>
      <c r="EJ481">
        <v>1300.157857142857</v>
      </c>
      <c r="EK481">
        <v>4.507491428571429</v>
      </c>
      <c r="EL481">
        <v>1276.722142857143</v>
      </c>
      <c r="EM481">
        <v>18.02515</v>
      </c>
      <c r="EN481">
        <v>2.046071428571429</v>
      </c>
      <c r="EO481">
        <v>1.63677</v>
      </c>
      <c r="EP481">
        <v>17.80543928571429</v>
      </c>
      <c r="EQ481">
        <v>14.30926071428571</v>
      </c>
      <c r="ER481">
        <v>2000.000357142857</v>
      </c>
      <c r="ES481">
        <v>0.9799977142857141</v>
      </c>
      <c r="ET481">
        <v>0.02000198571428571</v>
      </c>
      <c r="EU481">
        <v>0</v>
      </c>
      <c r="EV481">
        <v>1213.631785714286</v>
      </c>
      <c r="EW481">
        <v>5.00078</v>
      </c>
      <c r="EX481">
        <v>23339.04642857143</v>
      </c>
      <c r="EY481">
        <v>16379.61785714286</v>
      </c>
      <c r="EZ481">
        <v>39.17614285714285</v>
      </c>
      <c r="FA481">
        <v>40.03542857142856</v>
      </c>
      <c r="FB481">
        <v>39.44392857142857</v>
      </c>
      <c r="FC481">
        <v>39.70274999999999</v>
      </c>
      <c r="FD481">
        <v>40.31439285714286</v>
      </c>
      <c r="FE481">
        <v>1955.092857142857</v>
      </c>
      <c r="FF481">
        <v>39.9</v>
      </c>
      <c r="FG481">
        <v>0</v>
      </c>
      <c r="FH481">
        <v>1758829012.3</v>
      </c>
      <c r="FI481">
        <v>0</v>
      </c>
      <c r="FJ481">
        <v>1213.5452</v>
      </c>
      <c r="FK481">
        <v>-3.480769210598126</v>
      </c>
      <c r="FL481">
        <v>-80.29230772626882</v>
      </c>
      <c r="FM481">
        <v>23338.16</v>
      </c>
      <c r="FN481">
        <v>15</v>
      </c>
      <c r="FO481">
        <v>0</v>
      </c>
      <c r="FP481" t="s">
        <v>441</v>
      </c>
      <c r="FQ481">
        <v>1746989605.5</v>
      </c>
      <c r="FR481">
        <v>1746989593.5</v>
      </c>
      <c r="FS481">
        <v>0</v>
      </c>
      <c r="FT481">
        <v>-0.274</v>
      </c>
      <c r="FU481">
        <v>-0.002</v>
      </c>
      <c r="FV481">
        <v>2.549</v>
      </c>
      <c r="FW481">
        <v>0.129</v>
      </c>
      <c r="FX481">
        <v>420</v>
      </c>
      <c r="FY481">
        <v>17</v>
      </c>
      <c r="FZ481">
        <v>0.02</v>
      </c>
      <c r="GA481">
        <v>0.04</v>
      </c>
      <c r="GB481">
        <v>-57.70020975609756</v>
      </c>
      <c r="GC481">
        <v>-0.3374780487804645</v>
      </c>
      <c r="GD481">
        <v>0.1249642130330311</v>
      </c>
      <c r="GE481">
        <v>1</v>
      </c>
      <c r="GF481">
        <v>1213.880588235294</v>
      </c>
      <c r="GG481">
        <v>-4.001527870864138</v>
      </c>
      <c r="GH481">
        <v>0.4913064287391197</v>
      </c>
      <c r="GI481">
        <v>0</v>
      </c>
      <c r="GJ481">
        <v>4.581526829268292</v>
      </c>
      <c r="GK481">
        <v>-1.230998257839717</v>
      </c>
      <c r="GL481">
        <v>0.1217904811338904</v>
      </c>
      <c r="GM481">
        <v>0</v>
      </c>
      <c r="GN481">
        <v>1</v>
      </c>
      <c r="GO481">
        <v>3</v>
      </c>
      <c r="GP481" t="s">
        <v>448</v>
      </c>
      <c r="GQ481">
        <v>3.1015</v>
      </c>
      <c r="GR481">
        <v>2.72393</v>
      </c>
      <c r="GS481">
        <v>0.185103</v>
      </c>
      <c r="GT481">
        <v>0.190218</v>
      </c>
      <c r="GU481">
        <v>0.103474</v>
      </c>
      <c r="GV481">
        <v>0.0900743</v>
      </c>
      <c r="GW481">
        <v>21294.6</v>
      </c>
      <c r="GX481">
        <v>19240.6</v>
      </c>
      <c r="GY481">
        <v>26694.2</v>
      </c>
      <c r="GZ481">
        <v>23981.3</v>
      </c>
      <c r="HA481">
        <v>38304.8</v>
      </c>
      <c r="HB481">
        <v>32278.2</v>
      </c>
      <c r="HC481">
        <v>46614.4</v>
      </c>
      <c r="HD481">
        <v>37950.3</v>
      </c>
      <c r="HE481">
        <v>1.87318</v>
      </c>
      <c r="HF481">
        <v>1.86852</v>
      </c>
      <c r="HG481">
        <v>0.125483</v>
      </c>
      <c r="HH481">
        <v>0</v>
      </c>
      <c r="HI481">
        <v>28.0232</v>
      </c>
      <c r="HJ481">
        <v>999.9</v>
      </c>
      <c r="HK481">
        <v>40.1</v>
      </c>
      <c r="HL481">
        <v>31.9</v>
      </c>
      <c r="HM481">
        <v>20.9683</v>
      </c>
      <c r="HN481">
        <v>60.9805</v>
      </c>
      <c r="HO481">
        <v>20.1643</v>
      </c>
      <c r="HP481">
        <v>1</v>
      </c>
      <c r="HQ481">
        <v>0.110884</v>
      </c>
      <c r="HR481">
        <v>0.693042</v>
      </c>
      <c r="HS481">
        <v>20.279</v>
      </c>
      <c r="HT481">
        <v>5.2134</v>
      </c>
      <c r="HU481">
        <v>11.9797</v>
      </c>
      <c r="HV481">
        <v>4.96365</v>
      </c>
      <c r="HW481">
        <v>3.2744</v>
      </c>
      <c r="HX481">
        <v>9999</v>
      </c>
      <c r="HY481">
        <v>9999</v>
      </c>
      <c r="HZ481">
        <v>9999</v>
      </c>
      <c r="IA481">
        <v>6</v>
      </c>
      <c r="IB481">
        <v>1.86392</v>
      </c>
      <c r="IC481">
        <v>1.86006</v>
      </c>
      <c r="ID481">
        <v>1.85837</v>
      </c>
      <c r="IE481">
        <v>1.85976</v>
      </c>
      <c r="IF481">
        <v>1.85988</v>
      </c>
      <c r="IG481">
        <v>1.85837</v>
      </c>
      <c r="IH481">
        <v>1.85745</v>
      </c>
      <c r="II481">
        <v>1.85242</v>
      </c>
      <c r="IJ481">
        <v>0</v>
      </c>
      <c r="IK481">
        <v>0</v>
      </c>
      <c r="IL481">
        <v>0</v>
      </c>
      <c r="IM481">
        <v>0</v>
      </c>
      <c r="IN481" t="s">
        <v>443</v>
      </c>
      <c r="IO481" t="s">
        <v>444</v>
      </c>
      <c r="IP481" t="s">
        <v>445</v>
      </c>
      <c r="IQ481" t="s">
        <v>445</v>
      </c>
      <c r="IR481" t="s">
        <v>445</v>
      </c>
      <c r="IS481" t="s">
        <v>445</v>
      </c>
      <c r="IT481">
        <v>0</v>
      </c>
      <c r="IU481">
        <v>100</v>
      </c>
      <c r="IV481">
        <v>100</v>
      </c>
      <c r="IW481">
        <v>-0.83</v>
      </c>
      <c r="IX481">
        <v>0.2924</v>
      </c>
      <c r="IY481">
        <v>-1.085747647868322</v>
      </c>
      <c r="IZ481">
        <v>-0.001141660950335919</v>
      </c>
      <c r="JA481">
        <v>1.556549255047457E-06</v>
      </c>
      <c r="JB481">
        <v>-3.845636065895205E-10</v>
      </c>
      <c r="JC481">
        <v>0.01562767363184709</v>
      </c>
      <c r="JD481">
        <v>0.001629169780553792</v>
      </c>
      <c r="JE481">
        <v>0.0005448488767950686</v>
      </c>
      <c r="JF481">
        <v>-2.599574200195059E-06</v>
      </c>
      <c r="JG481">
        <v>2</v>
      </c>
      <c r="JH481">
        <v>2011</v>
      </c>
      <c r="JI481">
        <v>1</v>
      </c>
      <c r="JJ481">
        <v>26</v>
      </c>
      <c r="JK481">
        <v>197323.5</v>
      </c>
      <c r="JL481">
        <v>197323.7</v>
      </c>
      <c r="JM481">
        <v>2.86865</v>
      </c>
      <c r="JN481">
        <v>2.61475</v>
      </c>
      <c r="JO481">
        <v>1.49658</v>
      </c>
      <c r="JP481">
        <v>2.34619</v>
      </c>
      <c r="JQ481">
        <v>1.54907</v>
      </c>
      <c r="JR481">
        <v>2.39136</v>
      </c>
      <c r="JS481">
        <v>36.2224</v>
      </c>
      <c r="JT481">
        <v>24.1751</v>
      </c>
      <c r="JU481">
        <v>18</v>
      </c>
      <c r="JV481">
        <v>482.924</v>
      </c>
      <c r="JW481">
        <v>494.79</v>
      </c>
      <c r="JX481">
        <v>27.3821</v>
      </c>
      <c r="JY481">
        <v>28.6942</v>
      </c>
      <c r="JZ481">
        <v>30.0004</v>
      </c>
      <c r="KA481">
        <v>28.8822</v>
      </c>
      <c r="KB481">
        <v>28.8765</v>
      </c>
      <c r="KC481">
        <v>57.6053</v>
      </c>
      <c r="KD481">
        <v>14.7596</v>
      </c>
      <c r="KE481">
        <v>49.5297</v>
      </c>
      <c r="KF481">
        <v>27.3084</v>
      </c>
      <c r="KG481">
        <v>1322.55</v>
      </c>
      <c r="KH481">
        <v>18.1706</v>
      </c>
      <c r="KI481">
        <v>101.918</v>
      </c>
      <c r="KJ481">
        <v>91.5132</v>
      </c>
    </row>
    <row r="482" spans="1:296">
      <c r="A482">
        <v>464</v>
      </c>
      <c r="B482">
        <v>1758829022.1</v>
      </c>
      <c r="C482">
        <v>14998.5</v>
      </c>
      <c r="D482" t="s">
        <v>1377</v>
      </c>
      <c r="E482" t="s">
        <v>1378</v>
      </c>
      <c r="F482">
        <v>5</v>
      </c>
      <c r="G482" t="s">
        <v>1220</v>
      </c>
      <c r="H482">
        <v>1758829014.6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1334.049423335908</v>
      </c>
      <c r="AJ482">
        <v>1289.279575757576</v>
      </c>
      <c r="AK482">
        <v>3.425313291241493</v>
      </c>
      <c r="AL482">
        <v>65.14464401882412</v>
      </c>
      <c r="AM482">
        <f>(AO482 - AN482 + DX482*1E3/(8.314*(DZ482+273.15)) * AQ482/DW482 * AP482) * DW482/(100*DK482) * 1000/(1000 - AO482)</f>
        <v>0</v>
      </c>
      <c r="AN482">
        <v>18.1683132008852</v>
      </c>
      <c r="AO482">
        <v>22.49104909090908</v>
      </c>
      <c r="AP482">
        <v>-0.007018874605784577</v>
      </c>
      <c r="AQ482">
        <v>105.4680842792125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439</v>
      </c>
      <c r="AX482" t="s">
        <v>439</v>
      </c>
      <c r="AY482">
        <v>0</v>
      </c>
      <c r="AZ482">
        <v>0</v>
      </c>
      <c r="BA482">
        <f>1-AY482/AZ482</f>
        <v>0</v>
      </c>
      <c r="BB482">
        <v>0</v>
      </c>
      <c r="BC482" t="s">
        <v>439</v>
      </c>
      <c r="BD482" t="s">
        <v>439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439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5.18</v>
      </c>
      <c r="DL482">
        <v>0.5</v>
      </c>
      <c r="DM482" t="s">
        <v>440</v>
      </c>
      <c r="DN482">
        <v>2</v>
      </c>
      <c r="DO482" t="b">
        <v>1</v>
      </c>
      <c r="DP482">
        <v>1758829014.6</v>
      </c>
      <c r="DQ482">
        <v>1236.77962962963</v>
      </c>
      <c r="DR482">
        <v>1294.508518518519</v>
      </c>
      <c r="DS482">
        <v>22.51718888888889</v>
      </c>
      <c r="DT482">
        <v>18.10628888888889</v>
      </c>
      <c r="DU482">
        <v>1237.622222222222</v>
      </c>
      <c r="DV482">
        <v>22.22477037037037</v>
      </c>
      <c r="DW482">
        <v>499.9942592592593</v>
      </c>
      <c r="DX482">
        <v>90.80469999999998</v>
      </c>
      <c r="DY482">
        <v>0.0658266148148148</v>
      </c>
      <c r="DZ482">
        <v>29.41082592592593</v>
      </c>
      <c r="EA482">
        <v>30.07205185185185</v>
      </c>
      <c r="EB482">
        <v>999.9000000000001</v>
      </c>
      <c r="EC482">
        <v>0</v>
      </c>
      <c r="ED482">
        <v>0</v>
      </c>
      <c r="EE482">
        <v>9989.164814814816</v>
      </c>
      <c r="EF482">
        <v>0</v>
      </c>
      <c r="EG482">
        <v>13.32572222222222</v>
      </c>
      <c r="EH482">
        <v>-57.72686296296298</v>
      </c>
      <c r="EI482">
        <v>1265.270370370371</v>
      </c>
      <c r="EJ482">
        <v>1318.379259259259</v>
      </c>
      <c r="EK482">
        <v>4.410894814814815</v>
      </c>
      <c r="EL482">
        <v>1294.508518518519</v>
      </c>
      <c r="EM482">
        <v>18.10628888888889</v>
      </c>
      <c r="EN482">
        <v>2.044666296296296</v>
      </c>
      <c r="EO482">
        <v>1.644137037037037</v>
      </c>
      <c r="EP482">
        <v>17.79452592592592</v>
      </c>
      <c r="EQ482">
        <v>14.37873333333333</v>
      </c>
      <c r="ER482">
        <v>2000.022222222222</v>
      </c>
      <c r="ES482">
        <v>0.979998111111111</v>
      </c>
      <c r="ET482">
        <v>0.02000158888888889</v>
      </c>
      <c r="EU482">
        <v>0</v>
      </c>
      <c r="EV482">
        <v>1213.215555555556</v>
      </c>
      <c r="EW482">
        <v>5.00078</v>
      </c>
      <c r="EX482">
        <v>23331.59629629629</v>
      </c>
      <c r="EY482">
        <v>16379.7962962963</v>
      </c>
      <c r="EZ482">
        <v>39.18037037037037</v>
      </c>
      <c r="FA482">
        <v>40.05051851851851</v>
      </c>
      <c r="FB482">
        <v>39.45581481481481</v>
      </c>
      <c r="FC482">
        <v>39.72192592592592</v>
      </c>
      <c r="FD482">
        <v>40.33537037037037</v>
      </c>
      <c r="FE482">
        <v>1955.118148148148</v>
      </c>
      <c r="FF482">
        <v>39.9</v>
      </c>
      <c r="FG482">
        <v>0</v>
      </c>
      <c r="FH482">
        <v>1758829017.1</v>
      </c>
      <c r="FI482">
        <v>0</v>
      </c>
      <c r="FJ482">
        <v>1213.1836</v>
      </c>
      <c r="FK482">
        <v>-4.865384596145978</v>
      </c>
      <c r="FL482">
        <v>-84.16923082241576</v>
      </c>
      <c r="FM482">
        <v>23331.18</v>
      </c>
      <c r="FN482">
        <v>15</v>
      </c>
      <c r="FO482">
        <v>0</v>
      </c>
      <c r="FP482" t="s">
        <v>441</v>
      </c>
      <c r="FQ482">
        <v>1746989605.5</v>
      </c>
      <c r="FR482">
        <v>1746989593.5</v>
      </c>
      <c r="FS482">
        <v>0</v>
      </c>
      <c r="FT482">
        <v>-0.274</v>
      </c>
      <c r="FU482">
        <v>-0.002</v>
      </c>
      <c r="FV482">
        <v>2.549</v>
      </c>
      <c r="FW482">
        <v>0.129</v>
      </c>
      <c r="FX482">
        <v>420</v>
      </c>
      <c r="FY482">
        <v>17</v>
      </c>
      <c r="FZ482">
        <v>0.02</v>
      </c>
      <c r="GA482">
        <v>0.04</v>
      </c>
      <c r="GB482">
        <v>-57.68681707317074</v>
      </c>
      <c r="GC482">
        <v>-0.2231790940766988</v>
      </c>
      <c r="GD482">
        <v>0.1252883209522872</v>
      </c>
      <c r="GE482">
        <v>1</v>
      </c>
      <c r="GF482">
        <v>1213.415294117647</v>
      </c>
      <c r="GG482">
        <v>-4.609014503748649</v>
      </c>
      <c r="GH482">
        <v>0.5276988629563125</v>
      </c>
      <c r="GI482">
        <v>0</v>
      </c>
      <c r="GJ482">
        <v>4.470141707317073</v>
      </c>
      <c r="GK482">
        <v>-1.139885435540071</v>
      </c>
      <c r="GL482">
        <v>0.1138555364486589</v>
      </c>
      <c r="GM482">
        <v>0</v>
      </c>
      <c r="GN482">
        <v>1</v>
      </c>
      <c r="GO482">
        <v>3</v>
      </c>
      <c r="GP482" t="s">
        <v>448</v>
      </c>
      <c r="GQ482">
        <v>3.10144</v>
      </c>
      <c r="GR482">
        <v>2.72406</v>
      </c>
      <c r="GS482">
        <v>0.186619</v>
      </c>
      <c r="GT482">
        <v>0.191687</v>
      </c>
      <c r="GU482">
        <v>0.103379</v>
      </c>
      <c r="GV482">
        <v>0.09011180000000001</v>
      </c>
      <c r="GW482">
        <v>21254.7</v>
      </c>
      <c r="GX482">
        <v>19205.6</v>
      </c>
      <c r="GY482">
        <v>26693.8</v>
      </c>
      <c r="GZ482">
        <v>23981.1</v>
      </c>
      <c r="HA482">
        <v>38308.9</v>
      </c>
      <c r="HB482">
        <v>32276.8</v>
      </c>
      <c r="HC482">
        <v>46614.3</v>
      </c>
      <c r="HD482">
        <v>37950.1</v>
      </c>
      <c r="HE482">
        <v>1.87318</v>
      </c>
      <c r="HF482">
        <v>1.8687</v>
      </c>
      <c r="HG482">
        <v>0.125095</v>
      </c>
      <c r="HH482">
        <v>0</v>
      </c>
      <c r="HI482">
        <v>28.0201</v>
      </c>
      <c r="HJ482">
        <v>999.9</v>
      </c>
      <c r="HK482">
        <v>40.1</v>
      </c>
      <c r="HL482">
        <v>31.9</v>
      </c>
      <c r="HM482">
        <v>20.9699</v>
      </c>
      <c r="HN482">
        <v>60.9005</v>
      </c>
      <c r="HO482">
        <v>20.4207</v>
      </c>
      <c r="HP482">
        <v>1</v>
      </c>
      <c r="HQ482">
        <v>0.111255</v>
      </c>
      <c r="HR482">
        <v>0.710689</v>
      </c>
      <c r="HS482">
        <v>20.279</v>
      </c>
      <c r="HT482">
        <v>5.21265</v>
      </c>
      <c r="HU482">
        <v>11.98</v>
      </c>
      <c r="HV482">
        <v>4.96365</v>
      </c>
      <c r="HW482">
        <v>3.27438</v>
      </c>
      <c r="HX482">
        <v>9999</v>
      </c>
      <c r="HY482">
        <v>9999</v>
      </c>
      <c r="HZ482">
        <v>9999</v>
      </c>
      <c r="IA482">
        <v>6</v>
      </c>
      <c r="IB482">
        <v>1.86394</v>
      </c>
      <c r="IC482">
        <v>1.86006</v>
      </c>
      <c r="ID482">
        <v>1.85837</v>
      </c>
      <c r="IE482">
        <v>1.85975</v>
      </c>
      <c r="IF482">
        <v>1.85988</v>
      </c>
      <c r="IG482">
        <v>1.85838</v>
      </c>
      <c r="IH482">
        <v>1.85745</v>
      </c>
      <c r="II482">
        <v>1.85241</v>
      </c>
      <c r="IJ482">
        <v>0</v>
      </c>
      <c r="IK482">
        <v>0</v>
      </c>
      <c r="IL482">
        <v>0</v>
      </c>
      <c r="IM482">
        <v>0</v>
      </c>
      <c r="IN482" t="s">
        <v>443</v>
      </c>
      <c r="IO482" t="s">
        <v>444</v>
      </c>
      <c r="IP482" t="s">
        <v>445</v>
      </c>
      <c r="IQ482" t="s">
        <v>445</v>
      </c>
      <c r="IR482" t="s">
        <v>445</v>
      </c>
      <c r="IS482" t="s">
        <v>445</v>
      </c>
      <c r="IT482">
        <v>0</v>
      </c>
      <c r="IU482">
        <v>100</v>
      </c>
      <c r="IV482">
        <v>100</v>
      </c>
      <c r="IW482">
        <v>-0.82</v>
      </c>
      <c r="IX482">
        <v>0.2918</v>
      </c>
      <c r="IY482">
        <v>-1.085747647868322</v>
      </c>
      <c r="IZ482">
        <v>-0.001141660950335919</v>
      </c>
      <c r="JA482">
        <v>1.556549255047457E-06</v>
      </c>
      <c r="JB482">
        <v>-3.845636065895205E-10</v>
      </c>
      <c r="JC482">
        <v>0.01562767363184709</v>
      </c>
      <c r="JD482">
        <v>0.001629169780553792</v>
      </c>
      <c r="JE482">
        <v>0.0005448488767950686</v>
      </c>
      <c r="JF482">
        <v>-2.599574200195059E-06</v>
      </c>
      <c r="JG482">
        <v>2</v>
      </c>
      <c r="JH482">
        <v>2011</v>
      </c>
      <c r="JI482">
        <v>1</v>
      </c>
      <c r="JJ482">
        <v>26</v>
      </c>
      <c r="JK482">
        <v>197323.6</v>
      </c>
      <c r="JL482">
        <v>197323.8</v>
      </c>
      <c r="JM482">
        <v>2.89673</v>
      </c>
      <c r="JN482">
        <v>2.61108</v>
      </c>
      <c r="JO482">
        <v>1.49658</v>
      </c>
      <c r="JP482">
        <v>2.34619</v>
      </c>
      <c r="JQ482">
        <v>1.54907</v>
      </c>
      <c r="JR482">
        <v>2.45605</v>
      </c>
      <c r="JS482">
        <v>36.2224</v>
      </c>
      <c r="JT482">
        <v>24.1751</v>
      </c>
      <c r="JU482">
        <v>18</v>
      </c>
      <c r="JV482">
        <v>482.941</v>
      </c>
      <c r="JW482">
        <v>494.921</v>
      </c>
      <c r="JX482">
        <v>27.3076</v>
      </c>
      <c r="JY482">
        <v>28.6974</v>
      </c>
      <c r="JZ482">
        <v>30.0004</v>
      </c>
      <c r="KA482">
        <v>28.8844</v>
      </c>
      <c r="KB482">
        <v>28.8782</v>
      </c>
      <c r="KC482">
        <v>58.2224</v>
      </c>
      <c r="KD482">
        <v>14.7596</v>
      </c>
      <c r="KE482">
        <v>49.9227</v>
      </c>
      <c r="KF482">
        <v>27.2466</v>
      </c>
      <c r="KG482">
        <v>1342.61</v>
      </c>
      <c r="KH482">
        <v>18.2516</v>
      </c>
      <c r="KI482">
        <v>101.918</v>
      </c>
      <c r="KJ482">
        <v>91.51260000000001</v>
      </c>
    </row>
    <row r="483" spans="1:296">
      <c r="A483">
        <v>465</v>
      </c>
      <c r="B483">
        <v>1758829027.1</v>
      </c>
      <c r="C483">
        <v>15003.5</v>
      </c>
      <c r="D483" t="s">
        <v>1379</v>
      </c>
      <c r="E483" t="s">
        <v>1380</v>
      </c>
      <c r="F483">
        <v>5</v>
      </c>
      <c r="G483" t="s">
        <v>1220</v>
      </c>
      <c r="H483">
        <v>1758829019.314285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1351.182461775613</v>
      </c>
      <c r="AJ483">
        <v>1306.327272727273</v>
      </c>
      <c r="AK483">
        <v>3.403830233653626</v>
      </c>
      <c r="AL483">
        <v>65.14464401882412</v>
      </c>
      <c r="AM483">
        <f>(AO483 - AN483 + DX483*1E3/(8.314*(DZ483+273.15)) * AQ483/DW483 * AP483) * DW483/(100*DK483) * 1000/(1000 - AO483)</f>
        <v>0</v>
      </c>
      <c r="AN483">
        <v>18.20265150943354</v>
      </c>
      <c r="AO483">
        <v>22.44214909090908</v>
      </c>
      <c r="AP483">
        <v>-0.009303145261834582</v>
      </c>
      <c r="AQ483">
        <v>105.4680842792125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439</v>
      </c>
      <c r="AX483" t="s">
        <v>439</v>
      </c>
      <c r="AY483">
        <v>0</v>
      </c>
      <c r="AZ483">
        <v>0</v>
      </c>
      <c r="BA483">
        <f>1-AY483/AZ483</f>
        <v>0</v>
      </c>
      <c r="BB483">
        <v>0</v>
      </c>
      <c r="BC483" t="s">
        <v>439</v>
      </c>
      <c r="BD483" t="s">
        <v>439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439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5.18</v>
      </c>
      <c r="DL483">
        <v>0.5</v>
      </c>
      <c r="DM483" t="s">
        <v>440</v>
      </c>
      <c r="DN483">
        <v>2</v>
      </c>
      <c r="DO483" t="b">
        <v>1</v>
      </c>
      <c r="DP483">
        <v>1758829019.314285</v>
      </c>
      <c r="DQ483">
        <v>1252.592142857143</v>
      </c>
      <c r="DR483">
        <v>1310.279285714286</v>
      </c>
      <c r="DS483">
        <v>22.49591428571429</v>
      </c>
      <c r="DT483">
        <v>18.15992142857143</v>
      </c>
      <c r="DU483">
        <v>1253.42</v>
      </c>
      <c r="DV483">
        <v>22.20395714285714</v>
      </c>
      <c r="DW483">
        <v>499.9914999999999</v>
      </c>
      <c r="DX483">
        <v>90.8047142857143</v>
      </c>
      <c r="DY483">
        <v>0.06598806071428572</v>
      </c>
      <c r="DZ483">
        <v>29.39274285714286</v>
      </c>
      <c r="EA483">
        <v>30.06346071428572</v>
      </c>
      <c r="EB483">
        <v>999.9000000000002</v>
      </c>
      <c r="EC483">
        <v>0</v>
      </c>
      <c r="ED483">
        <v>0</v>
      </c>
      <c r="EE483">
        <v>9980.626071428571</v>
      </c>
      <c r="EF483">
        <v>0</v>
      </c>
      <c r="EG483">
        <v>13.31437857142857</v>
      </c>
      <c r="EH483">
        <v>-57.6848</v>
      </c>
      <c r="EI483">
        <v>1281.42</v>
      </c>
      <c r="EJ483">
        <v>1334.513214285714</v>
      </c>
      <c r="EK483">
        <v>4.3359975</v>
      </c>
      <c r="EL483">
        <v>1310.279285714286</v>
      </c>
      <c r="EM483">
        <v>18.15992142857143</v>
      </c>
      <c r="EN483">
        <v>2.042736071428572</v>
      </c>
      <c r="EO483">
        <v>1.649006785714286</v>
      </c>
      <c r="EP483">
        <v>17.77952142857142</v>
      </c>
      <c r="EQ483">
        <v>14.42453571428572</v>
      </c>
      <c r="ER483">
        <v>2000.031071428572</v>
      </c>
      <c r="ES483">
        <v>0.9799983571428571</v>
      </c>
      <c r="ET483">
        <v>0.02000134285714286</v>
      </c>
      <c r="EU483">
        <v>0</v>
      </c>
      <c r="EV483">
        <v>1212.82</v>
      </c>
      <c r="EW483">
        <v>5.00078</v>
      </c>
      <c r="EX483">
        <v>23324.15</v>
      </c>
      <c r="EY483">
        <v>16379.87142857143</v>
      </c>
      <c r="EZ483">
        <v>39.17839285714285</v>
      </c>
      <c r="FA483">
        <v>40.0597857142857</v>
      </c>
      <c r="FB483">
        <v>39.45735714285713</v>
      </c>
      <c r="FC483">
        <v>39.72296428571428</v>
      </c>
      <c r="FD483">
        <v>40.34128571428571</v>
      </c>
      <c r="FE483">
        <v>1955.13</v>
      </c>
      <c r="FF483">
        <v>39.9</v>
      </c>
      <c r="FG483">
        <v>0</v>
      </c>
      <c r="FH483">
        <v>1758829021.9</v>
      </c>
      <c r="FI483">
        <v>0</v>
      </c>
      <c r="FJ483">
        <v>1212.7756</v>
      </c>
      <c r="FK483">
        <v>-6.073076903656506</v>
      </c>
      <c r="FL483">
        <v>-105.4230768165611</v>
      </c>
      <c r="FM483">
        <v>23323.668</v>
      </c>
      <c r="FN483">
        <v>15</v>
      </c>
      <c r="FO483">
        <v>0</v>
      </c>
      <c r="FP483" t="s">
        <v>441</v>
      </c>
      <c r="FQ483">
        <v>1746989605.5</v>
      </c>
      <c r="FR483">
        <v>1746989593.5</v>
      </c>
      <c r="FS483">
        <v>0</v>
      </c>
      <c r="FT483">
        <v>-0.274</v>
      </c>
      <c r="FU483">
        <v>-0.002</v>
      </c>
      <c r="FV483">
        <v>2.549</v>
      </c>
      <c r="FW483">
        <v>0.129</v>
      </c>
      <c r="FX483">
        <v>420</v>
      </c>
      <c r="FY483">
        <v>17</v>
      </c>
      <c r="FZ483">
        <v>0.02</v>
      </c>
      <c r="GA483">
        <v>0.04</v>
      </c>
      <c r="GB483">
        <v>-57.71151707317073</v>
      </c>
      <c r="GC483">
        <v>0.4328780487803449</v>
      </c>
      <c r="GD483">
        <v>0.105865865206042</v>
      </c>
      <c r="GE483">
        <v>1</v>
      </c>
      <c r="GF483">
        <v>1213.105294117647</v>
      </c>
      <c r="GG483">
        <v>-5.060045828809667</v>
      </c>
      <c r="GH483">
        <v>0.5715316639579873</v>
      </c>
      <c r="GI483">
        <v>0</v>
      </c>
      <c r="GJ483">
        <v>4.400869756097562</v>
      </c>
      <c r="GK483">
        <v>-0.9560709407665551</v>
      </c>
      <c r="GL483">
        <v>0.09608588354703146</v>
      </c>
      <c r="GM483">
        <v>0</v>
      </c>
      <c r="GN483">
        <v>1</v>
      </c>
      <c r="GO483">
        <v>3</v>
      </c>
      <c r="GP483" t="s">
        <v>448</v>
      </c>
      <c r="GQ483">
        <v>3.10149</v>
      </c>
      <c r="GR483">
        <v>2.72439</v>
      </c>
      <c r="GS483">
        <v>0.18812</v>
      </c>
      <c r="GT483">
        <v>0.193172</v>
      </c>
      <c r="GU483">
        <v>0.10322</v>
      </c>
      <c r="GV483">
        <v>0.0903137</v>
      </c>
      <c r="GW483">
        <v>21215.4</v>
      </c>
      <c r="GX483">
        <v>19170.2</v>
      </c>
      <c r="GY483">
        <v>26693.7</v>
      </c>
      <c r="GZ483">
        <v>23981</v>
      </c>
      <c r="HA483">
        <v>38315.8</v>
      </c>
      <c r="HB483">
        <v>32269.6</v>
      </c>
      <c r="HC483">
        <v>46614.1</v>
      </c>
      <c r="HD483">
        <v>37949.9</v>
      </c>
      <c r="HE483">
        <v>1.873</v>
      </c>
      <c r="HF483">
        <v>1.86887</v>
      </c>
      <c r="HG483">
        <v>0.125393</v>
      </c>
      <c r="HH483">
        <v>0</v>
      </c>
      <c r="HI483">
        <v>28.0161</v>
      </c>
      <c r="HJ483">
        <v>999.9</v>
      </c>
      <c r="HK483">
        <v>40.2</v>
      </c>
      <c r="HL483">
        <v>31.9</v>
      </c>
      <c r="HM483">
        <v>21.0195</v>
      </c>
      <c r="HN483">
        <v>61.3305</v>
      </c>
      <c r="HO483">
        <v>20.3766</v>
      </c>
      <c r="HP483">
        <v>1</v>
      </c>
      <c r="HQ483">
        <v>0.111296</v>
      </c>
      <c r="HR483">
        <v>0.713859</v>
      </c>
      <c r="HS483">
        <v>20.2788</v>
      </c>
      <c r="HT483">
        <v>5.2131</v>
      </c>
      <c r="HU483">
        <v>11.9798</v>
      </c>
      <c r="HV483">
        <v>4.96375</v>
      </c>
      <c r="HW483">
        <v>3.2744</v>
      </c>
      <c r="HX483">
        <v>9999</v>
      </c>
      <c r="HY483">
        <v>9999</v>
      </c>
      <c r="HZ483">
        <v>9999</v>
      </c>
      <c r="IA483">
        <v>6</v>
      </c>
      <c r="IB483">
        <v>1.86395</v>
      </c>
      <c r="IC483">
        <v>1.86007</v>
      </c>
      <c r="ID483">
        <v>1.85837</v>
      </c>
      <c r="IE483">
        <v>1.85974</v>
      </c>
      <c r="IF483">
        <v>1.85987</v>
      </c>
      <c r="IG483">
        <v>1.85837</v>
      </c>
      <c r="IH483">
        <v>1.85745</v>
      </c>
      <c r="II483">
        <v>1.85241</v>
      </c>
      <c r="IJ483">
        <v>0</v>
      </c>
      <c r="IK483">
        <v>0</v>
      </c>
      <c r="IL483">
        <v>0</v>
      </c>
      <c r="IM483">
        <v>0</v>
      </c>
      <c r="IN483" t="s">
        <v>443</v>
      </c>
      <c r="IO483" t="s">
        <v>444</v>
      </c>
      <c r="IP483" t="s">
        <v>445</v>
      </c>
      <c r="IQ483" t="s">
        <v>445</v>
      </c>
      <c r="IR483" t="s">
        <v>445</v>
      </c>
      <c r="IS483" t="s">
        <v>445</v>
      </c>
      <c r="IT483">
        <v>0</v>
      </c>
      <c r="IU483">
        <v>100</v>
      </c>
      <c r="IV483">
        <v>100</v>
      </c>
      <c r="IW483">
        <v>-0.8100000000000001</v>
      </c>
      <c r="IX483">
        <v>0.2907</v>
      </c>
      <c r="IY483">
        <v>-1.085747647868322</v>
      </c>
      <c r="IZ483">
        <v>-0.001141660950335919</v>
      </c>
      <c r="JA483">
        <v>1.556549255047457E-06</v>
      </c>
      <c r="JB483">
        <v>-3.845636065895205E-10</v>
      </c>
      <c r="JC483">
        <v>0.01562767363184709</v>
      </c>
      <c r="JD483">
        <v>0.001629169780553792</v>
      </c>
      <c r="JE483">
        <v>0.0005448488767950686</v>
      </c>
      <c r="JF483">
        <v>-2.599574200195059E-06</v>
      </c>
      <c r="JG483">
        <v>2</v>
      </c>
      <c r="JH483">
        <v>2011</v>
      </c>
      <c r="JI483">
        <v>1</v>
      </c>
      <c r="JJ483">
        <v>26</v>
      </c>
      <c r="JK483">
        <v>197323.7</v>
      </c>
      <c r="JL483">
        <v>197323.9</v>
      </c>
      <c r="JM483">
        <v>2.92725</v>
      </c>
      <c r="JN483">
        <v>2.60864</v>
      </c>
      <c r="JO483">
        <v>1.49658</v>
      </c>
      <c r="JP483">
        <v>2.34619</v>
      </c>
      <c r="JQ483">
        <v>1.54907</v>
      </c>
      <c r="JR483">
        <v>2.49023</v>
      </c>
      <c r="JS483">
        <v>36.2224</v>
      </c>
      <c r="JT483">
        <v>24.1751</v>
      </c>
      <c r="JU483">
        <v>18</v>
      </c>
      <c r="JV483">
        <v>482.858</v>
      </c>
      <c r="JW483">
        <v>495.057</v>
      </c>
      <c r="JX483">
        <v>27.2436</v>
      </c>
      <c r="JY483">
        <v>28.701</v>
      </c>
      <c r="JZ483">
        <v>30.0003</v>
      </c>
      <c r="KA483">
        <v>28.8869</v>
      </c>
      <c r="KB483">
        <v>28.8807</v>
      </c>
      <c r="KC483">
        <v>58.7748</v>
      </c>
      <c r="KD483">
        <v>14.4442</v>
      </c>
      <c r="KE483">
        <v>49.9227</v>
      </c>
      <c r="KF483">
        <v>27.19</v>
      </c>
      <c r="KG483">
        <v>1355.96</v>
      </c>
      <c r="KH483">
        <v>18.3563</v>
      </c>
      <c r="KI483">
        <v>101.917</v>
      </c>
      <c r="KJ483">
        <v>91.5121</v>
      </c>
    </row>
    <row r="484" spans="1:296">
      <c r="A484">
        <v>466</v>
      </c>
      <c r="B484">
        <v>1758829032.1</v>
      </c>
      <c r="C484">
        <v>15008.5</v>
      </c>
      <c r="D484" t="s">
        <v>1381</v>
      </c>
      <c r="E484" t="s">
        <v>1382</v>
      </c>
      <c r="F484">
        <v>5</v>
      </c>
      <c r="G484" t="s">
        <v>1220</v>
      </c>
      <c r="H484">
        <v>1758829024.6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1368.25633272978</v>
      </c>
      <c r="AJ484">
        <v>1323.490121212121</v>
      </c>
      <c r="AK484">
        <v>3.447100042330466</v>
      </c>
      <c r="AL484">
        <v>65.14464401882412</v>
      </c>
      <c r="AM484">
        <f>(AO484 - AN484 + DX484*1E3/(8.314*(DZ484+273.15)) * AQ484/DW484 * AP484) * DW484/(100*DK484) * 1000/(1000 - AO484)</f>
        <v>0</v>
      </c>
      <c r="AN484">
        <v>18.26216469108232</v>
      </c>
      <c r="AO484">
        <v>22.39547636363637</v>
      </c>
      <c r="AP484">
        <v>-0.009559547219624624</v>
      </c>
      <c r="AQ484">
        <v>105.4680842792125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439</v>
      </c>
      <c r="AX484" t="s">
        <v>439</v>
      </c>
      <c r="AY484">
        <v>0</v>
      </c>
      <c r="AZ484">
        <v>0</v>
      </c>
      <c r="BA484">
        <f>1-AY484/AZ484</f>
        <v>0</v>
      </c>
      <c r="BB484">
        <v>0</v>
      </c>
      <c r="BC484" t="s">
        <v>439</v>
      </c>
      <c r="BD484" t="s">
        <v>439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439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5.18</v>
      </c>
      <c r="DL484">
        <v>0.5</v>
      </c>
      <c r="DM484" t="s">
        <v>440</v>
      </c>
      <c r="DN484">
        <v>2</v>
      </c>
      <c r="DO484" t="b">
        <v>1</v>
      </c>
      <c r="DP484">
        <v>1758829024.6</v>
      </c>
      <c r="DQ484">
        <v>1270.331851851852</v>
      </c>
      <c r="DR484">
        <v>1327.991111111111</v>
      </c>
      <c r="DS484">
        <v>22.45988518518519</v>
      </c>
      <c r="DT484">
        <v>18.20431851851852</v>
      </c>
      <c r="DU484">
        <v>1271.142592592592</v>
      </c>
      <c r="DV484">
        <v>22.1686962962963</v>
      </c>
      <c r="DW484">
        <v>499.9475925925926</v>
      </c>
      <c r="DX484">
        <v>90.80461111111111</v>
      </c>
      <c r="DY484">
        <v>0.06618154444444445</v>
      </c>
      <c r="DZ484">
        <v>29.36994814814815</v>
      </c>
      <c r="EA484">
        <v>30.06211851851851</v>
      </c>
      <c r="EB484">
        <v>999.9000000000001</v>
      </c>
      <c r="EC484">
        <v>0</v>
      </c>
      <c r="ED484">
        <v>0</v>
      </c>
      <c r="EE484">
        <v>9988.657777777778</v>
      </c>
      <c r="EF484">
        <v>0</v>
      </c>
      <c r="EG484">
        <v>13.2455037037037</v>
      </c>
      <c r="EH484">
        <v>-57.65733333333333</v>
      </c>
      <c r="EI484">
        <v>1299.52</v>
      </c>
      <c r="EJ484">
        <v>1352.614814814815</v>
      </c>
      <c r="EK484">
        <v>4.25557074074074</v>
      </c>
      <c r="EL484">
        <v>1327.991111111111</v>
      </c>
      <c r="EM484">
        <v>18.20431851851852</v>
      </c>
      <c r="EN484">
        <v>2.03946074074074</v>
      </c>
      <c r="EO484">
        <v>1.653035925925926</v>
      </c>
      <c r="EP484">
        <v>17.75404814814815</v>
      </c>
      <c r="EQ484">
        <v>14.46227037037037</v>
      </c>
      <c r="ER484">
        <v>2000.011111111111</v>
      </c>
      <c r="ES484">
        <v>0.9799983333333334</v>
      </c>
      <c r="ET484">
        <v>0.02000136666666666</v>
      </c>
      <c r="EU484">
        <v>0</v>
      </c>
      <c r="EV484">
        <v>1212.312592592592</v>
      </c>
      <c r="EW484">
        <v>5.00078</v>
      </c>
      <c r="EX484">
        <v>23314.7</v>
      </c>
      <c r="EY484">
        <v>16379.71111111111</v>
      </c>
      <c r="EZ484">
        <v>39.18959259259259</v>
      </c>
      <c r="FA484">
        <v>40.06199999999999</v>
      </c>
      <c r="FB484">
        <v>39.46959259259259</v>
      </c>
      <c r="FC484">
        <v>39.74055555555555</v>
      </c>
      <c r="FD484">
        <v>40.34929629629629</v>
      </c>
      <c r="FE484">
        <v>1955.111111111111</v>
      </c>
      <c r="FF484">
        <v>39.9</v>
      </c>
      <c r="FG484">
        <v>0</v>
      </c>
      <c r="FH484">
        <v>1758829027.3</v>
      </c>
      <c r="FI484">
        <v>0</v>
      </c>
      <c r="FJ484">
        <v>1212.268461538461</v>
      </c>
      <c r="FK484">
        <v>-5.193162390501444</v>
      </c>
      <c r="FL484">
        <v>-108.6153847153097</v>
      </c>
      <c r="FM484">
        <v>23314.56923076923</v>
      </c>
      <c r="FN484">
        <v>15</v>
      </c>
      <c r="FO484">
        <v>0</v>
      </c>
      <c r="FP484" t="s">
        <v>441</v>
      </c>
      <c r="FQ484">
        <v>1746989605.5</v>
      </c>
      <c r="FR484">
        <v>1746989593.5</v>
      </c>
      <c r="FS484">
        <v>0</v>
      </c>
      <c r="FT484">
        <v>-0.274</v>
      </c>
      <c r="FU484">
        <v>-0.002</v>
      </c>
      <c r="FV484">
        <v>2.549</v>
      </c>
      <c r="FW484">
        <v>0.129</v>
      </c>
      <c r="FX484">
        <v>420</v>
      </c>
      <c r="FY484">
        <v>17</v>
      </c>
      <c r="FZ484">
        <v>0.02</v>
      </c>
      <c r="GA484">
        <v>0.04</v>
      </c>
      <c r="GB484">
        <v>-57.67754146341464</v>
      </c>
      <c r="GC484">
        <v>0.3114543554006941</v>
      </c>
      <c r="GD484">
        <v>0.08682477722011092</v>
      </c>
      <c r="GE484">
        <v>1</v>
      </c>
      <c r="GF484">
        <v>1212.598823529412</v>
      </c>
      <c r="GG484">
        <v>-5.618945756761013</v>
      </c>
      <c r="GH484">
        <v>0.615814929732701</v>
      </c>
      <c r="GI484">
        <v>0</v>
      </c>
      <c r="GJ484">
        <v>4.297094634146341</v>
      </c>
      <c r="GK484">
        <v>-0.9156859233449448</v>
      </c>
      <c r="GL484">
        <v>0.09182585591820012</v>
      </c>
      <c r="GM484">
        <v>0</v>
      </c>
      <c r="GN484">
        <v>1</v>
      </c>
      <c r="GO484">
        <v>3</v>
      </c>
      <c r="GP484" t="s">
        <v>448</v>
      </c>
      <c r="GQ484">
        <v>3.10176</v>
      </c>
      <c r="GR484">
        <v>2.72434</v>
      </c>
      <c r="GS484">
        <v>0.189629</v>
      </c>
      <c r="GT484">
        <v>0.19462</v>
      </c>
      <c r="GU484">
        <v>0.103076</v>
      </c>
      <c r="GV484">
        <v>0.09058529999999999</v>
      </c>
      <c r="GW484">
        <v>21176</v>
      </c>
      <c r="GX484">
        <v>19135.8</v>
      </c>
      <c r="GY484">
        <v>26693.8</v>
      </c>
      <c r="GZ484">
        <v>23981</v>
      </c>
      <c r="HA484">
        <v>38322.3</v>
      </c>
      <c r="HB484">
        <v>32259.7</v>
      </c>
      <c r="HC484">
        <v>46614.1</v>
      </c>
      <c r="HD484">
        <v>37949.5</v>
      </c>
      <c r="HE484">
        <v>1.87322</v>
      </c>
      <c r="HF484">
        <v>1.86873</v>
      </c>
      <c r="HG484">
        <v>0.125572</v>
      </c>
      <c r="HH484">
        <v>0</v>
      </c>
      <c r="HI484">
        <v>28.0131</v>
      </c>
      <c r="HJ484">
        <v>999.9</v>
      </c>
      <c r="HK484">
        <v>40.2</v>
      </c>
      <c r="HL484">
        <v>31.9</v>
      </c>
      <c r="HM484">
        <v>21.0194</v>
      </c>
      <c r="HN484">
        <v>61.0405</v>
      </c>
      <c r="HO484">
        <v>20.3806</v>
      </c>
      <c r="HP484">
        <v>1</v>
      </c>
      <c r="HQ484">
        <v>0.111715</v>
      </c>
      <c r="HR484">
        <v>0.728459</v>
      </c>
      <c r="HS484">
        <v>20.2788</v>
      </c>
      <c r="HT484">
        <v>5.2116</v>
      </c>
      <c r="HU484">
        <v>11.9797</v>
      </c>
      <c r="HV484">
        <v>4.96335</v>
      </c>
      <c r="HW484">
        <v>3.2744</v>
      </c>
      <c r="HX484">
        <v>9999</v>
      </c>
      <c r="HY484">
        <v>9999</v>
      </c>
      <c r="HZ484">
        <v>9999</v>
      </c>
      <c r="IA484">
        <v>6</v>
      </c>
      <c r="IB484">
        <v>1.86392</v>
      </c>
      <c r="IC484">
        <v>1.86006</v>
      </c>
      <c r="ID484">
        <v>1.85837</v>
      </c>
      <c r="IE484">
        <v>1.85975</v>
      </c>
      <c r="IF484">
        <v>1.85988</v>
      </c>
      <c r="IG484">
        <v>1.85838</v>
      </c>
      <c r="IH484">
        <v>1.85745</v>
      </c>
      <c r="II484">
        <v>1.85241</v>
      </c>
      <c r="IJ484">
        <v>0</v>
      </c>
      <c r="IK484">
        <v>0</v>
      </c>
      <c r="IL484">
        <v>0</v>
      </c>
      <c r="IM484">
        <v>0</v>
      </c>
      <c r="IN484" t="s">
        <v>443</v>
      </c>
      <c r="IO484" t="s">
        <v>444</v>
      </c>
      <c r="IP484" t="s">
        <v>445</v>
      </c>
      <c r="IQ484" t="s">
        <v>445</v>
      </c>
      <c r="IR484" t="s">
        <v>445</v>
      </c>
      <c r="IS484" t="s">
        <v>445</v>
      </c>
      <c r="IT484">
        <v>0</v>
      </c>
      <c r="IU484">
        <v>100</v>
      </c>
      <c r="IV484">
        <v>100</v>
      </c>
      <c r="IW484">
        <v>-0.79</v>
      </c>
      <c r="IX484">
        <v>0.2898</v>
      </c>
      <c r="IY484">
        <v>-1.085747647868322</v>
      </c>
      <c r="IZ484">
        <v>-0.001141660950335919</v>
      </c>
      <c r="JA484">
        <v>1.556549255047457E-06</v>
      </c>
      <c r="JB484">
        <v>-3.845636065895205E-10</v>
      </c>
      <c r="JC484">
        <v>0.01562767363184709</v>
      </c>
      <c r="JD484">
        <v>0.001629169780553792</v>
      </c>
      <c r="JE484">
        <v>0.0005448488767950686</v>
      </c>
      <c r="JF484">
        <v>-2.599574200195059E-06</v>
      </c>
      <c r="JG484">
        <v>2</v>
      </c>
      <c r="JH484">
        <v>2011</v>
      </c>
      <c r="JI484">
        <v>1</v>
      </c>
      <c r="JJ484">
        <v>26</v>
      </c>
      <c r="JK484">
        <v>197323.8</v>
      </c>
      <c r="JL484">
        <v>197324</v>
      </c>
      <c r="JM484">
        <v>2.95532</v>
      </c>
      <c r="JN484">
        <v>2.60864</v>
      </c>
      <c r="JO484">
        <v>1.49658</v>
      </c>
      <c r="JP484">
        <v>2.34619</v>
      </c>
      <c r="JQ484">
        <v>1.54907</v>
      </c>
      <c r="JR484">
        <v>2.44019</v>
      </c>
      <c r="JS484">
        <v>36.2224</v>
      </c>
      <c r="JT484">
        <v>24.1751</v>
      </c>
      <c r="JU484">
        <v>18</v>
      </c>
      <c r="JV484">
        <v>483.008</v>
      </c>
      <c r="JW484">
        <v>494.973</v>
      </c>
      <c r="JX484">
        <v>27.1872</v>
      </c>
      <c r="JY484">
        <v>28.704</v>
      </c>
      <c r="JZ484">
        <v>30.0004</v>
      </c>
      <c r="KA484">
        <v>28.8894</v>
      </c>
      <c r="KB484">
        <v>28.8825</v>
      </c>
      <c r="KC484">
        <v>59.3964</v>
      </c>
      <c r="KD484">
        <v>14.1633</v>
      </c>
      <c r="KE484">
        <v>50.3195</v>
      </c>
      <c r="KF484">
        <v>27.1228</v>
      </c>
      <c r="KG484">
        <v>1376</v>
      </c>
      <c r="KH484">
        <v>18.4664</v>
      </c>
      <c r="KI484">
        <v>101.917</v>
      </c>
      <c r="KJ484">
        <v>91.5116</v>
      </c>
    </row>
    <row r="485" spans="1:296">
      <c r="A485">
        <v>467</v>
      </c>
      <c r="B485">
        <v>1758829037.1</v>
      </c>
      <c r="C485">
        <v>15013.5</v>
      </c>
      <c r="D485" t="s">
        <v>1383</v>
      </c>
      <c r="E485" t="s">
        <v>1384</v>
      </c>
      <c r="F485">
        <v>5</v>
      </c>
      <c r="G485" t="s">
        <v>1220</v>
      </c>
      <c r="H485">
        <v>1758829029.314285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1385.405744774961</v>
      </c>
      <c r="AJ485">
        <v>1340.467454545454</v>
      </c>
      <c r="AK485">
        <v>3.407180976228493</v>
      </c>
      <c r="AL485">
        <v>65.14464401882412</v>
      </c>
      <c r="AM485">
        <f>(AO485 - AN485 + DX485*1E3/(8.314*(DZ485+273.15)) * AQ485/DW485 * AP485) * DW485/(100*DK485) * 1000/(1000 - AO485)</f>
        <v>0</v>
      </c>
      <c r="AN485">
        <v>18.40337585783544</v>
      </c>
      <c r="AO485">
        <v>22.3767406060606</v>
      </c>
      <c r="AP485">
        <v>-0.0005507190023455313</v>
      </c>
      <c r="AQ485">
        <v>105.4680842792125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439</v>
      </c>
      <c r="AX485" t="s">
        <v>439</v>
      </c>
      <c r="AY485">
        <v>0</v>
      </c>
      <c r="AZ485">
        <v>0</v>
      </c>
      <c r="BA485">
        <f>1-AY485/AZ485</f>
        <v>0</v>
      </c>
      <c r="BB485">
        <v>0</v>
      </c>
      <c r="BC485" t="s">
        <v>439</v>
      </c>
      <c r="BD485" t="s">
        <v>439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439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5.18</v>
      </c>
      <c r="DL485">
        <v>0.5</v>
      </c>
      <c r="DM485" t="s">
        <v>440</v>
      </c>
      <c r="DN485">
        <v>2</v>
      </c>
      <c r="DO485" t="b">
        <v>1</v>
      </c>
      <c r="DP485">
        <v>1758829029.314285</v>
      </c>
      <c r="DQ485">
        <v>1286.109642857143</v>
      </c>
      <c r="DR485">
        <v>1343.773928571429</v>
      </c>
      <c r="DS485">
        <v>22.42112857142857</v>
      </c>
      <c r="DT485">
        <v>18.27134642857143</v>
      </c>
      <c r="DU485">
        <v>1286.905714285714</v>
      </c>
      <c r="DV485">
        <v>22.13077142857143</v>
      </c>
      <c r="DW485">
        <v>500.001857142857</v>
      </c>
      <c r="DX485">
        <v>90.80442500000001</v>
      </c>
      <c r="DY485">
        <v>0.06612939999999999</v>
      </c>
      <c r="DZ485">
        <v>29.34821785714286</v>
      </c>
      <c r="EA485">
        <v>30.05613928571428</v>
      </c>
      <c r="EB485">
        <v>999.9000000000002</v>
      </c>
      <c r="EC485">
        <v>0</v>
      </c>
      <c r="ED485">
        <v>0</v>
      </c>
      <c r="EE485">
        <v>9994.108214285716</v>
      </c>
      <c r="EF485">
        <v>0</v>
      </c>
      <c r="EG485">
        <v>13.20456785714286</v>
      </c>
      <c r="EH485">
        <v>-57.66320357142857</v>
      </c>
      <c r="EI485">
        <v>1315.608214285714</v>
      </c>
      <c r="EJ485">
        <v>1368.783928571429</v>
      </c>
      <c r="EK485">
        <v>4.149777142857142</v>
      </c>
      <c r="EL485">
        <v>1343.773928571429</v>
      </c>
      <c r="EM485">
        <v>18.27134642857143</v>
      </c>
      <c r="EN485">
        <v>2.035936785714286</v>
      </c>
      <c r="EO485">
        <v>1.659119285714286</v>
      </c>
      <c r="EP485">
        <v>17.72661071428572</v>
      </c>
      <c r="EQ485">
        <v>14.51900357142857</v>
      </c>
      <c r="ER485">
        <v>1999.9825</v>
      </c>
      <c r="ES485">
        <v>0.9799982499999998</v>
      </c>
      <c r="ET485">
        <v>0.02000145</v>
      </c>
      <c r="EU485">
        <v>0</v>
      </c>
      <c r="EV485">
        <v>1211.878928571429</v>
      </c>
      <c r="EW485">
        <v>5.00078</v>
      </c>
      <c r="EX485">
        <v>23305.39999999999</v>
      </c>
      <c r="EY485">
        <v>16379.49285714286</v>
      </c>
      <c r="EZ485">
        <v>39.20739285714285</v>
      </c>
      <c r="FA485">
        <v>40.06424999999999</v>
      </c>
      <c r="FB485">
        <v>39.49746428571428</v>
      </c>
      <c r="FC485">
        <v>39.75653571428571</v>
      </c>
      <c r="FD485">
        <v>40.36364285714286</v>
      </c>
      <c r="FE485">
        <v>1955.0825</v>
      </c>
      <c r="FF485">
        <v>39.9</v>
      </c>
      <c r="FG485">
        <v>0</v>
      </c>
      <c r="FH485">
        <v>1758829032.1</v>
      </c>
      <c r="FI485">
        <v>0</v>
      </c>
      <c r="FJ485">
        <v>1211.816538461538</v>
      </c>
      <c r="FK485">
        <v>-6.424957271461748</v>
      </c>
      <c r="FL485">
        <v>-117.9350426887063</v>
      </c>
      <c r="FM485">
        <v>23305.16153846154</v>
      </c>
      <c r="FN485">
        <v>15</v>
      </c>
      <c r="FO485">
        <v>0</v>
      </c>
      <c r="FP485" t="s">
        <v>441</v>
      </c>
      <c r="FQ485">
        <v>1746989605.5</v>
      </c>
      <c r="FR485">
        <v>1746989593.5</v>
      </c>
      <c r="FS485">
        <v>0</v>
      </c>
      <c r="FT485">
        <v>-0.274</v>
      </c>
      <c r="FU485">
        <v>-0.002</v>
      </c>
      <c r="FV485">
        <v>2.549</v>
      </c>
      <c r="FW485">
        <v>0.129</v>
      </c>
      <c r="FX485">
        <v>420</v>
      </c>
      <c r="FY485">
        <v>17</v>
      </c>
      <c r="FZ485">
        <v>0.02</v>
      </c>
      <c r="GA485">
        <v>0.04</v>
      </c>
      <c r="GB485">
        <v>-57.65006341463415</v>
      </c>
      <c r="GC485">
        <v>0.2946731707317868</v>
      </c>
      <c r="GD485">
        <v>0.09528233976591452</v>
      </c>
      <c r="GE485">
        <v>1</v>
      </c>
      <c r="GF485">
        <v>1212.152352941176</v>
      </c>
      <c r="GG485">
        <v>-5.926661569958366</v>
      </c>
      <c r="GH485">
        <v>0.6503757231899817</v>
      </c>
      <c r="GI485">
        <v>0</v>
      </c>
      <c r="GJ485">
        <v>4.220752926829269</v>
      </c>
      <c r="GK485">
        <v>-1.198660766550528</v>
      </c>
      <c r="GL485">
        <v>0.1215914798692717</v>
      </c>
      <c r="GM485">
        <v>0</v>
      </c>
      <c r="GN485">
        <v>1</v>
      </c>
      <c r="GO485">
        <v>3</v>
      </c>
      <c r="GP485" t="s">
        <v>448</v>
      </c>
      <c r="GQ485">
        <v>3.10141</v>
      </c>
      <c r="GR485">
        <v>2.7239</v>
      </c>
      <c r="GS485">
        <v>0.191108</v>
      </c>
      <c r="GT485">
        <v>0.196108</v>
      </c>
      <c r="GU485">
        <v>0.103021</v>
      </c>
      <c r="GV485">
        <v>0.09100999999999999</v>
      </c>
      <c r="GW485">
        <v>21137</v>
      </c>
      <c r="GX485">
        <v>19100.3</v>
      </c>
      <c r="GY485">
        <v>26693.4</v>
      </c>
      <c r="GZ485">
        <v>23980.8</v>
      </c>
      <c r="HA485">
        <v>38324.2</v>
      </c>
      <c r="HB485">
        <v>32244.5</v>
      </c>
      <c r="HC485">
        <v>46613.4</v>
      </c>
      <c r="HD485">
        <v>37949.2</v>
      </c>
      <c r="HE485">
        <v>1.87248</v>
      </c>
      <c r="HF485">
        <v>1.86935</v>
      </c>
      <c r="HG485">
        <v>0.12517</v>
      </c>
      <c r="HH485">
        <v>0</v>
      </c>
      <c r="HI485">
        <v>28.0083</v>
      </c>
      <c r="HJ485">
        <v>999.9</v>
      </c>
      <c r="HK485">
        <v>40.3</v>
      </c>
      <c r="HL485">
        <v>31.9</v>
      </c>
      <c r="HM485">
        <v>21.0735</v>
      </c>
      <c r="HN485">
        <v>61.3205</v>
      </c>
      <c r="HO485">
        <v>20.2444</v>
      </c>
      <c r="HP485">
        <v>1</v>
      </c>
      <c r="HQ485">
        <v>0.11189</v>
      </c>
      <c r="HR485">
        <v>0.786348</v>
      </c>
      <c r="HS485">
        <v>20.2782</v>
      </c>
      <c r="HT485">
        <v>5.2104</v>
      </c>
      <c r="HU485">
        <v>11.9791</v>
      </c>
      <c r="HV485">
        <v>4.96335</v>
      </c>
      <c r="HW485">
        <v>3.27405</v>
      </c>
      <c r="HX485">
        <v>9999</v>
      </c>
      <c r="HY485">
        <v>9999</v>
      </c>
      <c r="HZ485">
        <v>9999</v>
      </c>
      <c r="IA485">
        <v>6</v>
      </c>
      <c r="IB485">
        <v>1.86392</v>
      </c>
      <c r="IC485">
        <v>1.86007</v>
      </c>
      <c r="ID485">
        <v>1.85837</v>
      </c>
      <c r="IE485">
        <v>1.85974</v>
      </c>
      <c r="IF485">
        <v>1.85988</v>
      </c>
      <c r="IG485">
        <v>1.85837</v>
      </c>
      <c r="IH485">
        <v>1.85745</v>
      </c>
      <c r="II485">
        <v>1.8524</v>
      </c>
      <c r="IJ485">
        <v>0</v>
      </c>
      <c r="IK485">
        <v>0</v>
      </c>
      <c r="IL485">
        <v>0</v>
      </c>
      <c r="IM485">
        <v>0</v>
      </c>
      <c r="IN485" t="s">
        <v>443</v>
      </c>
      <c r="IO485" t="s">
        <v>444</v>
      </c>
      <c r="IP485" t="s">
        <v>445</v>
      </c>
      <c r="IQ485" t="s">
        <v>445</v>
      </c>
      <c r="IR485" t="s">
        <v>445</v>
      </c>
      <c r="IS485" t="s">
        <v>445</v>
      </c>
      <c r="IT485">
        <v>0</v>
      </c>
      <c r="IU485">
        <v>100</v>
      </c>
      <c r="IV485">
        <v>100</v>
      </c>
      <c r="IW485">
        <v>-0.77</v>
      </c>
      <c r="IX485">
        <v>0.2893</v>
      </c>
      <c r="IY485">
        <v>-1.085747647868322</v>
      </c>
      <c r="IZ485">
        <v>-0.001141660950335919</v>
      </c>
      <c r="JA485">
        <v>1.556549255047457E-06</v>
      </c>
      <c r="JB485">
        <v>-3.845636065895205E-10</v>
      </c>
      <c r="JC485">
        <v>0.01562767363184709</v>
      </c>
      <c r="JD485">
        <v>0.001629169780553792</v>
      </c>
      <c r="JE485">
        <v>0.0005448488767950686</v>
      </c>
      <c r="JF485">
        <v>-2.599574200195059E-06</v>
      </c>
      <c r="JG485">
        <v>2</v>
      </c>
      <c r="JH485">
        <v>2011</v>
      </c>
      <c r="JI485">
        <v>1</v>
      </c>
      <c r="JJ485">
        <v>26</v>
      </c>
      <c r="JK485">
        <v>197323.9</v>
      </c>
      <c r="JL485">
        <v>197324.1</v>
      </c>
      <c r="JM485">
        <v>2.98584</v>
      </c>
      <c r="JN485">
        <v>2.6123</v>
      </c>
      <c r="JO485">
        <v>1.49658</v>
      </c>
      <c r="JP485">
        <v>2.34619</v>
      </c>
      <c r="JQ485">
        <v>1.54907</v>
      </c>
      <c r="JR485">
        <v>2.35474</v>
      </c>
      <c r="JS485">
        <v>36.2224</v>
      </c>
      <c r="JT485">
        <v>24.1663</v>
      </c>
      <c r="JU485">
        <v>18</v>
      </c>
      <c r="JV485">
        <v>482.587</v>
      </c>
      <c r="JW485">
        <v>495.408</v>
      </c>
      <c r="JX485">
        <v>27.1252</v>
      </c>
      <c r="JY485">
        <v>28.7077</v>
      </c>
      <c r="JZ485">
        <v>30.0004</v>
      </c>
      <c r="KA485">
        <v>28.8914</v>
      </c>
      <c r="KB485">
        <v>28.885</v>
      </c>
      <c r="KC485">
        <v>59.9331</v>
      </c>
      <c r="KD485">
        <v>14.1633</v>
      </c>
      <c r="KE485">
        <v>50.3195</v>
      </c>
      <c r="KF485">
        <v>27.0785</v>
      </c>
      <c r="KG485">
        <v>1389.44</v>
      </c>
      <c r="KH485">
        <v>18.4463</v>
      </c>
      <c r="KI485">
        <v>101.916</v>
      </c>
      <c r="KJ485">
        <v>91.51090000000001</v>
      </c>
    </row>
    <row r="486" spans="1:296">
      <c r="A486">
        <v>468</v>
      </c>
      <c r="B486">
        <v>1758829042.1</v>
      </c>
      <c r="C486">
        <v>15018.5</v>
      </c>
      <c r="D486" t="s">
        <v>1385</v>
      </c>
      <c r="E486" t="s">
        <v>1386</v>
      </c>
      <c r="F486">
        <v>5</v>
      </c>
      <c r="G486" t="s">
        <v>1220</v>
      </c>
      <c r="H486">
        <v>1758829034.6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1402.890460244827</v>
      </c>
      <c r="AJ486">
        <v>1357.758606060606</v>
      </c>
      <c r="AK486">
        <v>3.441561613813236</v>
      </c>
      <c r="AL486">
        <v>65.14464401882412</v>
      </c>
      <c r="AM486">
        <f>(AO486 - AN486 + DX486*1E3/(8.314*(DZ486+273.15)) * AQ486/DW486 * AP486) * DW486/(100*DK486) * 1000/(1000 - AO486)</f>
        <v>0</v>
      </c>
      <c r="AN486">
        <v>18.43720550289972</v>
      </c>
      <c r="AO486">
        <v>22.34716969696969</v>
      </c>
      <c r="AP486">
        <v>-0.007997339789190334</v>
      </c>
      <c r="AQ486">
        <v>105.4680842792125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439</v>
      </c>
      <c r="AX486" t="s">
        <v>439</v>
      </c>
      <c r="AY486">
        <v>0</v>
      </c>
      <c r="AZ486">
        <v>0</v>
      </c>
      <c r="BA486">
        <f>1-AY486/AZ486</f>
        <v>0</v>
      </c>
      <c r="BB486">
        <v>0</v>
      </c>
      <c r="BC486" t="s">
        <v>439</v>
      </c>
      <c r="BD486" t="s">
        <v>439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439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5.18</v>
      </c>
      <c r="DL486">
        <v>0.5</v>
      </c>
      <c r="DM486" t="s">
        <v>440</v>
      </c>
      <c r="DN486">
        <v>2</v>
      </c>
      <c r="DO486" t="b">
        <v>1</v>
      </c>
      <c r="DP486">
        <v>1758829034.6</v>
      </c>
      <c r="DQ486">
        <v>1303.846666666667</v>
      </c>
      <c r="DR486">
        <v>1361.542962962963</v>
      </c>
      <c r="DS486">
        <v>22.38561481481482</v>
      </c>
      <c r="DT486">
        <v>18.35554074074074</v>
      </c>
      <c r="DU486">
        <v>1304.627037037037</v>
      </c>
      <c r="DV486">
        <v>22.09602592592592</v>
      </c>
      <c r="DW486">
        <v>500.0057777777778</v>
      </c>
      <c r="DX486">
        <v>90.80497037037037</v>
      </c>
      <c r="DY486">
        <v>0.06601897407407407</v>
      </c>
      <c r="DZ486">
        <v>29.32140740740741</v>
      </c>
      <c r="EA486">
        <v>30.05210740740741</v>
      </c>
      <c r="EB486">
        <v>999.9000000000001</v>
      </c>
      <c r="EC486">
        <v>0</v>
      </c>
      <c r="ED486">
        <v>0</v>
      </c>
      <c r="EE486">
        <v>10005.3937037037</v>
      </c>
      <c r="EF486">
        <v>0</v>
      </c>
      <c r="EG486">
        <v>13.1643</v>
      </c>
      <c r="EH486">
        <v>-57.69591851851852</v>
      </c>
      <c r="EI486">
        <v>1333.703333333333</v>
      </c>
      <c r="EJ486">
        <v>1387.003703703704</v>
      </c>
      <c r="EK486">
        <v>4.030067777777777</v>
      </c>
      <c r="EL486">
        <v>1361.542962962963</v>
      </c>
      <c r="EM486">
        <v>18.35554074074074</v>
      </c>
      <c r="EN486">
        <v>2.032724074074074</v>
      </c>
      <c r="EO486">
        <v>1.666774074074074</v>
      </c>
      <c r="EP486">
        <v>17.70156666666666</v>
      </c>
      <c r="EQ486">
        <v>14.59027777777778</v>
      </c>
      <c r="ER486">
        <v>1999.978888888889</v>
      </c>
      <c r="ES486">
        <v>0.9799984444444445</v>
      </c>
      <c r="ET486">
        <v>0.02000125555555556</v>
      </c>
      <c r="EU486">
        <v>0</v>
      </c>
      <c r="EV486">
        <v>1211.308518518518</v>
      </c>
      <c r="EW486">
        <v>5.00078</v>
      </c>
      <c r="EX486">
        <v>23295.42222222222</v>
      </c>
      <c r="EY486">
        <v>16379.46666666667</v>
      </c>
      <c r="EZ486">
        <v>39.2172962962963</v>
      </c>
      <c r="FA486">
        <v>40.07366666666667</v>
      </c>
      <c r="FB486">
        <v>39.51362962962963</v>
      </c>
      <c r="FC486">
        <v>39.77066666666666</v>
      </c>
      <c r="FD486">
        <v>40.35162962962963</v>
      </c>
      <c r="FE486">
        <v>1955.078888888889</v>
      </c>
      <c r="FF486">
        <v>39.9</v>
      </c>
      <c r="FG486">
        <v>0</v>
      </c>
      <c r="FH486">
        <v>1758829037.5</v>
      </c>
      <c r="FI486">
        <v>0</v>
      </c>
      <c r="FJ486">
        <v>1211.2268</v>
      </c>
      <c r="FK486">
        <v>-6.387692304617866</v>
      </c>
      <c r="FL486">
        <v>-114.1846151579668</v>
      </c>
      <c r="FM486">
        <v>23294.412</v>
      </c>
      <c r="FN486">
        <v>15</v>
      </c>
      <c r="FO486">
        <v>0</v>
      </c>
      <c r="FP486" t="s">
        <v>441</v>
      </c>
      <c r="FQ486">
        <v>1746989605.5</v>
      </c>
      <c r="FR486">
        <v>1746989593.5</v>
      </c>
      <c r="FS486">
        <v>0</v>
      </c>
      <c r="FT486">
        <v>-0.274</v>
      </c>
      <c r="FU486">
        <v>-0.002</v>
      </c>
      <c r="FV486">
        <v>2.549</v>
      </c>
      <c r="FW486">
        <v>0.129</v>
      </c>
      <c r="FX486">
        <v>420</v>
      </c>
      <c r="FY486">
        <v>17</v>
      </c>
      <c r="FZ486">
        <v>0.02</v>
      </c>
      <c r="GA486">
        <v>0.04</v>
      </c>
      <c r="GB486">
        <v>-57.6910275</v>
      </c>
      <c r="GC486">
        <v>-0.460801125703493</v>
      </c>
      <c r="GD486">
        <v>0.1295830987966796</v>
      </c>
      <c r="GE486">
        <v>1</v>
      </c>
      <c r="GF486">
        <v>1211.623235294118</v>
      </c>
      <c r="GG486">
        <v>-6.182582127580889</v>
      </c>
      <c r="GH486">
        <v>0.6661377731910745</v>
      </c>
      <c r="GI486">
        <v>0</v>
      </c>
      <c r="GJ486">
        <v>4.10520975</v>
      </c>
      <c r="GK486">
        <v>-1.420541651031904</v>
      </c>
      <c r="GL486">
        <v>0.1379091369976533</v>
      </c>
      <c r="GM486">
        <v>0</v>
      </c>
      <c r="GN486">
        <v>1</v>
      </c>
      <c r="GO486">
        <v>3</v>
      </c>
      <c r="GP486" t="s">
        <v>448</v>
      </c>
      <c r="GQ486">
        <v>3.10181</v>
      </c>
      <c r="GR486">
        <v>2.72418</v>
      </c>
      <c r="GS486">
        <v>0.192593</v>
      </c>
      <c r="GT486">
        <v>0.197545</v>
      </c>
      <c r="GU486">
        <v>0.102917</v>
      </c>
      <c r="GV486">
        <v>0.09110699999999999</v>
      </c>
      <c r="GW486">
        <v>21098.2</v>
      </c>
      <c r="GX486">
        <v>19066.1</v>
      </c>
      <c r="GY486">
        <v>26693.3</v>
      </c>
      <c r="GZ486">
        <v>23980.7</v>
      </c>
      <c r="HA486">
        <v>38328.6</v>
      </c>
      <c r="HB486">
        <v>32240.7</v>
      </c>
      <c r="HC486">
        <v>46613.1</v>
      </c>
      <c r="HD486">
        <v>37948.6</v>
      </c>
      <c r="HE486">
        <v>1.87305</v>
      </c>
      <c r="HF486">
        <v>1.86878</v>
      </c>
      <c r="HG486">
        <v>0.124533</v>
      </c>
      <c r="HH486">
        <v>0</v>
      </c>
      <c r="HI486">
        <v>28.0035</v>
      </c>
      <c r="HJ486">
        <v>999.9</v>
      </c>
      <c r="HK486">
        <v>40.3</v>
      </c>
      <c r="HL486">
        <v>31.9</v>
      </c>
      <c r="HM486">
        <v>21.0719</v>
      </c>
      <c r="HN486">
        <v>61.3005</v>
      </c>
      <c r="HO486">
        <v>20.3526</v>
      </c>
      <c r="HP486">
        <v>1</v>
      </c>
      <c r="HQ486">
        <v>0.112198</v>
      </c>
      <c r="HR486">
        <v>0.7661520000000001</v>
      </c>
      <c r="HS486">
        <v>20.2787</v>
      </c>
      <c r="HT486">
        <v>5.21175</v>
      </c>
      <c r="HU486">
        <v>11.9798</v>
      </c>
      <c r="HV486">
        <v>4.96355</v>
      </c>
      <c r="HW486">
        <v>3.27435</v>
      </c>
      <c r="HX486">
        <v>9999</v>
      </c>
      <c r="HY486">
        <v>9999</v>
      </c>
      <c r="HZ486">
        <v>9999</v>
      </c>
      <c r="IA486">
        <v>6</v>
      </c>
      <c r="IB486">
        <v>1.86389</v>
      </c>
      <c r="IC486">
        <v>1.86008</v>
      </c>
      <c r="ID486">
        <v>1.85837</v>
      </c>
      <c r="IE486">
        <v>1.85976</v>
      </c>
      <c r="IF486">
        <v>1.85989</v>
      </c>
      <c r="IG486">
        <v>1.85837</v>
      </c>
      <c r="IH486">
        <v>1.85745</v>
      </c>
      <c r="II486">
        <v>1.8524</v>
      </c>
      <c r="IJ486">
        <v>0</v>
      </c>
      <c r="IK486">
        <v>0</v>
      </c>
      <c r="IL486">
        <v>0</v>
      </c>
      <c r="IM486">
        <v>0</v>
      </c>
      <c r="IN486" t="s">
        <v>443</v>
      </c>
      <c r="IO486" t="s">
        <v>444</v>
      </c>
      <c r="IP486" t="s">
        <v>445</v>
      </c>
      <c r="IQ486" t="s">
        <v>445</v>
      </c>
      <c r="IR486" t="s">
        <v>445</v>
      </c>
      <c r="IS486" t="s">
        <v>445</v>
      </c>
      <c r="IT486">
        <v>0</v>
      </c>
      <c r="IU486">
        <v>100</v>
      </c>
      <c r="IV486">
        <v>100</v>
      </c>
      <c r="IW486">
        <v>-0.76</v>
      </c>
      <c r="IX486">
        <v>0.2887</v>
      </c>
      <c r="IY486">
        <v>-1.085747647868322</v>
      </c>
      <c r="IZ486">
        <v>-0.001141660950335919</v>
      </c>
      <c r="JA486">
        <v>1.556549255047457E-06</v>
      </c>
      <c r="JB486">
        <v>-3.845636065895205E-10</v>
      </c>
      <c r="JC486">
        <v>0.01562767363184709</v>
      </c>
      <c r="JD486">
        <v>0.001629169780553792</v>
      </c>
      <c r="JE486">
        <v>0.0005448488767950686</v>
      </c>
      <c r="JF486">
        <v>-2.599574200195059E-06</v>
      </c>
      <c r="JG486">
        <v>2</v>
      </c>
      <c r="JH486">
        <v>2011</v>
      </c>
      <c r="JI486">
        <v>1</v>
      </c>
      <c r="JJ486">
        <v>26</v>
      </c>
      <c r="JK486">
        <v>197323.9</v>
      </c>
      <c r="JL486">
        <v>197324.1</v>
      </c>
      <c r="JM486">
        <v>3.01147</v>
      </c>
      <c r="JN486">
        <v>2.6062</v>
      </c>
      <c r="JO486">
        <v>1.49658</v>
      </c>
      <c r="JP486">
        <v>2.34497</v>
      </c>
      <c r="JQ486">
        <v>1.54907</v>
      </c>
      <c r="JR486">
        <v>2.44141</v>
      </c>
      <c r="JS486">
        <v>36.2224</v>
      </c>
      <c r="JT486">
        <v>24.1751</v>
      </c>
      <c r="JU486">
        <v>18</v>
      </c>
      <c r="JV486">
        <v>482.94</v>
      </c>
      <c r="JW486">
        <v>495.037</v>
      </c>
      <c r="JX486">
        <v>27.0741</v>
      </c>
      <c r="JY486">
        <v>28.7113</v>
      </c>
      <c r="JZ486">
        <v>30.0004</v>
      </c>
      <c r="KA486">
        <v>28.8939</v>
      </c>
      <c r="KB486">
        <v>28.8862</v>
      </c>
      <c r="KC486">
        <v>60.5397</v>
      </c>
      <c r="KD486">
        <v>14.1633</v>
      </c>
      <c r="KE486">
        <v>50.6918</v>
      </c>
      <c r="KF486">
        <v>27.0351</v>
      </c>
      <c r="KG486">
        <v>1409.47</v>
      </c>
      <c r="KH486">
        <v>18.532</v>
      </c>
      <c r="KI486">
        <v>101.915</v>
      </c>
      <c r="KJ486">
        <v>91.5099</v>
      </c>
    </row>
    <row r="487" spans="1:296">
      <c r="A487">
        <v>469</v>
      </c>
      <c r="B487">
        <v>1758829047.1</v>
      </c>
      <c r="C487">
        <v>15023.5</v>
      </c>
      <c r="D487" t="s">
        <v>1387</v>
      </c>
      <c r="E487" t="s">
        <v>1388</v>
      </c>
      <c r="F487">
        <v>5</v>
      </c>
      <c r="G487" t="s">
        <v>1220</v>
      </c>
      <c r="H487">
        <v>1758829039.314285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1419.771674857585</v>
      </c>
      <c r="AJ487">
        <v>1374.833575757575</v>
      </c>
      <c r="AK487">
        <v>3.424093332617004</v>
      </c>
      <c r="AL487">
        <v>65.14464401882412</v>
      </c>
      <c r="AM487">
        <f>(AO487 - AN487 + DX487*1E3/(8.314*(DZ487+273.15)) * AQ487/DW487 * AP487) * DW487/(100*DK487) * 1000/(1000 - AO487)</f>
        <v>0</v>
      </c>
      <c r="AN487">
        <v>18.50178222411887</v>
      </c>
      <c r="AO487">
        <v>22.31002666666667</v>
      </c>
      <c r="AP487">
        <v>-0.00717903494160462</v>
      </c>
      <c r="AQ487">
        <v>105.4680842792125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439</v>
      </c>
      <c r="AX487" t="s">
        <v>439</v>
      </c>
      <c r="AY487">
        <v>0</v>
      </c>
      <c r="AZ487">
        <v>0</v>
      </c>
      <c r="BA487">
        <f>1-AY487/AZ487</f>
        <v>0</v>
      </c>
      <c r="BB487">
        <v>0</v>
      </c>
      <c r="BC487" t="s">
        <v>439</v>
      </c>
      <c r="BD487" t="s">
        <v>439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439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5.18</v>
      </c>
      <c r="DL487">
        <v>0.5</v>
      </c>
      <c r="DM487" t="s">
        <v>440</v>
      </c>
      <c r="DN487">
        <v>2</v>
      </c>
      <c r="DO487" t="b">
        <v>1</v>
      </c>
      <c r="DP487">
        <v>1758829039.314285</v>
      </c>
      <c r="DQ487">
        <v>1319.668928571429</v>
      </c>
      <c r="DR487">
        <v>1377.325714285714</v>
      </c>
      <c r="DS487">
        <v>22.35704642857143</v>
      </c>
      <c r="DT487">
        <v>18.42865</v>
      </c>
      <c r="DU487">
        <v>1320.434285714286</v>
      </c>
      <c r="DV487">
        <v>22.068075</v>
      </c>
      <c r="DW487">
        <v>500.0090714285713</v>
      </c>
      <c r="DX487">
        <v>90.80464642857143</v>
      </c>
      <c r="DY487">
        <v>0.06600581785714285</v>
      </c>
      <c r="DZ487">
        <v>29.29551428571429</v>
      </c>
      <c r="EA487">
        <v>30.04391428571429</v>
      </c>
      <c r="EB487">
        <v>999.9000000000002</v>
      </c>
      <c r="EC487">
        <v>0</v>
      </c>
      <c r="ED487">
        <v>0</v>
      </c>
      <c r="EE487">
        <v>10001.71785714286</v>
      </c>
      <c r="EF487">
        <v>0</v>
      </c>
      <c r="EG487">
        <v>13.16571071428571</v>
      </c>
      <c r="EH487">
        <v>-57.65691785714286</v>
      </c>
      <c r="EI487">
        <v>1349.847857142857</v>
      </c>
      <c r="EJ487">
        <v>1403.185714285715</v>
      </c>
      <c r="EK487">
        <v>3.928395357142857</v>
      </c>
      <c r="EL487">
        <v>1377.325714285714</v>
      </c>
      <c r="EM487">
        <v>18.42865</v>
      </c>
      <c r="EN487">
        <v>2.030123928571428</v>
      </c>
      <c r="EO487">
        <v>1.673406785714286</v>
      </c>
      <c r="EP487">
        <v>17.68125357142857</v>
      </c>
      <c r="EQ487">
        <v>14.65186071428571</v>
      </c>
      <c r="ER487">
        <v>1999.981071428572</v>
      </c>
      <c r="ES487">
        <v>0.9799986785714285</v>
      </c>
      <c r="ET487">
        <v>0.02000102142857143</v>
      </c>
      <c r="EU487">
        <v>0</v>
      </c>
      <c r="EV487">
        <v>1210.782142857143</v>
      </c>
      <c r="EW487">
        <v>5.00078</v>
      </c>
      <c r="EX487">
        <v>23285.79642857143</v>
      </c>
      <c r="EY487">
        <v>16379.48214285714</v>
      </c>
      <c r="EZ487">
        <v>39.22960714285714</v>
      </c>
      <c r="FA487">
        <v>40.08449999999999</v>
      </c>
      <c r="FB487">
        <v>39.51985714285713</v>
      </c>
      <c r="FC487">
        <v>39.76989285714285</v>
      </c>
      <c r="FD487">
        <v>40.35467857142857</v>
      </c>
      <c r="FE487">
        <v>1955.081071428571</v>
      </c>
      <c r="FF487">
        <v>39.9</v>
      </c>
      <c r="FG487">
        <v>0</v>
      </c>
      <c r="FH487">
        <v>1758829042.3</v>
      </c>
      <c r="FI487">
        <v>0</v>
      </c>
      <c r="FJ487">
        <v>1210.7312</v>
      </c>
      <c r="FK487">
        <v>-5.38692309889388</v>
      </c>
      <c r="FL487">
        <v>-120.7384616733569</v>
      </c>
      <c r="FM487">
        <v>23284.388</v>
      </c>
      <c r="FN487">
        <v>15</v>
      </c>
      <c r="FO487">
        <v>0</v>
      </c>
      <c r="FP487" t="s">
        <v>441</v>
      </c>
      <c r="FQ487">
        <v>1746989605.5</v>
      </c>
      <c r="FR487">
        <v>1746989593.5</v>
      </c>
      <c r="FS487">
        <v>0</v>
      </c>
      <c r="FT487">
        <v>-0.274</v>
      </c>
      <c r="FU487">
        <v>-0.002</v>
      </c>
      <c r="FV487">
        <v>2.549</v>
      </c>
      <c r="FW487">
        <v>0.129</v>
      </c>
      <c r="FX487">
        <v>420</v>
      </c>
      <c r="FY487">
        <v>17</v>
      </c>
      <c r="FZ487">
        <v>0.02</v>
      </c>
      <c r="GA487">
        <v>0.04</v>
      </c>
      <c r="GB487">
        <v>-57.66337560975609</v>
      </c>
      <c r="GC487">
        <v>0.2522926829268008</v>
      </c>
      <c r="GD487">
        <v>0.1447265609827598</v>
      </c>
      <c r="GE487">
        <v>1</v>
      </c>
      <c r="GF487">
        <v>1211.066764705882</v>
      </c>
      <c r="GG487">
        <v>-6.14896868442642</v>
      </c>
      <c r="GH487">
        <v>0.653626627491622</v>
      </c>
      <c r="GI487">
        <v>0</v>
      </c>
      <c r="GJ487">
        <v>3.992622682926829</v>
      </c>
      <c r="GK487">
        <v>-1.26959749128919</v>
      </c>
      <c r="GL487">
        <v>0.1271148269071361</v>
      </c>
      <c r="GM487">
        <v>0</v>
      </c>
      <c r="GN487">
        <v>1</v>
      </c>
      <c r="GO487">
        <v>3</v>
      </c>
      <c r="GP487" t="s">
        <v>448</v>
      </c>
      <c r="GQ487">
        <v>3.10148</v>
      </c>
      <c r="GR487">
        <v>2.7246</v>
      </c>
      <c r="GS487">
        <v>0.19405</v>
      </c>
      <c r="GT487">
        <v>0.198944</v>
      </c>
      <c r="GU487">
        <v>0.102792</v>
      </c>
      <c r="GV487">
        <v>0.09132129999999999</v>
      </c>
      <c r="GW487">
        <v>21060</v>
      </c>
      <c r="GX487">
        <v>19032.6</v>
      </c>
      <c r="GY487">
        <v>26693.2</v>
      </c>
      <c r="GZ487">
        <v>23980.4</v>
      </c>
      <c r="HA487">
        <v>38334.1</v>
      </c>
      <c r="HB487">
        <v>32233.1</v>
      </c>
      <c r="HC487">
        <v>46612.9</v>
      </c>
      <c r="HD487">
        <v>37948.5</v>
      </c>
      <c r="HE487">
        <v>1.87223</v>
      </c>
      <c r="HF487">
        <v>1.86945</v>
      </c>
      <c r="HG487">
        <v>0.126071</v>
      </c>
      <c r="HH487">
        <v>0</v>
      </c>
      <c r="HI487">
        <v>27.9974</v>
      </c>
      <c r="HJ487">
        <v>999.9</v>
      </c>
      <c r="HK487">
        <v>40.4</v>
      </c>
      <c r="HL487">
        <v>31.9</v>
      </c>
      <c r="HM487">
        <v>21.1253</v>
      </c>
      <c r="HN487">
        <v>61.2805</v>
      </c>
      <c r="HO487">
        <v>20.4046</v>
      </c>
      <c r="HP487">
        <v>1</v>
      </c>
      <c r="HQ487">
        <v>0.112581</v>
      </c>
      <c r="HR487">
        <v>0.773687</v>
      </c>
      <c r="HS487">
        <v>20.2788</v>
      </c>
      <c r="HT487">
        <v>5.21355</v>
      </c>
      <c r="HU487">
        <v>11.98</v>
      </c>
      <c r="HV487">
        <v>4.96375</v>
      </c>
      <c r="HW487">
        <v>3.2745</v>
      </c>
      <c r="HX487">
        <v>9999</v>
      </c>
      <c r="HY487">
        <v>9999</v>
      </c>
      <c r="HZ487">
        <v>9999</v>
      </c>
      <c r="IA487">
        <v>6</v>
      </c>
      <c r="IB487">
        <v>1.86393</v>
      </c>
      <c r="IC487">
        <v>1.86008</v>
      </c>
      <c r="ID487">
        <v>1.85837</v>
      </c>
      <c r="IE487">
        <v>1.85975</v>
      </c>
      <c r="IF487">
        <v>1.85989</v>
      </c>
      <c r="IG487">
        <v>1.85838</v>
      </c>
      <c r="IH487">
        <v>1.85745</v>
      </c>
      <c r="II487">
        <v>1.85242</v>
      </c>
      <c r="IJ487">
        <v>0</v>
      </c>
      <c r="IK487">
        <v>0</v>
      </c>
      <c r="IL487">
        <v>0</v>
      </c>
      <c r="IM487">
        <v>0</v>
      </c>
      <c r="IN487" t="s">
        <v>443</v>
      </c>
      <c r="IO487" t="s">
        <v>444</v>
      </c>
      <c r="IP487" t="s">
        <v>445</v>
      </c>
      <c r="IQ487" t="s">
        <v>445</v>
      </c>
      <c r="IR487" t="s">
        <v>445</v>
      </c>
      <c r="IS487" t="s">
        <v>445</v>
      </c>
      <c r="IT487">
        <v>0</v>
      </c>
      <c r="IU487">
        <v>100</v>
      </c>
      <c r="IV487">
        <v>100</v>
      </c>
      <c r="IW487">
        <v>-0.74</v>
      </c>
      <c r="IX487">
        <v>0.2878</v>
      </c>
      <c r="IY487">
        <v>-1.085747647868322</v>
      </c>
      <c r="IZ487">
        <v>-0.001141660950335919</v>
      </c>
      <c r="JA487">
        <v>1.556549255047457E-06</v>
      </c>
      <c r="JB487">
        <v>-3.845636065895205E-10</v>
      </c>
      <c r="JC487">
        <v>0.01562767363184709</v>
      </c>
      <c r="JD487">
        <v>0.001629169780553792</v>
      </c>
      <c r="JE487">
        <v>0.0005448488767950686</v>
      </c>
      <c r="JF487">
        <v>-2.599574200195059E-06</v>
      </c>
      <c r="JG487">
        <v>2</v>
      </c>
      <c r="JH487">
        <v>2011</v>
      </c>
      <c r="JI487">
        <v>1</v>
      </c>
      <c r="JJ487">
        <v>26</v>
      </c>
      <c r="JK487">
        <v>197324</v>
      </c>
      <c r="JL487">
        <v>197324.2</v>
      </c>
      <c r="JM487">
        <v>3.04199</v>
      </c>
      <c r="JN487">
        <v>2.6062</v>
      </c>
      <c r="JO487">
        <v>1.49658</v>
      </c>
      <c r="JP487">
        <v>2.34619</v>
      </c>
      <c r="JQ487">
        <v>1.54907</v>
      </c>
      <c r="JR487">
        <v>2.48535</v>
      </c>
      <c r="JS487">
        <v>36.2224</v>
      </c>
      <c r="JT487">
        <v>24.1751</v>
      </c>
      <c r="JU487">
        <v>18</v>
      </c>
      <c r="JV487">
        <v>482.474</v>
      </c>
      <c r="JW487">
        <v>495.505</v>
      </c>
      <c r="JX487">
        <v>27.0326</v>
      </c>
      <c r="JY487">
        <v>28.7147</v>
      </c>
      <c r="JZ487">
        <v>30.0004</v>
      </c>
      <c r="KA487">
        <v>28.8958</v>
      </c>
      <c r="KB487">
        <v>28.8887</v>
      </c>
      <c r="KC487">
        <v>61.0722</v>
      </c>
      <c r="KD487">
        <v>13.8758</v>
      </c>
      <c r="KE487">
        <v>51.0803</v>
      </c>
      <c r="KF487">
        <v>26.9927</v>
      </c>
      <c r="KG487">
        <v>1423.62</v>
      </c>
      <c r="KH487">
        <v>18.6268</v>
      </c>
      <c r="KI487">
        <v>101.915</v>
      </c>
      <c r="KJ487">
        <v>91.5093</v>
      </c>
    </row>
    <row r="488" spans="1:296">
      <c r="A488">
        <v>470</v>
      </c>
      <c r="B488">
        <v>1758829052.1</v>
      </c>
      <c r="C488">
        <v>15028.5</v>
      </c>
      <c r="D488" t="s">
        <v>1389</v>
      </c>
      <c r="E488" t="s">
        <v>1390</v>
      </c>
      <c r="F488">
        <v>5</v>
      </c>
      <c r="G488" t="s">
        <v>1220</v>
      </c>
      <c r="H488">
        <v>1758829044.6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1436.600964406271</v>
      </c>
      <c r="AJ488">
        <v>1391.72406060606</v>
      </c>
      <c r="AK488">
        <v>3.356075923375092</v>
      </c>
      <c r="AL488">
        <v>65.14464401882412</v>
      </c>
      <c r="AM488">
        <f>(AO488 - AN488 + DX488*1E3/(8.314*(DZ488+273.15)) * AQ488/DW488 * AP488) * DW488/(100*DK488) * 1000/(1000 - AO488)</f>
        <v>0</v>
      </c>
      <c r="AN488">
        <v>18.57098044644518</v>
      </c>
      <c r="AO488">
        <v>22.26777696969696</v>
      </c>
      <c r="AP488">
        <v>-0.007817357937645306</v>
      </c>
      <c r="AQ488">
        <v>105.4680842792125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439</v>
      </c>
      <c r="AX488" t="s">
        <v>439</v>
      </c>
      <c r="AY488">
        <v>0</v>
      </c>
      <c r="AZ488">
        <v>0</v>
      </c>
      <c r="BA488">
        <f>1-AY488/AZ488</f>
        <v>0</v>
      </c>
      <c r="BB488">
        <v>0</v>
      </c>
      <c r="BC488" t="s">
        <v>439</v>
      </c>
      <c r="BD488" t="s">
        <v>439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439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5.18</v>
      </c>
      <c r="DL488">
        <v>0.5</v>
      </c>
      <c r="DM488" t="s">
        <v>440</v>
      </c>
      <c r="DN488">
        <v>2</v>
      </c>
      <c r="DO488" t="b">
        <v>1</v>
      </c>
      <c r="DP488">
        <v>1758829044.6</v>
      </c>
      <c r="DQ488">
        <v>1337.410370370371</v>
      </c>
      <c r="DR488">
        <v>1394.913703703703</v>
      </c>
      <c r="DS488">
        <v>22.32357037037037</v>
      </c>
      <c r="DT488">
        <v>18.49219259259259</v>
      </c>
      <c r="DU488">
        <v>1338.158888888889</v>
      </c>
      <c r="DV488">
        <v>22.03531481481481</v>
      </c>
      <c r="DW488">
        <v>500.0296666666667</v>
      </c>
      <c r="DX488">
        <v>90.80427407407407</v>
      </c>
      <c r="DY488">
        <v>0.06598758888888889</v>
      </c>
      <c r="DZ488">
        <v>29.26816666666667</v>
      </c>
      <c r="EA488">
        <v>30.04562592592593</v>
      </c>
      <c r="EB488">
        <v>999.9000000000001</v>
      </c>
      <c r="EC488">
        <v>0</v>
      </c>
      <c r="ED488">
        <v>0</v>
      </c>
      <c r="EE488">
        <v>10013.60185185185</v>
      </c>
      <c r="EF488">
        <v>0</v>
      </c>
      <c r="EG488">
        <v>13.15877777777778</v>
      </c>
      <c r="EH488">
        <v>-57.50333333333333</v>
      </c>
      <c r="EI488">
        <v>1367.947407407408</v>
      </c>
      <c r="EJ488">
        <v>1421.196296296296</v>
      </c>
      <c r="EK488">
        <v>3.831377777777778</v>
      </c>
      <c r="EL488">
        <v>1394.913703703703</v>
      </c>
      <c r="EM488">
        <v>18.49219259259259</v>
      </c>
      <c r="EN488">
        <v>2.027076296296296</v>
      </c>
      <c r="EO488">
        <v>1.67916962962963</v>
      </c>
      <c r="EP488">
        <v>17.65741481481481</v>
      </c>
      <c r="EQ488">
        <v>14.70514074074074</v>
      </c>
      <c r="ER488">
        <v>1999.987407407407</v>
      </c>
      <c r="ES488">
        <v>0.979999</v>
      </c>
      <c r="ET488">
        <v>0.0200007</v>
      </c>
      <c r="EU488">
        <v>0</v>
      </c>
      <c r="EV488">
        <v>1210.125555555556</v>
      </c>
      <c r="EW488">
        <v>5.00078</v>
      </c>
      <c r="EX488">
        <v>23274.35555555555</v>
      </c>
      <c r="EY488">
        <v>16379.53333333334</v>
      </c>
      <c r="EZ488">
        <v>39.24737037037036</v>
      </c>
      <c r="FA488">
        <v>40.08766666666666</v>
      </c>
      <c r="FB488">
        <v>39.52525925925925</v>
      </c>
      <c r="FC488">
        <v>39.7614074074074</v>
      </c>
      <c r="FD488">
        <v>40.35851851851852</v>
      </c>
      <c r="FE488">
        <v>1955.087407407408</v>
      </c>
      <c r="FF488">
        <v>39.9</v>
      </c>
      <c r="FG488">
        <v>0</v>
      </c>
      <c r="FH488">
        <v>1758829047.1</v>
      </c>
      <c r="FI488">
        <v>0</v>
      </c>
      <c r="FJ488">
        <v>1210.1244</v>
      </c>
      <c r="FK488">
        <v>-8.025384636981743</v>
      </c>
      <c r="FL488">
        <v>-145.3461541173133</v>
      </c>
      <c r="FM488">
        <v>23273.876</v>
      </c>
      <c r="FN488">
        <v>15</v>
      </c>
      <c r="FO488">
        <v>0</v>
      </c>
      <c r="FP488" t="s">
        <v>441</v>
      </c>
      <c r="FQ488">
        <v>1746989605.5</v>
      </c>
      <c r="FR488">
        <v>1746989593.5</v>
      </c>
      <c r="FS488">
        <v>0</v>
      </c>
      <c r="FT488">
        <v>-0.274</v>
      </c>
      <c r="FU488">
        <v>-0.002</v>
      </c>
      <c r="FV488">
        <v>2.549</v>
      </c>
      <c r="FW488">
        <v>0.129</v>
      </c>
      <c r="FX488">
        <v>420</v>
      </c>
      <c r="FY488">
        <v>17</v>
      </c>
      <c r="FZ488">
        <v>0.02</v>
      </c>
      <c r="GA488">
        <v>0.04</v>
      </c>
      <c r="GB488">
        <v>-57.57577804878049</v>
      </c>
      <c r="GC488">
        <v>1.193728222996578</v>
      </c>
      <c r="GD488">
        <v>0.2125761436173334</v>
      </c>
      <c r="GE488">
        <v>0</v>
      </c>
      <c r="GF488">
        <v>1210.56</v>
      </c>
      <c r="GG488">
        <v>-6.603208558815171</v>
      </c>
      <c r="GH488">
        <v>0.6928967328201954</v>
      </c>
      <c r="GI488">
        <v>0</v>
      </c>
      <c r="GJ488">
        <v>3.908020243902439</v>
      </c>
      <c r="GK488">
        <v>-1.128136724738671</v>
      </c>
      <c r="GL488">
        <v>0.1126071538577391</v>
      </c>
      <c r="GM488">
        <v>0</v>
      </c>
      <c r="GN488">
        <v>0</v>
      </c>
      <c r="GO488">
        <v>3</v>
      </c>
      <c r="GP488" t="s">
        <v>459</v>
      </c>
      <c r="GQ488">
        <v>3.10206</v>
      </c>
      <c r="GR488">
        <v>2.72371</v>
      </c>
      <c r="GS488">
        <v>0.195488</v>
      </c>
      <c r="GT488">
        <v>0.200318</v>
      </c>
      <c r="GU488">
        <v>0.102662</v>
      </c>
      <c r="GV488">
        <v>0.0917592</v>
      </c>
      <c r="GW488">
        <v>21022.3</v>
      </c>
      <c r="GX488">
        <v>18999.9</v>
      </c>
      <c r="GY488">
        <v>26693.1</v>
      </c>
      <c r="GZ488">
        <v>23980.3</v>
      </c>
      <c r="HA488">
        <v>38339.6</v>
      </c>
      <c r="HB488">
        <v>32217.5</v>
      </c>
      <c r="HC488">
        <v>46612.5</v>
      </c>
      <c r="HD488">
        <v>37948.3</v>
      </c>
      <c r="HE488">
        <v>1.87305</v>
      </c>
      <c r="HF488">
        <v>1.86898</v>
      </c>
      <c r="HG488">
        <v>0.126183</v>
      </c>
      <c r="HH488">
        <v>0</v>
      </c>
      <c r="HI488">
        <v>27.9909</v>
      </c>
      <c r="HJ488">
        <v>999.9</v>
      </c>
      <c r="HK488">
        <v>40.5</v>
      </c>
      <c r="HL488">
        <v>31.9</v>
      </c>
      <c r="HM488">
        <v>21.1757</v>
      </c>
      <c r="HN488">
        <v>61.3805</v>
      </c>
      <c r="HO488">
        <v>20.0881</v>
      </c>
      <c r="HP488">
        <v>1</v>
      </c>
      <c r="HQ488">
        <v>0.112858</v>
      </c>
      <c r="HR488">
        <v>0.7874100000000001</v>
      </c>
      <c r="HS488">
        <v>20.2785</v>
      </c>
      <c r="HT488">
        <v>5.2113</v>
      </c>
      <c r="HU488">
        <v>11.98</v>
      </c>
      <c r="HV488">
        <v>4.9632</v>
      </c>
      <c r="HW488">
        <v>3.27418</v>
      </c>
      <c r="HX488">
        <v>9999</v>
      </c>
      <c r="HY488">
        <v>9999</v>
      </c>
      <c r="HZ488">
        <v>9999</v>
      </c>
      <c r="IA488">
        <v>6</v>
      </c>
      <c r="IB488">
        <v>1.8639</v>
      </c>
      <c r="IC488">
        <v>1.86007</v>
      </c>
      <c r="ID488">
        <v>1.85837</v>
      </c>
      <c r="IE488">
        <v>1.85976</v>
      </c>
      <c r="IF488">
        <v>1.85989</v>
      </c>
      <c r="IG488">
        <v>1.85838</v>
      </c>
      <c r="IH488">
        <v>1.85745</v>
      </c>
      <c r="II488">
        <v>1.85242</v>
      </c>
      <c r="IJ488">
        <v>0</v>
      </c>
      <c r="IK488">
        <v>0</v>
      </c>
      <c r="IL488">
        <v>0</v>
      </c>
      <c r="IM488">
        <v>0</v>
      </c>
      <c r="IN488" t="s">
        <v>443</v>
      </c>
      <c r="IO488" t="s">
        <v>444</v>
      </c>
      <c r="IP488" t="s">
        <v>445</v>
      </c>
      <c r="IQ488" t="s">
        <v>445</v>
      </c>
      <c r="IR488" t="s">
        <v>445</v>
      </c>
      <c r="IS488" t="s">
        <v>445</v>
      </c>
      <c r="IT488">
        <v>0</v>
      </c>
      <c r="IU488">
        <v>100</v>
      </c>
      <c r="IV488">
        <v>100</v>
      </c>
      <c r="IW488">
        <v>-0.72</v>
      </c>
      <c r="IX488">
        <v>0.287</v>
      </c>
      <c r="IY488">
        <v>-1.085747647868322</v>
      </c>
      <c r="IZ488">
        <v>-0.001141660950335919</v>
      </c>
      <c r="JA488">
        <v>1.556549255047457E-06</v>
      </c>
      <c r="JB488">
        <v>-3.845636065895205E-10</v>
      </c>
      <c r="JC488">
        <v>0.01562767363184709</v>
      </c>
      <c r="JD488">
        <v>0.001629169780553792</v>
      </c>
      <c r="JE488">
        <v>0.0005448488767950686</v>
      </c>
      <c r="JF488">
        <v>-2.599574200195059E-06</v>
      </c>
      <c r="JG488">
        <v>2</v>
      </c>
      <c r="JH488">
        <v>2011</v>
      </c>
      <c r="JI488">
        <v>1</v>
      </c>
      <c r="JJ488">
        <v>26</v>
      </c>
      <c r="JK488">
        <v>197324.1</v>
      </c>
      <c r="JL488">
        <v>197324.3</v>
      </c>
      <c r="JM488">
        <v>3.06885</v>
      </c>
      <c r="JN488">
        <v>2.6062</v>
      </c>
      <c r="JO488">
        <v>1.49658</v>
      </c>
      <c r="JP488">
        <v>2.34619</v>
      </c>
      <c r="JQ488">
        <v>1.54907</v>
      </c>
      <c r="JR488">
        <v>2.4585</v>
      </c>
      <c r="JS488">
        <v>36.2224</v>
      </c>
      <c r="JT488">
        <v>24.1751</v>
      </c>
      <c r="JU488">
        <v>18</v>
      </c>
      <c r="JV488">
        <v>482.972</v>
      </c>
      <c r="JW488">
        <v>495.211</v>
      </c>
      <c r="JX488">
        <v>26.9904</v>
      </c>
      <c r="JY488">
        <v>28.7188</v>
      </c>
      <c r="JZ488">
        <v>30.0004</v>
      </c>
      <c r="KA488">
        <v>28.8982</v>
      </c>
      <c r="KB488">
        <v>28.8912</v>
      </c>
      <c r="KC488">
        <v>61.6061</v>
      </c>
      <c r="KD488">
        <v>13.8758</v>
      </c>
      <c r="KE488">
        <v>51.0803</v>
      </c>
      <c r="KF488">
        <v>26.942</v>
      </c>
      <c r="KG488">
        <v>1437</v>
      </c>
      <c r="KH488">
        <v>18.6509</v>
      </c>
      <c r="KI488">
        <v>101.914</v>
      </c>
      <c r="KJ488">
        <v>91.5089</v>
      </c>
    </row>
    <row r="489" spans="1:296">
      <c r="A489">
        <v>471</v>
      </c>
      <c r="B489">
        <v>1758829057.1</v>
      </c>
      <c r="C489">
        <v>15033.5</v>
      </c>
      <c r="D489" t="s">
        <v>1391</v>
      </c>
      <c r="E489" t="s">
        <v>1392</v>
      </c>
      <c r="F489">
        <v>5</v>
      </c>
      <c r="G489" t="s">
        <v>1220</v>
      </c>
      <c r="H489">
        <v>1758829049.314285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1453.318006973028</v>
      </c>
      <c r="AJ489">
        <v>1408.703393939394</v>
      </c>
      <c r="AK489">
        <v>3.390522463288891</v>
      </c>
      <c r="AL489">
        <v>65.14464401882412</v>
      </c>
      <c r="AM489">
        <f>(AO489 - AN489 + DX489*1E3/(8.314*(DZ489+273.15)) * AQ489/DW489 * AP489) * DW489/(100*DK489) * 1000/(1000 - AO489)</f>
        <v>0</v>
      </c>
      <c r="AN489">
        <v>18.70190378939385</v>
      </c>
      <c r="AO489">
        <v>22.25671878787877</v>
      </c>
      <c r="AP489">
        <v>-0.0005535985480109733</v>
      </c>
      <c r="AQ489">
        <v>105.4680842792125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439</v>
      </c>
      <c r="AX489" t="s">
        <v>439</v>
      </c>
      <c r="AY489">
        <v>0</v>
      </c>
      <c r="AZ489">
        <v>0</v>
      </c>
      <c r="BA489">
        <f>1-AY489/AZ489</f>
        <v>0</v>
      </c>
      <c r="BB489">
        <v>0</v>
      </c>
      <c r="BC489" t="s">
        <v>439</v>
      </c>
      <c r="BD489" t="s">
        <v>439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439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5.18</v>
      </c>
      <c r="DL489">
        <v>0.5</v>
      </c>
      <c r="DM489" t="s">
        <v>440</v>
      </c>
      <c r="DN489">
        <v>2</v>
      </c>
      <c r="DO489" t="b">
        <v>1</v>
      </c>
      <c r="DP489">
        <v>1758829049.314285</v>
      </c>
      <c r="DQ489">
        <v>1353.143571428571</v>
      </c>
      <c r="DR489">
        <v>1410.370714285714</v>
      </c>
      <c r="DS489">
        <v>22.29147857142857</v>
      </c>
      <c r="DT489">
        <v>18.57212857142857</v>
      </c>
      <c r="DU489">
        <v>1353.876428571428</v>
      </c>
      <c r="DV489">
        <v>22.00390357142857</v>
      </c>
      <c r="DW489">
        <v>500.0317857142858</v>
      </c>
      <c r="DX489">
        <v>90.80364285714286</v>
      </c>
      <c r="DY489">
        <v>0.06585448214285713</v>
      </c>
      <c r="DZ489">
        <v>29.24371428571428</v>
      </c>
      <c r="EA489">
        <v>30.04556071428572</v>
      </c>
      <c r="EB489">
        <v>999.9000000000002</v>
      </c>
      <c r="EC489">
        <v>0</v>
      </c>
      <c r="ED489">
        <v>0</v>
      </c>
      <c r="EE489">
        <v>10017.35821428572</v>
      </c>
      <c r="EF489">
        <v>0</v>
      </c>
      <c r="EG489">
        <v>13.15935714285714</v>
      </c>
      <c r="EH489">
        <v>-57.227575</v>
      </c>
      <c r="EI489">
        <v>1383.993928571429</v>
      </c>
      <c r="EJ489">
        <v>1437.061785714286</v>
      </c>
      <c r="EK489">
        <v>3.719350357142857</v>
      </c>
      <c r="EL489">
        <v>1410.370714285714</v>
      </c>
      <c r="EM489">
        <v>18.57212857142857</v>
      </c>
      <c r="EN489">
        <v>2.024148214285714</v>
      </c>
      <c r="EO489">
        <v>1.686417142857143</v>
      </c>
      <c r="EP489">
        <v>17.63449285714286</v>
      </c>
      <c r="EQ489">
        <v>14.77180714285715</v>
      </c>
      <c r="ER489">
        <v>1999.975357142857</v>
      </c>
      <c r="ES489">
        <v>0.979999107142857</v>
      </c>
      <c r="ET489">
        <v>0.02000058928571428</v>
      </c>
      <c r="EU489">
        <v>0</v>
      </c>
      <c r="EV489">
        <v>1209.510714285714</v>
      </c>
      <c r="EW489">
        <v>5.00078</v>
      </c>
      <c r="EX489">
        <v>23263.59285714286</v>
      </c>
      <c r="EY489">
        <v>16379.43214285714</v>
      </c>
      <c r="EZ489">
        <v>39.25639285714285</v>
      </c>
      <c r="FA489">
        <v>40.08674999999999</v>
      </c>
      <c r="FB489">
        <v>39.53771428571429</v>
      </c>
      <c r="FC489">
        <v>39.77435714285713</v>
      </c>
      <c r="FD489">
        <v>40.38810714285713</v>
      </c>
      <c r="FE489">
        <v>1955.075357142857</v>
      </c>
      <c r="FF489">
        <v>39.9</v>
      </c>
      <c r="FG489">
        <v>0</v>
      </c>
      <c r="FH489">
        <v>1758829051.9</v>
      </c>
      <c r="FI489">
        <v>0</v>
      </c>
      <c r="FJ489">
        <v>1209.4936</v>
      </c>
      <c r="FK489">
        <v>-9.36923075868771</v>
      </c>
      <c r="FL489">
        <v>-132.8999998584771</v>
      </c>
      <c r="FM489">
        <v>23262.952</v>
      </c>
      <c r="FN489">
        <v>15</v>
      </c>
      <c r="FO489">
        <v>0</v>
      </c>
      <c r="FP489" t="s">
        <v>441</v>
      </c>
      <c r="FQ489">
        <v>1746989605.5</v>
      </c>
      <c r="FR489">
        <v>1746989593.5</v>
      </c>
      <c r="FS489">
        <v>0</v>
      </c>
      <c r="FT489">
        <v>-0.274</v>
      </c>
      <c r="FU489">
        <v>-0.002</v>
      </c>
      <c r="FV489">
        <v>2.549</v>
      </c>
      <c r="FW489">
        <v>0.129</v>
      </c>
      <c r="FX489">
        <v>420</v>
      </c>
      <c r="FY489">
        <v>17</v>
      </c>
      <c r="FZ489">
        <v>0.02</v>
      </c>
      <c r="GA489">
        <v>0.04</v>
      </c>
      <c r="GB489">
        <v>-57.3863975</v>
      </c>
      <c r="GC489">
        <v>3.634236022514088</v>
      </c>
      <c r="GD489">
        <v>0.3560804736906392</v>
      </c>
      <c r="GE489">
        <v>0</v>
      </c>
      <c r="GF489">
        <v>1209.919705882353</v>
      </c>
      <c r="GG489">
        <v>-7.905729565260958</v>
      </c>
      <c r="GH489">
        <v>0.8076599651939873</v>
      </c>
      <c r="GI489">
        <v>0</v>
      </c>
      <c r="GJ489">
        <v>3.781594750000001</v>
      </c>
      <c r="GK489">
        <v>-1.363162063789877</v>
      </c>
      <c r="GL489">
        <v>0.1332943953433058</v>
      </c>
      <c r="GM489">
        <v>0</v>
      </c>
      <c r="GN489">
        <v>0</v>
      </c>
      <c r="GO489">
        <v>3</v>
      </c>
      <c r="GP489" t="s">
        <v>459</v>
      </c>
      <c r="GQ489">
        <v>3.10196</v>
      </c>
      <c r="GR489">
        <v>2.72385</v>
      </c>
      <c r="GS489">
        <v>0.196917</v>
      </c>
      <c r="GT489">
        <v>0.201739</v>
      </c>
      <c r="GU489">
        <v>0.102626</v>
      </c>
      <c r="GV489">
        <v>0.092033</v>
      </c>
      <c r="GW489">
        <v>20984.8</v>
      </c>
      <c r="GX489">
        <v>18966.1</v>
      </c>
      <c r="GY489">
        <v>26692.8</v>
      </c>
      <c r="GZ489">
        <v>23980.3</v>
      </c>
      <c r="HA489">
        <v>38340.9</v>
      </c>
      <c r="HB489">
        <v>32207.6</v>
      </c>
      <c r="HC489">
        <v>46612</v>
      </c>
      <c r="HD489">
        <v>37948.1</v>
      </c>
      <c r="HE489">
        <v>1.87285</v>
      </c>
      <c r="HF489">
        <v>1.86895</v>
      </c>
      <c r="HG489">
        <v>0.1259</v>
      </c>
      <c r="HH489">
        <v>0</v>
      </c>
      <c r="HI489">
        <v>27.9831</v>
      </c>
      <c r="HJ489">
        <v>999.9</v>
      </c>
      <c r="HK489">
        <v>40.6</v>
      </c>
      <c r="HL489">
        <v>31.9</v>
      </c>
      <c r="HM489">
        <v>21.2307</v>
      </c>
      <c r="HN489">
        <v>61.1205</v>
      </c>
      <c r="HO489">
        <v>20.0801</v>
      </c>
      <c r="HP489">
        <v>1</v>
      </c>
      <c r="HQ489">
        <v>0.113211</v>
      </c>
      <c r="HR489">
        <v>0.838434</v>
      </c>
      <c r="HS489">
        <v>20.2787</v>
      </c>
      <c r="HT489">
        <v>5.2122</v>
      </c>
      <c r="HU489">
        <v>11.9798</v>
      </c>
      <c r="HV489">
        <v>4.9634</v>
      </c>
      <c r="HW489">
        <v>3.27418</v>
      </c>
      <c r="HX489">
        <v>9999</v>
      </c>
      <c r="HY489">
        <v>9999</v>
      </c>
      <c r="HZ489">
        <v>9999</v>
      </c>
      <c r="IA489">
        <v>6</v>
      </c>
      <c r="IB489">
        <v>1.86392</v>
      </c>
      <c r="IC489">
        <v>1.86008</v>
      </c>
      <c r="ID489">
        <v>1.85837</v>
      </c>
      <c r="IE489">
        <v>1.85975</v>
      </c>
      <c r="IF489">
        <v>1.85987</v>
      </c>
      <c r="IG489">
        <v>1.85837</v>
      </c>
      <c r="IH489">
        <v>1.85745</v>
      </c>
      <c r="II489">
        <v>1.85242</v>
      </c>
      <c r="IJ489">
        <v>0</v>
      </c>
      <c r="IK489">
        <v>0</v>
      </c>
      <c r="IL489">
        <v>0</v>
      </c>
      <c r="IM489">
        <v>0</v>
      </c>
      <c r="IN489" t="s">
        <v>443</v>
      </c>
      <c r="IO489" t="s">
        <v>444</v>
      </c>
      <c r="IP489" t="s">
        <v>445</v>
      </c>
      <c r="IQ489" t="s">
        <v>445</v>
      </c>
      <c r="IR489" t="s">
        <v>445</v>
      </c>
      <c r="IS489" t="s">
        <v>445</v>
      </c>
      <c r="IT489">
        <v>0</v>
      </c>
      <c r="IU489">
        <v>100</v>
      </c>
      <c r="IV489">
        <v>100</v>
      </c>
      <c r="IW489">
        <v>-0.71</v>
      </c>
      <c r="IX489">
        <v>0.2868</v>
      </c>
      <c r="IY489">
        <v>-1.085747647868322</v>
      </c>
      <c r="IZ489">
        <v>-0.001141660950335919</v>
      </c>
      <c r="JA489">
        <v>1.556549255047457E-06</v>
      </c>
      <c r="JB489">
        <v>-3.845636065895205E-10</v>
      </c>
      <c r="JC489">
        <v>0.01562767363184709</v>
      </c>
      <c r="JD489">
        <v>0.001629169780553792</v>
      </c>
      <c r="JE489">
        <v>0.0005448488767950686</v>
      </c>
      <c r="JF489">
        <v>-2.599574200195059E-06</v>
      </c>
      <c r="JG489">
        <v>2</v>
      </c>
      <c r="JH489">
        <v>2011</v>
      </c>
      <c r="JI489">
        <v>1</v>
      </c>
      <c r="JJ489">
        <v>26</v>
      </c>
      <c r="JK489">
        <v>197324.2</v>
      </c>
      <c r="JL489">
        <v>197324.4</v>
      </c>
      <c r="JM489">
        <v>3.09814</v>
      </c>
      <c r="JN489">
        <v>2.61841</v>
      </c>
      <c r="JO489">
        <v>1.49658</v>
      </c>
      <c r="JP489">
        <v>2.34619</v>
      </c>
      <c r="JQ489">
        <v>1.54907</v>
      </c>
      <c r="JR489">
        <v>2.37061</v>
      </c>
      <c r="JS489">
        <v>36.2459</v>
      </c>
      <c r="JT489">
        <v>24.1663</v>
      </c>
      <c r="JU489">
        <v>18</v>
      </c>
      <c r="JV489">
        <v>482.875</v>
      </c>
      <c r="JW489">
        <v>495.216</v>
      </c>
      <c r="JX489">
        <v>26.9439</v>
      </c>
      <c r="JY489">
        <v>28.7225</v>
      </c>
      <c r="JZ489">
        <v>30.0004</v>
      </c>
      <c r="KA489">
        <v>28.9007</v>
      </c>
      <c r="KB489">
        <v>28.8936</v>
      </c>
      <c r="KC489">
        <v>62.2097</v>
      </c>
      <c r="KD489">
        <v>13.8758</v>
      </c>
      <c r="KE489">
        <v>51.4547</v>
      </c>
      <c r="KF489">
        <v>26.8974</v>
      </c>
      <c r="KG489">
        <v>1457.07</v>
      </c>
      <c r="KH489">
        <v>18.7085</v>
      </c>
      <c r="KI489">
        <v>101.913</v>
      </c>
      <c r="KJ489">
        <v>91.50839999999999</v>
      </c>
    </row>
    <row r="490" spans="1:296">
      <c r="A490">
        <v>472</v>
      </c>
      <c r="B490">
        <v>1758829062.1</v>
      </c>
      <c r="C490">
        <v>15038.5</v>
      </c>
      <c r="D490" t="s">
        <v>1393</v>
      </c>
      <c r="E490" t="s">
        <v>1394</v>
      </c>
      <c r="F490">
        <v>5</v>
      </c>
      <c r="G490" t="s">
        <v>1220</v>
      </c>
      <c r="H490">
        <v>1758829054.6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1470.769566025593</v>
      </c>
      <c r="AJ490">
        <v>1425.651212121212</v>
      </c>
      <c r="AK490">
        <v>3.387518131248511</v>
      </c>
      <c r="AL490">
        <v>65.14464401882412</v>
      </c>
      <c r="AM490">
        <f>(AO490 - AN490 + DX490*1E3/(8.314*(DZ490+273.15)) * AQ490/DW490 * AP490) * DW490/(100*DK490) * 1000/(1000 - AO490)</f>
        <v>0</v>
      </c>
      <c r="AN490">
        <v>18.77118038189281</v>
      </c>
      <c r="AO490">
        <v>22.23441575757576</v>
      </c>
      <c r="AP490">
        <v>-0.0007290002428159039</v>
      </c>
      <c r="AQ490">
        <v>105.4680842792125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439</v>
      </c>
      <c r="AX490" t="s">
        <v>439</v>
      </c>
      <c r="AY490">
        <v>0</v>
      </c>
      <c r="AZ490">
        <v>0</v>
      </c>
      <c r="BA490">
        <f>1-AY490/AZ490</f>
        <v>0</v>
      </c>
      <c r="BB490">
        <v>0</v>
      </c>
      <c r="BC490" t="s">
        <v>439</v>
      </c>
      <c r="BD490" t="s">
        <v>439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439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5.18</v>
      </c>
      <c r="DL490">
        <v>0.5</v>
      </c>
      <c r="DM490" t="s">
        <v>440</v>
      </c>
      <c r="DN490">
        <v>2</v>
      </c>
      <c r="DO490" t="b">
        <v>1</v>
      </c>
      <c r="DP490">
        <v>1758829054.6</v>
      </c>
      <c r="DQ490">
        <v>1370.726296296296</v>
      </c>
      <c r="DR490">
        <v>1427.844814814815</v>
      </c>
      <c r="DS490">
        <v>22.26214074074074</v>
      </c>
      <c r="DT490">
        <v>18.66603333333333</v>
      </c>
      <c r="DU490">
        <v>1371.441481481481</v>
      </c>
      <c r="DV490">
        <v>21.9752</v>
      </c>
      <c r="DW490">
        <v>500.0503703703704</v>
      </c>
      <c r="DX490">
        <v>90.80349629629629</v>
      </c>
      <c r="DY490">
        <v>0.06581901851851851</v>
      </c>
      <c r="DZ490">
        <v>29.21877037037038</v>
      </c>
      <c r="EA490">
        <v>30.03886666666667</v>
      </c>
      <c r="EB490">
        <v>999.9000000000001</v>
      </c>
      <c r="EC490">
        <v>0</v>
      </c>
      <c r="ED490">
        <v>0</v>
      </c>
      <c r="EE490">
        <v>10006.93777777778</v>
      </c>
      <c r="EF490">
        <v>0</v>
      </c>
      <c r="EG490">
        <v>13.15703333333333</v>
      </c>
      <c r="EH490">
        <v>-57.11913703703704</v>
      </c>
      <c r="EI490">
        <v>1401.934814814815</v>
      </c>
      <c r="EJ490">
        <v>1455.005185185185</v>
      </c>
      <c r="EK490">
        <v>3.596107777777777</v>
      </c>
      <c r="EL490">
        <v>1427.844814814815</v>
      </c>
      <c r="EM490">
        <v>18.66603333333333</v>
      </c>
      <c r="EN490">
        <v>2.021481111111111</v>
      </c>
      <c r="EO490">
        <v>1.694941481481481</v>
      </c>
      <c r="EP490">
        <v>17.6135962962963</v>
      </c>
      <c r="EQ490">
        <v>14.85002962962963</v>
      </c>
      <c r="ER490">
        <v>1999.969259259259</v>
      </c>
      <c r="ES490">
        <v>0.9799993333333332</v>
      </c>
      <c r="ET490">
        <v>0.02000035555555555</v>
      </c>
      <c r="EU490">
        <v>0</v>
      </c>
      <c r="EV490">
        <v>1208.795925925926</v>
      </c>
      <c r="EW490">
        <v>5.00078</v>
      </c>
      <c r="EX490">
        <v>23251.95555555556</v>
      </c>
      <c r="EY490">
        <v>16379.38518518519</v>
      </c>
      <c r="EZ490">
        <v>39.24277777777777</v>
      </c>
      <c r="FA490">
        <v>40.09466666666666</v>
      </c>
      <c r="FB490">
        <v>39.53214814814815</v>
      </c>
      <c r="FC490">
        <v>39.77755555555555</v>
      </c>
      <c r="FD490">
        <v>40.38866666666667</v>
      </c>
      <c r="FE490">
        <v>1955.069259259259</v>
      </c>
      <c r="FF490">
        <v>39.9</v>
      </c>
      <c r="FG490">
        <v>0</v>
      </c>
      <c r="FH490">
        <v>1758829057.3</v>
      </c>
      <c r="FI490">
        <v>0</v>
      </c>
      <c r="FJ490">
        <v>1208.802307692308</v>
      </c>
      <c r="FK490">
        <v>-7.720341895113682</v>
      </c>
      <c r="FL490">
        <v>-121.2444445581058</v>
      </c>
      <c r="FM490">
        <v>23251.8</v>
      </c>
      <c r="FN490">
        <v>15</v>
      </c>
      <c r="FO490">
        <v>0</v>
      </c>
      <c r="FP490" t="s">
        <v>441</v>
      </c>
      <c r="FQ490">
        <v>1746989605.5</v>
      </c>
      <c r="FR490">
        <v>1746989593.5</v>
      </c>
      <c r="FS490">
        <v>0</v>
      </c>
      <c r="FT490">
        <v>-0.274</v>
      </c>
      <c r="FU490">
        <v>-0.002</v>
      </c>
      <c r="FV490">
        <v>2.549</v>
      </c>
      <c r="FW490">
        <v>0.129</v>
      </c>
      <c r="FX490">
        <v>420</v>
      </c>
      <c r="FY490">
        <v>17</v>
      </c>
      <c r="FZ490">
        <v>0.02</v>
      </c>
      <c r="GA490">
        <v>0.04</v>
      </c>
      <c r="GB490">
        <v>-57.24250487804878</v>
      </c>
      <c r="GC490">
        <v>1.52380348432039</v>
      </c>
      <c r="GD490">
        <v>0.252567665843954</v>
      </c>
      <c r="GE490">
        <v>0</v>
      </c>
      <c r="GF490">
        <v>1209.22794117647</v>
      </c>
      <c r="GG490">
        <v>-8.114744088575073</v>
      </c>
      <c r="GH490">
        <v>0.8287651317464035</v>
      </c>
      <c r="GI490">
        <v>0</v>
      </c>
      <c r="GJ490">
        <v>3.667624634146342</v>
      </c>
      <c r="GK490">
        <v>-1.440933240418124</v>
      </c>
      <c r="GL490">
        <v>0.1432436473047194</v>
      </c>
      <c r="GM490">
        <v>0</v>
      </c>
      <c r="GN490">
        <v>0</v>
      </c>
      <c r="GO490">
        <v>3</v>
      </c>
      <c r="GP490" t="s">
        <v>459</v>
      </c>
      <c r="GQ490">
        <v>3.10159</v>
      </c>
      <c r="GR490">
        <v>2.72432</v>
      </c>
      <c r="GS490">
        <v>0.198334</v>
      </c>
      <c r="GT490">
        <v>0.20313</v>
      </c>
      <c r="GU490">
        <v>0.102553</v>
      </c>
      <c r="GV490">
        <v>0.0922782</v>
      </c>
      <c r="GW490">
        <v>20947.6</v>
      </c>
      <c r="GX490">
        <v>18932.7</v>
      </c>
      <c r="GY490">
        <v>26692.6</v>
      </c>
      <c r="GZ490">
        <v>23979.8</v>
      </c>
      <c r="HA490">
        <v>38344.2</v>
      </c>
      <c r="HB490">
        <v>32198.5</v>
      </c>
      <c r="HC490">
        <v>46611.9</v>
      </c>
      <c r="HD490">
        <v>37947.4</v>
      </c>
      <c r="HE490">
        <v>1.87188</v>
      </c>
      <c r="HF490">
        <v>1.8696</v>
      </c>
      <c r="HG490">
        <v>0.125065</v>
      </c>
      <c r="HH490">
        <v>0</v>
      </c>
      <c r="HI490">
        <v>27.9752</v>
      </c>
      <c r="HJ490">
        <v>999.9</v>
      </c>
      <c r="HK490">
        <v>40.6</v>
      </c>
      <c r="HL490">
        <v>31.9</v>
      </c>
      <c r="HM490">
        <v>21.2298</v>
      </c>
      <c r="HN490">
        <v>61.2505</v>
      </c>
      <c r="HO490">
        <v>20.3245</v>
      </c>
      <c r="HP490">
        <v>1</v>
      </c>
      <c r="HQ490">
        <v>0.113438</v>
      </c>
      <c r="HR490">
        <v>0.860275</v>
      </c>
      <c r="HS490">
        <v>20.2783</v>
      </c>
      <c r="HT490">
        <v>5.21325</v>
      </c>
      <c r="HU490">
        <v>11.98</v>
      </c>
      <c r="HV490">
        <v>4.96365</v>
      </c>
      <c r="HW490">
        <v>3.2746</v>
      </c>
      <c r="HX490">
        <v>9999</v>
      </c>
      <c r="HY490">
        <v>9999</v>
      </c>
      <c r="HZ490">
        <v>9999</v>
      </c>
      <c r="IA490">
        <v>6</v>
      </c>
      <c r="IB490">
        <v>1.86389</v>
      </c>
      <c r="IC490">
        <v>1.86006</v>
      </c>
      <c r="ID490">
        <v>1.85838</v>
      </c>
      <c r="IE490">
        <v>1.85975</v>
      </c>
      <c r="IF490">
        <v>1.85989</v>
      </c>
      <c r="IG490">
        <v>1.85838</v>
      </c>
      <c r="IH490">
        <v>1.85745</v>
      </c>
      <c r="II490">
        <v>1.85242</v>
      </c>
      <c r="IJ490">
        <v>0</v>
      </c>
      <c r="IK490">
        <v>0</v>
      </c>
      <c r="IL490">
        <v>0</v>
      </c>
      <c r="IM490">
        <v>0</v>
      </c>
      <c r="IN490" t="s">
        <v>443</v>
      </c>
      <c r="IO490" t="s">
        <v>444</v>
      </c>
      <c r="IP490" t="s">
        <v>445</v>
      </c>
      <c r="IQ490" t="s">
        <v>445</v>
      </c>
      <c r="IR490" t="s">
        <v>445</v>
      </c>
      <c r="IS490" t="s">
        <v>445</v>
      </c>
      <c r="IT490">
        <v>0</v>
      </c>
      <c r="IU490">
        <v>100</v>
      </c>
      <c r="IV490">
        <v>100</v>
      </c>
      <c r="IW490">
        <v>-0.6899999999999999</v>
      </c>
      <c r="IX490">
        <v>0.2863</v>
      </c>
      <c r="IY490">
        <v>-1.085747647868322</v>
      </c>
      <c r="IZ490">
        <v>-0.001141660950335919</v>
      </c>
      <c r="JA490">
        <v>1.556549255047457E-06</v>
      </c>
      <c r="JB490">
        <v>-3.845636065895205E-10</v>
      </c>
      <c r="JC490">
        <v>0.01562767363184709</v>
      </c>
      <c r="JD490">
        <v>0.001629169780553792</v>
      </c>
      <c r="JE490">
        <v>0.0005448488767950686</v>
      </c>
      <c r="JF490">
        <v>-2.599574200195059E-06</v>
      </c>
      <c r="JG490">
        <v>2</v>
      </c>
      <c r="JH490">
        <v>2011</v>
      </c>
      <c r="JI490">
        <v>1</v>
      </c>
      <c r="JJ490">
        <v>26</v>
      </c>
      <c r="JK490">
        <v>197324.3</v>
      </c>
      <c r="JL490">
        <v>197324.5</v>
      </c>
      <c r="JM490">
        <v>3.12622</v>
      </c>
      <c r="JN490">
        <v>2.6123</v>
      </c>
      <c r="JO490">
        <v>1.49658</v>
      </c>
      <c r="JP490">
        <v>2.34497</v>
      </c>
      <c r="JQ490">
        <v>1.54907</v>
      </c>
      <c r="JR490">
        <v>2.43896</v>
      </c>
      <c r="JS490">
        <v>36.2459</v>
      </c>
      <c r="JT490">
        <v>24.1751</v>
      </c>
      <c r="JU490">
        <v>18</v>
      </c>
      <c r="JV490">
        <v>482.326</v>
      </c>
      <c r="JW490">
        <v>495.666</v>
      </c>
      <c r="JX490">
        <v>26.8975</v>
      </c>
      <c r="JY490">
        <v>28.7261</v>
      </c>
      <c r="JZ490">
        <v>30.0004</v>
      </c>
      <c r="KA490">
        <v>28.9031</v>
      </c>
      <c r="KB490">
        <v>28.8961</v>
      </c>
      <c r="KC490">
        <v>62.7425</v>
      </c>
      <c r="KD490">
        <v>13.8758</v>
      </c>
      <c r="KE490">
        <v>51.8361</v>
      </c>
      <c r="KF490">
        <v>26.8781</v>
      </c>
      <c r="KG490">
        <v>1470.44</v>
      </c>
      <c r="KH490">
        <v>18.7846</v>
      </c>
      <c r="KI490">
        <v>101.913</v>
      </c>
      <c r="KJ490">
        <v>91.5067</v>
      </c>
    </row>
    <row r="491" spans="1:296">
      <c r="A491">
        <v>473</v>
      </c>
      <c r="B491">
        <v>1758829067.1</v>
      </c>
      <c r="C491">
        <v>15043.5</v>
      </c>
      <c r="D491" t="s">
        <v>1395</v>
      </c>
      <c r="E491" t="s">
        <v>1396</v>
      </c>
      <c r="F491">
        <v>5</v>
      </c>
      <c r="G491" t="s">
        <v>1220</v>
      </c>
      <c r="H491">
        <v>1758829059.314285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1487.686228896078</v>
      </c>
      <c r="AJ491">
        <v>1442.666484848484</v>
      </c>
      <c r="AK491">
        <v>3.401034395178034</v>
      </c>
      <c r="AL491">
        <v>65.14464401882412</v>
      </c>
      <c r="AM491">
        <f>(AO491 - AN491 + DX491*1E3/(8.314*(DZ491+273.15)) * AQ491/DW491 * AP491) * DW491/(100*DK491) * 1000/(1000 - AO491)</f>
        <v>0</v>
      </c>
      <c r="AN491">
        <v>18.81047049421333</v>
      </c>
      <c r="AO491">
        <v>22.19703272727273</v>
      </c>
      <c r="AP491">
        <v>-0.00803100791634942</v>
      </c>
      <c r="AQ491">
        <v>105.4680842792125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439</v>
      </c>
      <c r="AX491" t="s">
        <v>439</v>
      </c>
      <c r="AY491">
        <v>0</v>
      </c>
      <c r="AZ491">
        <v>0</v>
      </c>
      <c r="BA491">
        <f>1-AY491/AZ491</f>
        <v>0</v>
      </c>
      <c r="BB491">
        <v>0</v>
      </c>
      <c r="BC491" t="s">
        <v>439</v>
      </c>
      <c r="BD491" t="s">
        <v>439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439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5.18</v>
      </c>
      <c r="DL491">
        <v>0.5</v>
      </c>
      <c r="DM491" t="s">
        <v>440</v>
      </c>
      <c r="DN491">
        <v>2</v>
      </c>
      <c r="DO491" t="b">
        <v>1</v>
      </c>
      <c r="DP491">
        <v>1758829059.314285</v>
      </c>
      <c r="DQ491">
        <v>1386.390714285714</v>
      </c>
      <c r="DR491">
        <v>1443.490714285714</v>
      </c>
      <c r="DS491">
        <v>22.23958214285715</v>
      </c>
      <c r="DT491">
        <v>18.74447142857143</v>
      </c>
      <c r="DU491">
        <v>1387.090714285714</v>
      </c>
      <c r="DV491">
        <v>21.953125</v>
      </c>
      <c r="DW491">
        <v>500.0245</v>
      </c>
      <c r="DX491">
        <v>90.80351071428571</v>
      </c>
      <c r="DY491">
        <v>0.06599010714285715</v>
      </c>
      <c r="DZ491">
        <v>29.19396428571429</v>
      </c>
      <c r="EA491">
        <v>30.02748214285714</v>
      </c>
      <c r="EB491">
        <v>999.9000000000002</v>
      </c>
      <c r="EC491">
        <v>0</v>
      </c>
      <c r="ED491">
        <v>0</v>
      </c>
      <c r="EE491">
        <v>9991.652857142859</v>
      </c>
      <c r="EF491">
        <v>0</v>
      </c>
      <c r="EG491">
        <v>13.16294285714286</v>
      </c>
      <c r="EH491">
        <v>-57.10127500000001</v>
      </c>
      <c r="EI491">
        <v>1417.923214285714</v>
      </c>
      <c r="EJ491">
        <v>1471.066428571429</v>
      </c>
      <c r="EK491">
        <v>3.495116071428572</v>
      </c>
      <c r="EL491">
        <v>1443.490714285714</v>
      </c>
      <c r="EM491">
        <v>18.74447142857143</v>
      </c>
      <c r="EN491">
        <v>2.0194325</v>
      </c>
      <c r="EO491">
        <v>1.702063928571428</v>
      </c>
      <c r="EP491">
        <v>17.59752142857143</v>
      </c>
      <c r="EQ491">
        <v>14.91521428571429</v>
      </c>
      <c r="ER491">
        <v>1999.965714285715</v>
      </c>
      <c r="ES491">
        <v>0.9799995357142856</v>
      </c>
      <c r="ET491">
        <v>0.02000014642857142</v>
      </c>
      <c r="EU491">
        <v>0</v>
      </c>
      <c r="EV491">
        <v>1208.249285714286</v>
      </c>
      <c r="EW491">
        <v>5.00078</v>
      </c>
      <c r="EX491">
        <v>23241.96071428572</v>
      </c>
      <c r="EY491">
        <v>16379.35</v>
      </c>
      <c r="EZ491">
        <v>39.26303571428571</v>
      </c>
      <c r="FA491">
        <v>40.10917857142856</v>
      </c>
      <c r="FB491">
        <v>39.53546428571428</v>
      </c>
      <c r="FC491">
        <v>39.81446428571428</v>
      </c>
      <c r="FD491">
        <v>40.38596428571428</v>
      </c>
      <c r="FE491">
        <v>1955.065714285715</v>
      </c>
      <c r="FF491">
        <v>39.9</v>
      </c>
      <c r="FG491">
        <v>0</v>
      </c>
      <c r="FH491">
        <v>1758829062.1</v>
      </c>
      <c r="FI491">
        <v>0</v>
      </c>
      <c r="FJ491">
        <v>1208.242692307692</v>
      </c>
      <c r="FK491">
        <v>-6.569914541136078</v>
      </c>
      <c r="FL491">
        <v>-131.9658120447747</v>
      </c>
      <c r="FM491">
        <v>23241.63076923077</v>
      </c>
      <c r="FN491">
        <v>15</v>
      </c>
      <c r="FO491">
        <v>0</v>
      </c>
      <c r="FP491" t="s">
        <v>441</v>
      </c>
      <c r="FQ491">
        <v>1746989605.5</v>
      </c>
      <c r="FR491">
        <v>1746989593.5</v>
      </c>
      <c r="FS491">
        <v>0</v>
      </c>
      <c r="FT491">
        <v>-0.274</v>
      </c>
      <c r="FU491">
        <v>-0.002</v>
      </c>
      <c r="FV491">
        <v>2.549</v>
      </c>
      <c r="FW491">
        <v>0.129</v>
      </c>
      <c r="FX491">
        <v>420</v>
      </c>
      <c r="FY491">
        <v>17</v>
      </c>
      <c r="FZ491">
        <v>0.02</v>
      </c>
      <c r="GA491">
        <v>0.04</v>
      </c>
      <c r="GB491">
        <v>-57.14006829268294</v>
      </c>
      <c r="GC491">
        <v>-0.001666202090650398</v>
      </c>
      <c r="GD491">
        <v>0.1630393883862966</v>
      </c>
      <c r="GE491">
        <v>1</v>
      </c>
      <c r="GF491">
        <v>1208.611764705882</v>
      </c>
      <c r="GG491">
        <v>-7.515966390932273</v>
      </c>
      <c r="GH491">
        <v>0.7758845827912566</v>
      </c>
      <c r="GI491">
        <v>0</v>
      </c>
      <c r="GJ491">
        <v>3.560692195121951</v>
      </c>
      <c r="GK491">
        <v>-1.278022578397209</v>
      </c>
      <c r="GL491">
        <v>0.1283124841275638</v>
      </c>
      <c r="GM491">
        <v>0</v>
      </c>
      <c r="GN491">
        <v>1</v>
      </c>
      <c r="GO491">
        <v>3</v>
      </c>
      <c r="GP491" t="s">
        <v>448</v>
      </c>
      <c r="GQ491">
        <v>3.10185</v>
      </c>
      <c r="GR491">
        <v>2.72442</v>
      </c>
      <c r="GS491">
        <v>0.199756</v>
      </c>
      <c r="GT491">
        <v>0.204511</v>
      </c>
      <c r="GU491">
        <v>0.102431</v>
      </c>
      <c r="GV491">
        <v>0.09246840000000001</v>
      </c>
      <c r="GW491">
        <v>20910.3</v>
      </c>
      <c r="GX491">
        <v>18899.7</v>
      </c>
      <c r="GY491">
        <v>26692.4</v>
      </c>
      <c r="GZ491">
        <v>23979.6</v>
      </c>
      <c r="HA491">
        <v>38349.4</v>
      </c>
      <c r="HB491">
        <v>32191.2</v>
      </c>
      <c r="HC491">
        <v>46611.6</v>
      </c>
      <c r="HD491">
        <v>37946.7</v>
      </c>
      <c r="HE491">
        <v>1.87262</v>
      </c>
      <c r="HF491">
        <v>1.86957</v>
      </c>
      <c r="HG491">
        <v>0.125416</v>
      </c>
      <c r="HH491">
        <v>0</v>
      </c>
      <c r="HI491">
        <v>27.9669</v>
      </c>
      <c r="HJ491">
        <v>999.9</v>
      </c>
      <c r="HK491">
        <v>40.8</v>
      </c>
      <c r="HL491">
        <v>31.9</v>
      </c>
      <c r="HM491">
        <v>21.3337</v>
      </c>
      <c r="HN491">
        <v>61.1105</v>
      </c>
      <c r="HO491">
        <v>20.3205</v>
      </c>
      <c r="HP491">
        <v>1</v>
      </c>
      <c r="HQ491">
        <v>0.113788</v>
      </c>
      <c r="HR491">
        <v>0.799281</v>
      </c>
      <c r="HS491">
        <v>20.2788</v>
      </c>
      <c r="HT491">
        <v>5.21235</v>
      </c>
      <c r="HU491">
        <v>11.9798</v>
      </c>
      <c r="HV491">
        <v>4.9635</v>
      </c>
      <c r="HW491">
        <v>3.27443</v>
      </c>
      <c r="HX491">
        <v>9999</v>
      </c>
      <c r="HY491">
        <v>9999</v>
      </c>
      <c r="HZ491">
        <v>9999</v>
      </c>
      <c r="IA491">
        <v>6</v>
      </c>
      <c r="IB491">
        <v>1.86389</v>
      </c>
      <c r="IC491">
        <v>1.86006</v>
      </c>
      <c r="ID491">
        <v>1.85837</v>
      </c>
      <c r="IE491">
        <v>1.85974</v>
      </c>
      <c r="IF491">
        <v>1.85989</v>
      </c>
      <c r="IG491">
        <v>1.85837</v>
      </c>
      <c r="IH491">
        <v>1.85745</v>
      </c>
      <c r="II491">
        <v>1.85242</v>
      </c>
      <c r="IJ491">
        <v>0</v>
      </c>
      <c r="IK491">
        <v>0</v>
      </c>
      <c r="IL491">
        <v>0</v>
      </c>
      <c r="IM491">
        <v>0</v>
      </c>
      <c r="IN491" t="s">
        <v>443</v>
      </c>
      <c r="IO491" t="s">
        <v>444</v>
      </c>
      <c r="IP491" t="s">
        <v>445</v>
      </c>
      <c r="IQ491" t="s">
        <v>445</v>
      </c>
      <c r="IR491" t="s">
        <v>445</v>
      </c>
      <c r="IS491" t="s">
        <v>445</v>
      </c>
      <c r="IT491">
        <v>0</v>
      </c>
      <c r="IU491">
        <v>100</v>
      </c>
      <c r="IV491">
        <v>100</v>
      </c>
      <c r="IW491">
        <v>-0.67</v>
      </c>
      <c r="IX491">
        <v>0.2855</v>
      </c>
      <c r="IY491">
        <v>-1.085747647868322</v>
      </c>
      <c r="IZ491">
        <v>-0.001141660950335919</v>
      </c>
      <c r="JA491">
        <v>1.556549255047457E-06</v>
      </c>
      <c r="JB491">
        <v>-3.845636065895205E-10</v>
      </c>
      <c r="JC491">
        <v>0.01562767363184709</v>
      </c>
      <c r="JD491">
        <v>0.001629169780553792</v>
      </c>
      <c r="JE491">
        <v>0.0005448488767950686</v>
      </c>
      <c r="JF491">
        <v>-2.599574200195059E-06</v>
      </c>
      <c r="JG491">
        <v>2</v>
      </c>
      <c r="JH491">
        <v>2011</v>
      </c>
      <c r="JI491">
        <v>1</v>
      </c>
      <c r="JJ491">
        <v>26</v>
      </c>
      <c r="JK491">
        <v>197324.4</v>
      </c>
      <c r="JL491">
        <v>197324.6</v>
      </c>
      <c r="JM491">
        <v>3.15552</v>
      </c>
      <c r="JN491">
        <v>2.60376</v>
      </c>
      <c r="JO491">
        <v>1.49658</v>
      </c>
      <c r="JP491">
        <v>2.34497</v>
      </c>
      <c r="JQ491">
        <v>1.54907</v>
      </c>
      <c r="JR491">
        <v>2.49756</v>
      </c>
      <c r="JS491">
        <v>36.2459</v>
      </c>
      <c r="JT491">
        <v>24.1751</v>
      </c>
      <c r="JU491">
        <v>18</v>
      </c>
      <c r="JV491">
        <v>482.785</v>
      </c>
      <c r="JW491">
        <v>495.67</v>
      </c>
      <c r="JX491">
        <v>26.8693</v>
      </c>
      <c r="JY491">
        <v>28.7304</v>
      </c>
      <c r="JZ491">
        <v>30.0004</v>
      </c>
      <c r="KA491">
        <v>28.9062</v>
      </c>
      <c r="KB491">
        <v>28.8985</v>
      </c>
      <c r="KC491">
        <v>63.3569</v>
      </c>
      <c r="KD491">
        <v>13.8758</v>
      </c>
      <c r="KE491">
        <v>51.8361</v>
      </c>
      <c r="KF491">
        <v>26.8637</v>
      </c>
      <c r="KG491">
        <v>1490.48</v>
      </c>
      <c r="KH491">
        <v>18.8814</v>
      </c>
      <c r="KI491">
        <v>101.912</v>
      </c>
      <c r="KJ491">
        <v>91.50539999999999</v>
      </c>
    </row>
    <row r="492" spans="1:296">
      <c r="A492">
        <v>474</v>
      </c>
      <c r="B492">
        <v>1758829072.1</v>
      </c>
      <c r="C492">
        <v>15048.5</v>
      </c>
      <c r="D492" t="s">
        <v>1397</v>
      </c>
      <c r="E492" t="s">
        <v>1398</v>
      </c>
      <c r="F492">
        <v>5</v>
      </c>
      <c r="G492" t="s">
        <v>1220</v>
      </c>
      <c r="H492">
        <v>1758829064.6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1504.897491984175</v>
      </c>
      <c r="AJ492">
        <v>1459.877454545454</v>
      </c>
      <c r="AK492">
        <v>3.436235923852771</v>
      </c>
      <c r="AL492">
        <v>65.14464401882412</v>
      </c>
      <c r="AM492">
        <f>(AO492 - AN492 + DX492*1E3/(8.314*(DZ492+273.15)) * AQ492/DW492 * AP492) * DW492/(100*DK492) * 1000/(1000 - AO492)</f>
        <v>0</v>
      </c>
      <c r="AN492">
        <v>18.87309895421554</v>
      </c>
      <c r="AO492">
        <v>22.1637296969697</v>
      </c>
      <c r="AP492">
        <v>-0.007593679223163601</v>
      </c>
      <c r="AQ492">
        <v>105.4680842792125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439</v>
      </c>
      <c r="AX492" t="s">
        <v>439</v>
      </c>
      <c r="AY492">
        <v>0</v>
      </c>
      <c r="AZ492">
        <v>0</v>
      </c>
      <c r="BA492">
        <f>1-AY492/AZ492</f>
        <v>0</v>
      </c>
      <c r="BB492">
        <v>0</v>
      </c>
      <c r="BC492" t="s">
        <v>439</v>
      </c>
      <c r="BD492" t="s">
        <v>439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439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5.18</v>
      </c>
      <c r="DL492">
        <v>0.5</v>
      </c>
      <c r="DM492" t="s">
        <v>440</v>
      </c>
      <c r="DN492">
        <v>2</v>
      </c>
      <c r="DO492" t="b">
        <v>1</v>
      </c>
      <c r="DP492">
        <v>1758829064.6</v>
      </c>
      <c r="DQ492">
        <v>1404.025925925926</v>
      </c>
      <c r="DR492">
        <v>1461.195185185185</v>
      </c>
      <c r="DS492">
        <v>22.21132592592593</v>
      </c>
      <c r="DT492">
        <v>18.80841851851852</v>
      </c>
      <c r="DU492">
        <v>1404.709629629629</v>
      </c>
      <c r="DV492">
        <v>21.92546666666667</v>
      </c>
      <c r="DW492">
        <v>500.0619259259259</v>
      </c>
      <c r="DX492">
        <v>90.80357407407408</v>
      </c>
      <c r="DY492">
        <v>0.0660976037037037</v>
      </c>
      <c r="DZ492">
        <v>29.16782592592592</v>
      </c>
      <c r="EA492">
        <v>30.01899259259259</v>
      </c>
      <c r="EB492">
        <v>999.9000000000001</v>
      </c>
      <c r="EC492">
        <v>0</v>
      </c>
      <c r="ED492">
        <v>0</v>
      </c>
      <c r="EE492">
        <v>9991.134074074074</v>
      </c>
      <c r="EF492">
        <v>0</v>
      </c>
      <c r="EG492">
        <v>13.16198518518519</v>
      </c>
      <c r="EH492">
        <v>-57.16930000000001</v>
      </c>
      <c r="EI492">
        <v>1435.917777777778</v>
      </c>
      <c r="EJ492">
        <v>1489.205555555556</v>
      </c>
      <c r="EK492">
        <v>3.402908518518518</v>
      </c>
      <c r="EL492">
        <v>1461.195185185185</v>
      </c>
      <c r="EM492">
        <v>18.80841851851852</v>
      </c>
      <c r="EN492">
        <v>2.016866666666667</v>
      </c>
      <c r="EO492">
        <v>1.707870740740741</v>
      </c>
      <c r="EP492">
        <v>17.57737407407407</v>
      </c>
      <c r="EQ492">
        <v>14.96812592592593</v>
      </c>
      <c r="ER492">
        <v>1999.972222222222</v>
      </c>
      <c r="ES492">
        <v>0.9799998888888887</v>
      </c>
      <c r="ET492">
        <v>0.01999978518518518</v>
      </c>
      <c r="EU492">
        <v>0</v>
      </c>
      <c r="EV492">
        <v>1207.495555555555</v>
      </c>
      <c r="EW492">
        <v>5.00078</v>
      </c>
      <c r="EX492">
        <v>23229.12962962963</v>
      </c>
      <c r="EY492">
        <v>16379.40370370371</v>
      </c>
      <c r="EZ492">
        <v>39.27518518518518</v>
      </c>
      <c r="FA492">
        <v>40.12251851851852</v>
      </c>
      <c r="FB492">
        <v>39.52759259259259</v>
      </c>
      <c r="FC492">
        <v>39.82374074074073</v>
      </c>
      <c r="FD492">
        <v>40.38407407407407</v>
      </c>
      <c r="FE492">
        <v>1955.072222222222</v>
      </c>
      <c r="FF492">
        <v>39.9</v>
      </c>
      <c r="FG492">
        <v>0</v>
      </c>
      <c r="FH492">
        <v>1758829066.9</v>
      </c>
      <c r="FI492">
        <v>0</v>
      </c>
      <c r="FJ492">
        <v>1207.547307692308</v>
      </c>
      <c r="FK492">
        <v>-8.680000016273468</v>
      </c>
      <c r="FL492">
        <v>-153.172649730482</v>
      </c>
      <c r="FM492">
        <v>23229.97307692308</v>
      </c>
      <c r="FN492">
        <v>15</v>
      </c>
      <c r="FO492">
        <v>0</v>
      </c>
      <c r="FP492" t="s">
        <v>441</v>
      </c>
      <c r="FQ492">
        <v>1746989605.5</v>
      </c>
      <c r="FR492">
        <v>1746989593.5</v>
      </c>
      <c r="FS492">
        <v>0</v>
      </c>
      <c r="FT492">
        <v>-0.274</v>
      </c>
      <c r="FU492">
        <v>-0.002</v>
      </c>
      <c r="FV492">
        <v>2.549</v>
      </c>
      <c r="FW492">
        <v>0.129</v>
      </c>
      <c r="FX492">
        <v>420</v>
      </c>
      <c r="FY492">
        <v>17</v>
      </c>
      <c r="FZ492">
        <v>0.02</v>
      </c>
      <c r="GA492">
        <v>0.04</v>
      </c>
      <c r="GB492">
        <v>-57.10337999999999</v>
      </c>
      <c r="GC492">
        <v>-0.6245200750467734</v>
      </c>
      <c r="GD492">
        <v>0.1429990632836451</v>
      </c>
      <c r="GE492">
        <v>0</v>
      </c>
      <c r="GF492">
        <v>1207.931176470588</v>
      </c>
      <c r="GG492">
        <v>-8.185790685514792</v>
      </c>
      <c r="GH492">
        <v>0.8444272848779729</v>
      </c>
      <c r="GI492">
        <v>0</v>
      </c>
      <c r="GJ492">
        <v>3.45905225</v>
      </c>
      <c r="GK492">
        <v>-1.043426003752363</v>
      </c>
      <c r="GL492">
        <v>0.1006702850022662</v>
      </c>
      <c r="GM492">
        <v>0</v>
      </c>
      <c r="GN492">
        <v>0</v>
      </c>
      <c r="GO492">
        <v>3</v>
      </c>
      <c r="GP492" t="s">
        <v>459</v>
      </c>
      <c r="GQ492">
        <v>3.10207</v>
      </c>
      <c r="GR492">
        <v>2.7234</v>
      </c>
      <c r="GS492">
        <v>0.201177</v>
      </c>
      <c r="GT492">
        <v>0.205896</v>
      </c>
      <c r="GU492">
        <v>0.102315</v>
      </c>
      <c r="GV492">
        <v>0.0926458</v>
      </c>
      <c r="GW492">
        <v>20873</v>
      </c>
      <c r="GX492">
        <v>18866.6</v>
      </c>
      <c r="GY492">
        <v>26692.2</v>
      </c>
      <c r="GZ492">
        <v>23979.3</v>
      </c>
      <c r="HA492">
        <v>38354.5</v>
      </c>
      <c r="HB492">
        <v>32185</v>
      </c>
      <c r="HC492">
        <v>46611.5</v>
      </c>
      <c r="HD492">
        <v>37946.6</v>
      </c>
      <c r="HE492">
        <v>1.87267</v>
      </c>
      <c r="HF492">
        <v>1.86925</v>
      </c>
      <c r="HG492">
        <v>0.127666</v>
      </c>
      <c r="HH492">
        <v>0</v>
      </c>
      <c r="HI492">
        <v>27.9579</v>
      </c>
      <c r="HJ492">
        <v>999.9</v>
      </c>
      <c r="HK492">
        <v>40.8</v>
      </c>
      <c r="HL492">
        <v>31.9</v>
      </c>
      <c r="HM492">
        <v>21.3336</v>
      </c>
      <c r="HN492">
        <v>60.8505</v>
      </c>
      <c r="HO492">
        <v>20.012</v>
      </c>
      <c r="HP492">
        <v>1</v>
      </c>
      <c r="HQ492">
        <v>0.113877</v>
      </c>
      <c r="HR492">
        <v>0.7579360000000001</v>
      </c>
      <c r="HS492">
        <v>20.2787</v>
      </c>
      <c r="HT492">
        <v>5.20965</v>
      </c>
      <c r="HU492">
        <v>11.9798</v>
      </c>
      <c r="HV492">
        <v>4.9629</v>
      </c>
      <c r="HW492">
        <v>3.27403</v>
      </c>
      <c r="HX492">
        <v>9999</v>
      </c>
      <c r="HY492">
        <v>9999</v>
      </c>
      <c r="HZ492">
        <v>9999</v>
      </c>
      <c r="IA492">
        <v>6</v>
      </c>
      <c r="IB492">
        <v>1.86389</v>
      </c>
      <c r="IC492">
        <v>1.86007</v>
      </c>
      <c r="ID492">
        <v>1.85837</v>
      </c>
      <c r="IE492">
        <v>1.85975</v>
      </c>
      <c r="IF492">
        <v>1.85989</v>
      </c>
      <c r="IG492">
        <v>1.85838</v>
      </c>
      <c r="IH492">
        <v>1.85745</v>
      </c>
      <c r="II492">
        <v>1.85242</v>
      </c>
      <c r="IJ492">
        <v>0</v>
      </c>
      <c r="IK492">
        <v>0</v>
      </c>
      <c r="IL492">
        <v>0</v>
      </c>
      <c r="IM492">
        <v>0</v>
      </c>
      <c r="IN492" t="s">
        <v>443</v>
      </c>
      <c r="IO492" t="s">
        <v>444</v>
      </c>
      <c r="IP492" t="s">
        <v>445</v>
      </c>
      <c r="IQ492" t="s">
        <v>445</v>
      </c>
      <c r="IR492" t="s">
        <v>445</v>
      </c>
      <c r="IS492" t="s">
        <v>445</v>
      </c>
      <c r="IT492">
        <v>0</v>
      </c>
      <c r="IU492">
        <v>100</v>
      </c>
      <c r="IV492">
        <v>100</v>
      </c>
      <c r="IW492">
        <v>-0.66</v>
      </c>
      <c r="IX492">
        <v>0.2847</v>
      </c>
      <c r="IY492">
        <v>-1.085747647868322</v>
      </c>
      <c r="IZ492">
        <v>-0.001141660950335919</v>
      </c>
      <c r="JA492">
        <v>1.556549255047457E-06</v>
      </c>
      <c r="JB492">
        <v>-3.845636065895205E-10</v>
      </c>
      <c r="JC492">
        <v>0.01562767363184709</v>
      </c>
      <c r="JD492">
        <v>0.001629169780553792</v>
      </c>
      <c r="JE492">
        <v>0.0005448488767950686</v>
      </c>
      <c r="JF492">
        <v>-2.599574200195059E-06</v>
      </c>
      <c r="JG492">
        <v>2</v>
      </c>
      <c r="JH492">
        <v>2011</v>
      </c>
      <c r="JI492">
        <v>1</v>
      </c>
      <c r="JJ492">
        <v>26</v>
      </c>
      <c r="JK492">
        <v>197324.4</v>
      </c>
      <c r="JL492">
        <v>197324.6</v>
      </c>
      <c r="JM492">
        <v>3.18237</v>
      </c>
      <c r="JN492">
        <v>2.60376</v>
      </c>
      <c r="JO492">
        <v>1.49658</v>
      </c>
      <c r="JP492">
        <v>2.34497</v>
      </c>
      <c r="JQ492">
        <v>1.54907</v>
      </c>
      <c r="JR492">
        <v>2.43164</v>
      </c>
      <c r="JS492">
        <v>36.2459</v>
      </c>
      <c r="JT492">
        <v>24.1751</v>
      </c>
      <c r="JU492">
        <v>18</v>
      </c>
      <c r="JV492">
        <v>482.833</v>
      </c>
      <c r="JW492">
        <v>495.475</v>
      </c>
      <c r="JX492">
        <v>26.854</v>
      </c>
      <c r="JY492">
        <v>28.7344</v>
      </c>
      <c r="JZ492">
        <v>30.0003</v>
      </c>
      <c r="KA492">
        <v>28.9087</v>
      </c>
      <c r="KB492">
        <v>28.901</v>
      </c>
      <c r="KC492">
        <v>63.8908</v>
      </c>
      <c r="KD492">
        <v>13.8758</v>
      </c>
      <c r="KE492">
        <v>52.2063</v>
      </c>
      <c r="KF492">
        <v>26.8397</v>
      </c>
      <c r="KG492">
        <v>1503.87</v>
      </c>
      <c r="KH492">
        <v>18.887</v>
      </c>
      <c r="KI492">
        <v>101.911</v>
      </c>
      <c r="KJ492">
        <v>91.5048</v>
      </c>
    </row>
    <row r="493" spans="1:296">
      <c r="A493">
        <v>475</v>
      </c>
      <c r="B493">
        <v>1758829077.1</v>
      </c>
      <c r="C493">
        <v>15053.5</v>
      </c>
      <c r="D493" t="s">
        <v>1399</v>
      </c>
      <c r="E493" t="s">
        <v>1400</v>
      </c>
      <c r="F493">
        <v>5</v>
      </c>
      <c r="G493" t="s">
        <v>1220</v>
      </c>
      <c r="H493">
        <v>1758829069.314285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1522.068669521403</v>
      </c>
      <c r="AJ493">
        <v>1477.220363636363</v>
      </c>
      <c r="AK493">
        <v>3.466261231644437</v>
      </c>
      <c r="AL493">
        <v>65.14464401882412</v>
      </c>
      <c r="AM493">
        <f>(AO493 - AN493 + DX493*1E3/(8.314*(DZ493+273.15)) * AQ493/DW493 * AP493) * DW493/(100*DK493) * 1000/(1000 - AO493)</f>
        <v>0</v>
      </c>
      <c r="AN493">
        <v>18.94387657621273</v>
      </c>
      <c r="AO493">
        <v>22.1271393939394</v>
      </c>
      <c r="AP493">
        <v>-0.005496276910160066</v>
      </c>
      <c r="AQ493">
        <v>105.4680842792125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439</v>
      </c>
      <c r="AX493" t="s">
        <v>439</v>
      </c>
      <c r="AY493">
        <v>0</v>
      </c>
      <c r="AZ493">
        <v>0</v>
      </c>
      <c r="BA493">
        <f>1-AY493/AZ493</f>
        <v>0</v>
      </c>
      <c r="BB493">
        <v>0</v>
      </c>
      <c r="BC493" t="s">
        <v>439</v>
      </c>
      <c r="BD493" t="s">
        <v>439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439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5.18</v>
      </c>
      <c r="DL493">
        <v>0.5</v>
      </c>
      <c r="DM493" t="s">
        <v>440</v>
      </c>
      <c r="DN493">
        <v>2</v>
      </c>
      <c r="DO493" t="b">
        <v>1</v>
      </c>
      <c r="DP493">
        <v>1758829069.314285</v>
      </c>
      <c r="DQ493">
        <v>1419.880714285714</v>
      </c>
      <c r="DR493">
        <v>1476.961785714286</v>
      </c>
      <c r="DS493">
        <v>22.17879285714286</v>
      </c>
      <c r="DT493">
        <v>18.86338928571428</v>
      </c>
      <c r="DU493">
        <v>1420.55</v>
      </c>
      <c r="DV493">
        <v>21.89361785714286</v>
      </c>
      <c r="DW493">
        <v>500.0084285714286</v>
      </c>
      <c r="DX493">
        <v>90.8037107142857</v>
      </c>
      <c r="DY493">
        <v>0.06596110357142856</v>
      </c>
      <c r="DZ493">
        <v>29.143025</v>
      </c>
      <c r="EA493">
        <v>30.02598928571429</v>
      </c>
      <c r="EB493">
        <v>999.9000000000002</v>
      </c>
      <c r="EC493">
        <v>0</v>
      </c>
      <c r="ED493">
        <v>0</v>
      </c>
      <c r="EE493">
        <v>9996.695357142857</v>
      </c>
      <c r="EF493">
        <v>0</v>
      </c>
      <c r="EG493">
        <v>13.15485714285714</v>
      </c>
      <c r="EH493">
        <v>-57.07979999999999</v>
      </c>
      <c r="EI493">
        <v>1452.085357142857</v>
      </c>
      <c r="EJ493">
        <v>1505.358214285714</v>
      </c>
      <c r="EK493">
        <v>3.315403214285715</v>
      </c>
      <c r="EL493">
        <v>1476.961785714286</v>
      </c>
      <c r="EM493">
        <v>18.86338928571428</v>
      </c>
      <c r="EN493">
        <v>2.013915714285714</v>
      </c>
      <c r="EO493">
        <v>1.712865</v>
      </c>
      <c r="EP493">
        <v>17.55415714285714</v>
      </c>
      <c r="EQ493">
        <v>15.01346428571429</v>
      </c>
      <c r="ER493">
        <v>2000.000714285714</v>
      </c>
      <c r="ES493">
        <v>0.9800003928571428</v>
      </c>
      <c r="ET493">
        <v>0.01999926785714285</v>
      </c>
      <c r="EU493">
        <v>0</v>
      </c>
      <c r="EV493">
        <v>1206.763214285714</v>
      </c>
      <c r="EW493">
        <v>5.00078</v>
      </c>
      <c r="EX493">
        <v>23217.11071428571</v>
      </c>
      <c r="EY493">
        <v>16379.64285714286</v>
      </c>
      <c r="EZ493">
        <v>39.30778571428571</v>
      </c>
      <c r="FA493">
        <v>40.12703571428572</v>
      </c>
      <c r="FB493">
        <v>39.52885714285713</v>
      </c>
      <c r="FC493">
        <v>39.84564285714284</v>
      </c>
      <c r="FD493">
        <v>40.38596428571428</v>
      </c>
      <c r="FE493">
        <v>1955.100714285714</v>
      </c>
      <c r="FF493">
        <v>39.9</v>
      </c>
      <c r="FG493">
        <v>0</v>
      </c>
      <c r="FH493">
        <v>1758829072.3</v>
      </c>
      <c r="FI493">
        <v>0</v>
      </c>
      <c r="FJ493">
        <v>1206.71</v>
      </c>
      <c r="FK493">
        <v>-10.14615387625109</v>
      </c>
      <c r="FL493">
        <v>-167.5846158198266</v>
      </c>
      <c r="FM493">
        <v>23214.952</v>
      </c>
      <c r="FN493">
        <v>15</v>
      </c>
      <c r="FO493">
        <v>0</v>
      </c>
      <c r="FP493" t="s">
        <v>441</v>
      </c>
      <c r="FQ493">
        <v>1746989605.5</v>
      </c>
      <c r="FR493">
        <v>1746989593.5</v>
      </c>
      <c r="FS493">
        <v>0</v>
      </c>
      <c r="FT493">
        <v>-0.274</v>
      </c>
      <c r="FU493">
        <v>-0.002</v>
      </c>
      <c r="FV493">
        <v>2.549</v>
      </c>
      <c r="FW493">
        <v>0.129</v>
      </c>
      <c r="FX493">
        <v>420</v>
      </c>
      <c r="FY493">
        <v>17</v>
      </c>
      <c r="FZ493">
        <v>0.02</v>
      </c>
      <c r="GA493">
        <v>0.04</v>
      </c>
      <c r="GB493">
        <v>-57.12245</v>
      </c>
      <c r="GC493">
        <v>0.950377485928713</v>
      </c>
      <c r="GD493">
        <v>0.1139514260551396</v>
      </c>
      <c r="GE493">
        <v>0</v>
      </c>
      <c r="GF493">
        <v>1207.27</v>
      </c>
      <c r="GG493">
        <v>-9.105576788860429</v>
      </c>
      <c r="GH493">
        <v>0.9281195409821427</v>
      </c>
      <c r="GI493">
        <v>0</v>
      </c>
      <c r="GJ493">
        <v>3.3684935</v>
      </c>
      <c r="GK493">
        <v>-1.112160450281437</v>
      </c>
      <c r="GL493">
        <v>0.1072743341519769</v>
      </c>
      <c r="GM493">
        <v>0</v>
      </c>
      <c r="GN493">
        <v>0</v>
      </c>
      <c r="GO493">
        <v>3</v>
      </c>
      <c r="GP493" t="s">
        <v>459</v>
      </c>
      <c r="GQ493">
        <v>3.10171</v>
      </c>
      <c r="GR493">
        <v>2.72392</v>
      </c>
      <c r="GS493">
        <v>0.2026</v>
      </c>
      <c r="GT493">
        <v>0.207296</v>
      </c>
      <c r="GU493">
        <v>0.102203</v>
      </c>
      <c r="GV493">
        <v>0.09286560000000001</v>
      </c>
      <c r="GW493">
        <v>20835.6</v>
      </c>
      <c r="GX493">
        <v>18833.3</v>
      </c>
      <c r="GY493">
        <v>26691.9</v>
      </c>
      <c r="GZ493">
        <v>23979.3</v>
      </c>
      <c r="HA493">
        <v>38358.9</v>
      </c>
      <c r="HB493">
        <v>32176.9</v>
      </c>
      <c r="HC493">
        <v>46610.8</v>
      </c>
      <c r="HD493">
        <v>37946.1</v>
      </c>
      <c r="HE493">
        <v>1.87185</v>
      </c>
      <c r="HF493">
        <v>1.86975</v>
      </c>
      <c r="HG493">
        <v>0.128493</v>
      </c>
      <c r="HH493">
        <v>0</v>
      </c>
      <c r="HI493">
        <v>27.949</v>
      </c>
      <c r="HJ493">
        <v>999.9</v>
      </c>
      <c r="HK493">
        <v>40.9</v>
      </c>
      <c r="HL493">
        <v>31.9</v>
      </c>
      <c r="HM493">
        <v>21.3859</v>
      </c>
      <c r="HN493">
        <v>61.3705</v>
      </c>
      <c r="HO493">
        <v>20.0921</v>
      </c>
      <c r="HP493">
        <v>1</v>
      </c>
      <c r="HQ493">
        <v>0.11438</v>
      </c>
      <c r="HR493">
        <v>0.777633</v>
      </c>
      <c r="HS493">
        <v>20.2788</v>
      </c>
      <c r="HT493">
        <v>5.2119</v>
      </c>
      <c r="HU493">
        <v>11.98</v>
      </c>
      <c r="HV493">
        <v>4.96335</v>
      </c>
      <c r="HW493">
        <v>3.27418</v>
      </c>
      <c r="HX493">
        <v>9999</v>
      </c>
      <c r="HY493">
        <v>9999</v>
      </c>
      <c r="HZ493">
        <v>9999</v>
      </c>
      <c r="IA493">
        <v>6</v>
      </c>
      <c r="IB493">
        <v>1.86392</v>
      </c>
      <c r="IC493">
        <v>1.86007</v>
      </c>
      <c r="ID493">
        <v>1.85837</v>
      </c>
      <c r="IE493">
        <v>1.85975</v>
      </c>
      <c r="IF493">
        <v>1.85988</v>
      </c>
      <c r="IG493">
        <v>1.85837</v>
      </c>
      <c r="IH493">
        <v>1.85745</v>
      </c>
      <c r="II493">
        <v>1.85242</v>
      </c>
      <c r="IJ493">
        <v>0</v>
      </c>
      <c r="IK493">
        <v>0</v>
      </c>
      <c r="IL493">
        <v>0</v>
      </c>
      <c r="IM493">
        <v>0</v>
      </c>
      <c r="IN493" t="s">
        <v>443</v>
      </c>
      <c r="IO493" t="s">
        <v>444</v>
      </c>
      <c r="IP493" t="s">
        <v>445</v>
      </c>
      <c r="IQ493" t="s">
        <v>445</v>
      </c>
      <c r="IR493" t="s">
        <v>445</v>
      </c>
      <c r="IS493" t="s">
        <v>445</v>
      </c>
      <c r="IT493">
        <v>0</v>
      </c>
      <c r="IU493">
        <v>100</v>
      </c>
      <c r="IV493">
        <v>100</v>
      </c>
      <c r="IW493">
        <v>-0.65</v>
      </c>
      <c r="IX493">
        <v>0.284</v>
      </c>
      <c r="IY493">
        <v>-1.085747647868322</v>
      </c>
      <c r="IZ493">
        <v>-0.001141660950335919</v>
      </c>
      <c r="JA493">
        <v>1.556549255047457E-06</v>
      </c>
      <c r="JB493">
        <v>-3.845636065895205E-10</v>
      </c>
      <c r="JC493">
        <v>0.01562767363184709</v>
      </c>
      <c r="JD493">
        <v>0.001629169780553792</v>
      </c>
      <c r="JE493">
        <v>0.0005448488767950686</v>
      </c>
      <c r="JF493">
        <v>-2.599574200195059E-06</v>
      </c>
      <c r="JG493">
        <v>2</v>
      </c>
      <c r="JH493">
        <v>2011</v>
      </c>
      <c r="JI493">
        <v>1</v>
      </c>
      <c r="JJ493">
        <v>26</v>
      </c>
      <c r="JK493">
        <v>197324.5</v>
      </c>
      <c r="JL493">
        <v>197324.7</v>
      </c>
      <c r="JM493">
        <v>3.21167</v>
      </c>
      <c r="JN493">
        <v>2.60986</v>
      </c>
      <c r="JO493">
        <v>1.49658</v>
      </c>
      <c r="JP493">
        <v>2.34619</v>
      </c>
      <c r="JQ493">
        <v>1.54907</v>
      </c>
      <c r="JR493">
        <v>2.36938</v>
      </c>
      <c r="JS493">
        <v>36.2459</v>
      </c>
      <c r="JT493">
        <v>24.1663</v>
      </c>
      <c r="JU493">
        <v>18</v>
      </c>
      <c r="JV493">
        <v>482.371</v>
      </c>
      <c r="JW493">
        <v>495.828</v>
      </c>
      <c r="JX493">
        <v>26.8368</v>
      </c>
      <c r="JY493">
        <v>28.7384</v>
      </c>
      <c r="JZ493">
        <v>30.0004</v>
      </c>
      <c r="KA493">
        <v>28.9112</v>
      </c>
      <c r="KB493">
        <v>28.9035</v>
      </c>
      <c r="KC493">
        <v>64.488</v>
      </c>
      <c r="KD493">
        <v>13.8758</v>
      </c>
      <c r="KE493">
        <v>52.5935</v>
      </c>
      <c r="KF493">
        <v>26.7974</v>
      </c>
      <c r="KG493">
        <v>1523.96</v>
      </c>
      <c r="KH493">
        <v>18.9599</v>
      </c>
      <c r="KI493">
        <v>101.91</v>
      </c>
      <c r="KJ493">
        <v>91.50409999999999</v>
      </c>
    </row>
    <row r="494" spans="1:296">
      <c r="A494">
        <v>476</v>
      </c>
      <c r="B494">
        <v>1758829082.1</v>
      </c>
      <c r="C494">
        <v>15058.5</v>
      </c>
      <c r="D494" t="s">
        <v>1401</v>
      </c>
      <c r="E494" t="s">
        <v>1402</v>
      </c>
      <c r="F494">
        <v>5</v>
      </c>
      <c r="G494" t="s">
        <v>1220</v>
      </c>
      <c r="H494">
        <v>1758829074.6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1539.385209428092</v>
      </c>
      <c r="AJ494">
        <v>1494.466363636363</v>
      </c>
      <c r="AK494">
        <v>3.421141402399229</v>
      </c>
      <c r="AL494">
        <v>65.14464401882412</v>
      </c>
      <c r="AM494">
        <f>(AO494 - AN494 + DX494*1E3/(8.314*(DZ494+273.15)) * AQ494/DW494 * AP494) * DW494/(100*DK494) * 1000/(1000 - AO494)</f>
        <v>0</v>
      </c>
      <c r="AN494">
        <v>18.98864194683575</v>
      </c>
      <c r="AO494">
        <v>22.0831006060606</v>
      </c>
      <c r="AP494">
        <v>-0.01011248626148754</v>
      </c>
      <c r="AQ494">
        <v>105.4680842792125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439</v>
      </c>
      <c r="AX494" t="s">
        <v>439</v>
      </c>
      <c r="AY494">
        <v>0</v>
      </c>
      <c r="AZ494">
        <v>0</v>
      </c>
      <c r="BA494">
        <f>1-AY494/AZ494</f>
        <v>0</v>
      </c>
      <c r="BB494">
        <v>0</v>
      </c>
      <c r="BC494" t="s">
        <v>439</v>
      </c>
      <c r="BD494" t="s">
        <v>439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439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5.18</v>
      </c>
      <c r="DL494">
        <v>0.5</v>
      </c>
      <c r="DM494" t="s">
        <v>440</v>
      </c>
      <c r="DN494">
        <v>2</v>
      </c>
      <c r="DO494" t="b">
        <v>1</v>
      </c>
      <c r="DP494">
        <v>1758829074.6</v>
      </c>
      <c r="DQ494">
        <v>1437.778518518518</v>
      </c>
      <c r="DR494">
        <v>1494.734074074074</v>
      </c>
      <c r="DS494">
        <v>22.14002222222222</v>
      </c>
      <c r="DT494">
        <v>18.92456666666667</v>
      </c>
      <c r="DU494">
        <v>1438.42962962963</v>
      </c>
      <c r="DV494">
        <v>21.85566296296296</v>
      </c>
      <c r="DW494">
        <v>500.0153703703704</v>
      </c>
      <c r="DX494">
        <v>90.8043222222222</v>
      </c>
      <c r="DY494">
        <v>0.06573505925925927</v>
      </c>
      <c r="DZ494">
        <v>29.11661111111111</v>
      </c>
      <c r="EA494">
        <v>30.03441111111111</v>
      </c>
      <c r="EB494">
        <v>999.9000000000001</v>
      </c>
      <c r="EC494">
        <v>0</v>
      </c>
      <c r="ED494">
        <v>0</v>
      </c>
      <c r="EE494">
        <v>10012.83925925926</v>
      </c>
      <c r="EF494">
        <v>0</v>
      </c>
      <c r="EG494">
        <v>12.99214444444444</v>
      </c>
      <c r="EH494">
        <v>-56.9546925925926</v>
      </c>
      <c r="EI494">
        <v>1470.33</v>
      </c>
      <c r="EJ494">
        <v>1523.567037037037</v>
      </c>
      <c r="EK494">
        <v>3.21544074074074</v>
      </c>
      <c r="EL494">
        <v>1494.734074074074</v>
      </c>
      <c r="EM494">
        <v>18.92456666666667</v>
      </c>
      <c r="EN494">
        <v>2.010409259259259</v>
      </c>
      <c r="EO494">
        <v>1.718432222222222</v>
      </c>
      <c r="EP494">
        <v>17.52654444444444</v>
      </c>
      <c r="EQ494">
        <v>15.0639037037037</v>
      </c>
      <c r="ER494">
        <v>2000.024444444444</v>
      </c>
      <c r="ES494">
        <v>0.9800008888888888</v>
      </c>
      <c r="ET494">
        <v>0.01999875925925925</v>
      </c>
      <c r="EU494">
        <v>0</v>
      </c>
      <c r="EV494">
        <v>1206.021851851852</v>
      </c>
      <c r="EW494">
        <v>5.00078</v>
      </c>
      <c r="EX494">
        <v>23203.37777777778</v>
      </c>
      <c r="EY494">
        <v>16379.84444444444</v>
      </c>
      <c r="EZ494">
        <v>39.30766666666667</v>
      </c>
      <c r="FA494">
        <v>40.12951851851852</v>
      </c>
      <c r="FB494">
        <v>39.52537037037037</v>
      </c>
      <c r="FC494">
        <v>39.84918518518518</v>
      </c>
      <c r="FD494">
        <v>40.36092592592592</v>
      </c>
      <c r="FE494">
        <v>1955.124444444444</v>
      </c>
      <c r="FF494">
        <v>39.9</v>
      </c>
      <c r="FG494">
        <v>0</v>
      </c>
      <c r="FH494">
        <v>1758829077.1</v>
      </c>
      <c r="FI494">
        <v>0</v>
      </c>
      <c r="FJ494">
        <v>1206.048</v>
      </c>
      <c r="FK494">
        <v>-5.89846156010091</v>
      </c>
      <c r="FL494">
        <v>-147.1538464422048</v>
      </c>
      <c r="FM494">
        <v>23202.488</v>
      </c>
      <c r="FN494">
        <v>15</v>
      </c>
      <c r="FO494">
        <v>0</v>
      </c>
      <c r="FP494" t="s">
        <v>441</v>
      </c>
      <c r="FQ494">
        <v>1746989605.5</v>
      </c>
      <c r="FR494">
        <v>1746989593.5</v>
      </c>
      <c r="FS494">
        <v>0</v>
      </c>
      <c r="FT494">
        <v>-0.274</v>
      </c>
      <c r="FU494">
        <v>-0.002</v>
      </c>
      <c r="FV494">
        <v>2.549</v>
      </c>
      <c r="FW494">
        <v>0.129</v>
      </c>
      <c r="FX494">
        <v>420</v>
      </c>
      <c r="FY494">
        <v>17</v>
      </c>
      <c r="FZ494">
        <v>0.02</v>
      </c>
      <c r="GA494">
        <v>0.04</v>
      </c>
      <c r="GB494">
        <v>-57.01322195121951</v>
      </c>
      <c r="GC494">
        <v>1.332733797909391</v>
      </c>
      <c r="GD494">
        <v>0.1467906132976166</v>
      </c>
      <c r="GE494">
        <v>0</v>
      </c>
      <c r="GF494">
        <v>1206.542058823529</v>
      </c>
      <c r="GG494">
        <v>-8.561191754558791</v>
      </c>
      <c r="GH494">
        <v>0.8828722491416873</v>
      </c>
      <c r="GI494">
        <v>0</v>
      </c>
      <c r="GJ494">
        <v>3.273123170731707</v>
      </c>
      <c r="GK494">
        <v>-1.139000696864091</v>
      </c>
      <c r="GL494">
        <v>0.1125348455398512</v>
      </c>
      <c r="GM494">
        <v>0</v>
      </c>
      <c r="GN494">
        <v>0</v>
      </c>
      <c r="GO494">
        <v>3</v>
      </c>
      <c r="GP494" t="s">
        <v>459</v>
      </c>
      <c r="GQ494">
        <v>3.10188</v>
      </c>
      <c r="GR494">
        <v>2.72425</v>
      </c>
      <c r="GS494">
        <v>0.204003</v>
      </c>
      <c r="GT494">
        <v>0.208652</v>
      </c>
      <c r="GU494">
        <v>0.102058</v>
      </c>
      <c r="GV494">
        <v>0.0930969</v>
      </c>
      <c r="GW494">
        <v>20798.8</v>
      </c>
      <c r="GX494">
        <v>18800.8</v>
      </c>
      <c r="GY494">
        <v>26691.8</v>
      </c>
      <c r="GZ494">
        <v>23978.9</v>
      </c>
      <c r="HA494">
        <v>38365.1</v>
      </c>
      <c r="HB494">
        <v>32168.3</v>
      </c>
      <c r="HC494">
        <v>46610.4</v>
      </c>
      <c r="HD494">
        <v>37945.6</v>
      </c>
      <c r="HE494">
        <v>1.87188</v>
      </c>
      <c r="HF494">
        <v>1.86957</v>
      </c>
      <c r="HG494">
        <v>0.128105</v>
      </c>
      <c r="HH494">
        <v>0</v>
      </c>
      <c r="HI494">
        <v>27.9395</v>
      </c>
      <c r="HJ494">
        <v>999.9</v>
      </c>
      <c r="HK494">
        <v>40.9</v>
      </c>
      <c r="HL494">
        <v>31.9</v>
      </c>
      <c r="HM494">
        <v>21.3862</v>
      </c>
      <c r="HN494">
        <v>61.0505</v>
      </c>
      <c r="HO494">
        <v>20.2684</v>
      </c>
      <c r="HP494">
        <v>1</v>
      </c>
      <c r="HQ494">
        <v>0.114705</v>
      </c>
      <c r="HR494">
        <v>0.865071</v>
      </c>
      <c r="HS494">
        <v>20.2786</v>
      </c>
      <c r="HT494">
        <v>5.2128</v>
      </c>
      <c r="HU494">
        <v>11.9797</v>
      </c>
      <c r="HV494">
        <v>4.96365</v>
      </c>
      <c r="HW494">
        <v>3.2744</v>
      </c>
      <c r="HX494">
        <v>9999</v>
      </c>
      <c r="HY494">
        <v>9999</v>
      </c>
      <c r="HZ494">
        <v>9999</v>
      </c>
      <c r="IA494">
        <v>6</v>
      </c>
      <c r="IB494">
        <v>1.86389</v>
      </c>
      <c r="IC494">
        <v>1.86007</v>
      </c>
      <c r="ID494">
        <v>1.85838</v>
      </c>
      <c r="IE494">
        <v>1.85974</v>
      </c>
      <c r="IF494">
        <v>1.85989</v>
      </c>
      <c r="IG494">
        <v>1.85838</v>
      </c>
      <c r="IH494">
        <v>1.85745</v>
      </c>
      <c r="II494">
        <v>1.85242</v>
      </c>
      <c r="IJ494">
        <v>0</v>
      </c>
      <c r="IK494">
        <v>0</v>
      </c>
      <c r="IL494">
        <v>0</v>
      </c>
      <c r="IM494">
        <v>0</v>
      </c>
      <c r="IN494" t="s">
        <v>443</v>
      </c>
      <c r="IO494" t="s">
        <v>444</v>
      </c>
      <c r="IP494" t="s">
        <v>445</v>
      </c>
      <c r="IQ494" t="s">
        <v>445</v>
      </c>
      <c r="IR494" t="s">
        <v>445</v>
      </c>
      <c r="IS494" t="s">
        <v>445</v>
      </c>
      <c r="IT494">
        <v>0</v>
      </c>
      <c r="IU494">
        <v>100</v>
      </c>
      <c r="IV494">
        <v>100</v>
      </c>
      <c r="IW494">
        <v>-0.63</v>
      </c>
      <c r="IX494">
        <v>0.283</v>
      </c>
      <c r="IY494">
        <v>-1.085747647868322</v>
      </c>
      <c r="IZ494">
        <v>-0.001141660950335919</v>
      </c>
      <c r="JA494">
        <v>1.556549255047457E-06</v>
      </c>
      <c r="JB494">
        <v>-3.845636065895205E-10</v>
      </c>
      <c r="JC494">
        <v>0.01562767363184709</v>
      </c>
      <c r="JD494">
        <v>0.001629169780553792</v>
      </c>
      <c r="JE494">
        <v>0.0005448488767950686</v>
      </c>
      <c r="JF494">
        <v>-2.599574200195059E-06</v>
      </c>
      <c r="JG494">
        <v>2</v>
      </c>
      <c r="JH494">
        <v>2011</v>
      </c>
      <c r="JI494">
        <v>1</v>
      </c>
      <c r="JJ494">
        <v>26</v>
      </c>
      <c r="JK494">
        <v>197324.6</v>
      </c>
      <c r="JL494">
        <v>197324.8</v>
      </c>
      <c r="JM494">
        <v>3.23853</v>
      </c>
      <c r="JN494">
        <v>2.61108</v>
      </c>
      <c r="JO494">
        <v>1.49658</v>
      </c>
      <c r="JP494">
        <v>2.34497</v>
      </c>
      <c r="JQ494">
        <v>1.54907</v>
      </c>
      <c r="JR494">
        <v>2.44995</v>
      </c>
      <c r="JS494">
        <v>36.2694</v>
      </c>
      <c r="JT494">
        <v>24.1751</v>
      </c>
      <c r="JU494">
        <v>18</v>
      </c>
      <c r="JV494">
        <v>482.409</v>
      </c>
      <c r="JW494">
        <v>495.732</v>
      </c>
      <c r="JX494">
        <v>26.804</v>
      </c>
      <c r="JY494">
        <v>28.7427</v>
      </c>
      <c r="JZ494">
        <v>30.0005</v>
      </c>
      <c r="KA494">
        <v>28.9142</v>
      </c>
      <c r="KB494">
        <v>28.9059</v>
      </c>
      <c r="KC494">
        <v>65.0167</v>
      </c>
      <c r="KD494">
        <v>13.8758</v>
      </c>
      <c r="KE494">
        <v>52.9712</v>
      </c>
      <c r="KF494">
        <v>26.7597</v>
      </c>
      <c r="KG494">
        <v>1537.31</v>
      </c>
      <c r="KH494">
        <v>19.0624</v>
      </c>
      <c r="KI494">
        <v>101.909</v>
      </c>
      <c r="KJ494">
        <v>91.50279999999999</v>
      </c>
    </row>
    <row r="495" spans="1:296">
      <c r="A495">
        <v>477</v>
      </c>
      <c r="B495">
        <v>1758829086.6</v>
      </c>
      <c r="C495">
        <v>15063</v>
      </c>
      <c r="D495" t="s">
        <v>1403</v>
      </c>
      <c r="E495" t="s">
        <v>1404</v>
      </c>
      <c r="F495">
        <v>5</v>
      </c>
      <c r="G495" t="s">
        <v>1220</v>
      </c>
      <c r="H495">
        <v>1758829079.044444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1554.642019079444</v>
      </c>
      <c r="AJ495">
        <v>1509.861757575757</v>
      </c>
      <c r="AK495">
        <v>3.437165689482775</v>
      </c>
      <c r="AL495">
        <v>65.14464401882412</v>
      </c>
      <c r="AM495">
        <f>(AO495 - AN495 + DX495*1E3/(8.314*(DZ495+273.15)) * AQ495/DW495 * AP495) * DW495/(100*DK495) * 1000/(1000 - AO495)</f>
        <v>0</v>
      </c>
      <c r="AN495">
        <v>19.04424798398772</v>
      </c>
      <c r="AO495">
        <v>22.05235757575758</v>
      </c>
      <c r="AP495">
        <v>-0.006573815358165908</v>
      </c>
      <c r="AQ495">
        <v>105.4680842792125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439</v>
      </c>
      <c r="AX495" t="s">
        <v>439</v>
      </c>
      <c r="AY495">
        <v>0</v>
      </c>
      <c r="AZ495">
        <v>0</v>
      </c>
      <c r="BA495">
        <f>1-AY495/AZ495</f>
        <v>0</v>
      </c>
      <c r="BB495">
        <v>0</v>
      </c>
      <c r="BC495" t="s">
        <v>439</v>
      </c>
      <c r="BD495" t="s">
        <v>439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439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5.18</v>
      </c>
      <c r="DL495">
        <v>0.5</v>
      </c>
      <c r="DM495" t="s">
        <v>440</v>
      </c>
      <c r="DN495">
        <v>2</v>
      </c>
      <c r="DO495" t="b">
        <v>1</v>
      </c>
      <c r="DP495">
        <v>1758829079.044444</v>
      </c>
      <c r="DQ495">
        <v>1452.796666666667</v>
      </c>
      <c r="DR495">
        <v>1509.632222222222</v>
      </c>
      <c r="DS495">
        <v>22.10557037037037</v>
      </c>
      <c r="DT495">
        <v>18.97657407407408</v>
      </c>
      <c r="DU495">
        <v>1453.432962962963</v>
      </c>
      <c r="DV495">
        <v>21.82195185185185</v>
      </c>
      <c r="DW495">
        <v>499.9734074074074</v>
      </c>
      <c r="DX495">
        <v>90.80532592592593</v>
      </c>
      <c r="DY495">
        <v>0.06585333333333333</v>
      </c>
      <c r="DZ495">
        <v>29.09407037037038</v>
      </c>
      <c r="EA495">
        <v>30.03592962962963</v>
      </c>
      <c r="EB495">
        <v>999.9000000000001</v>
      </c>
      <c r="EC495">
        <v>0</v>
      </c>
      <c r="ED495">
        <v>0</v>
      </c>
      <c r="EE495">
        <v>10003.62814814815</v>
      </c>
      <c r="EF495">
        <v>0</v>
      </c>
      <c r="EG495">
        <v>12.42305185185185</v>
      </c>
      <c r="EH495">
        <v>-56.83511111111111</v>
      </c>
      <c r="EI495">
        <v>1485.635925925926</v>
      </c>
      <c r="EJ495">
        <v>1538.833703703704</v>
      </c>
      <c r="EK495">
        <v>3.128992592592592</v>
      </c>
      <c r="EL495">
        <v>1509.632222222222</v>
      </c>
      <c r="EM495">
        <v>18.97657407407408</v>
      </c>
      <c r="EN495">
        <v>2.007304444444444</v>
      </c>
      <c r="EO495">
        <v>1.723174074074074</v>
      </c>
      <c r="EP495">
        <v>17.50205185185185</v>
      </c>
      <c r="EQ495">
        <v>15.10673703703704</v>
      </c>
      <c r="ER495">
        <v>2000.029259259259</v>
      </c>
      <c r="ES495">
        <v>0.980001111111111</v>
      </c>
      <c r="ET495">
        <v>0.01999852592592592</v>
      </c>
      <c r="EU495">
        <v>0</v>
      </c>
      <c r="EV495">
        <v>1205.501851851852</v>
      </c>
      <c r="EW495">
        <v>5.00078</v>
      </c>
      <c r="EX495">
        <v>23191.97037037037</v>
      </c>
      <c r="EY495">
        <v>16379.88148148148</v>
      </c>
      <c r="EZ495">
        <v>39.32151851851852</v>
      </c>
      <c r="FA495">
        <v>40.13877777777777</v>
      </c>
      <c r="FB495">
        <v>39.55307407407408</v>
      </c>
      <c r="FC495">
        <v>39.85851851851852</v>
      </c>
      <c r="FD495">
        <v>40.39337037037038</v>
      </c>
      <c r="FE495">
        <v>1955.129259259259</v>
      </c>
      <c r="FF495">
        <v>39.9</v>
      </c>
      <c r="FG495">
        <v>0</v>
      </c>
      <c r="FH495">
        <v>1758829081.9</v>
      </c>
      <c r="FI495">
        <v>0</v>
      </c>
      <c r="FJ495">
        <v>1205.4724</v>
      </c>
      <c r="FK495">
        <v>-6.56076923278246</v>
      </c>
      <c r="FL495">
        <v>-147.5307689607132</v>
      </c>
      <c r="FM495">
        <v>23190.164</v>
      </c>
      <c r="FN495">
        <v>15</v>
      </c>
      <c r="FO495">
        <v>0</v>
      </c>
      <c r="FP495" t="s">
        <v>441</v>
      </c>
      <c r="FQ495">
        <v>1746989605.5</v>
      </c>
      <c r="FR495">
        <v>1746989593.5</v>
      </c>
      <c r="FS495">
        <v>0</v>
      </c>
      <c r="FT495">
        <v>-0.274</v>
      </c>
      <c r="FU495">
        <v>-0.002</v>
      </c>
      <c r="FV495">
        <v>2.549</v>
      </c>
      <c r="FW495">
        <v>0.129</v>
      </c>
      <c r="FX495">
        <v>420</v>
      </c>
      <c r="FY495">
        <v>17</v>
      </c>
      <c r="FZ495">
        <v>0.02</v>
      </c>
      <c r="GA495">
        <v>0.04</v>
      </c>
      <c r="GB495">
        <v>-56.92221219512196</v>
      </c>
      <c r="GC495">
        <v>1.470838327526171</v>
      </c>
      <c r="GD495">
        <v>0.1584063410210255</v>
      </c>
      <c r="GE495">
        <v>0</v>
      </c>
      <c r="GF495">
        <v>1205.97</v>
      </c>
      <c r="GG495">
        <v>-7.211611927510751</v>
      </c>
      <c r="GH495">
        <v>0.7729888516051717</v>
      </c>
      <c r="GI495">
        <v>0</v>
      </c>
      <c r="GJ495">
        <v>3.195456585365854</v>
      </c>
      <c r="GK495">
        <v>-1.154745156794419</v>
      </c>
      <c r="GL495">
        <v>0.1140806661674901</v>
      </c>
      <c r="GM495">
        <v>0</v>
      </c>
      <c r="GN495">
        <v>0</v>
      </c>
      <c r="GO495">
        <v>3</v>
      </c>
      <c r="GP495" t="s">
        <v>459</v>
      </c>
      <c r="GQ495">
        <v>3.10195</v>
      </c>
      <c r="GR495">
        <v>2.72421</v>
      </c>
      <c r="GS495">
        <v>0.205253</v>
      </c>
      <c r="GT495">
        <v>0.209877</v>
      </c>
      <c r="GU495">
        <v>0.101959</v>
      </c>
      <c r="GV495">
        <v>0.093274</v>
      </c>
      <c r="GW495">
        <v>20766.2</v>
      </c>
      <c r="GX495">
        <v>18771.4</v>
      </c>
      <c r="GY495">
        <v>26691.8</v>
      </c>
      <c r="GZ495">
        <v>23978.6</v>
      </c>
      <c r="HA495">
        <v>38369.6</v>
      </c>
      <c r="HB495">
        <v>32161.8</v>
      </c>
      <c r="HC495">
        <v>46610.5</v>
      </c>
      <c r="HD495">
        <v>37945.2</v>
      </c>
      <c r="HE495">
        <v>1.87215</v>
      </c>
      <c r="HF495">
        <v>1.86985</v>
      </c>
      <c r="HG495">
        <v>0.128888</v>
      </c>
      <c r="HH495">
        <v>0</v>
      </c>
      <c r="HI495">
        <v>27.9312</v>
      </c>
      <c r="HJ495">
        <v>999.9</v>
      </c>
      <c r="HK495">
        <v>41</v>
      </c>
      <c r="HL495">
        <v>31.9</v>
      </c>
      <c r="HM495">
        <v>21.4397</v>
      </c>
      <c r="HN495">
        <v>61.2205</v>
      </c>
      <c r="HO495">
        <v>20.0321</v>
      </c>
      <c r="HP495">
        <v>1</v>
      </c>
      <c r="HQ495">
        <v>0.115018</v>
      </c>
      <c r="HR495">
        <v>0.920365</v>
      </c>
      <c r="HS495">
        <v>20.2779</v>
      </c>
      <c r="HT495">
        <v>5.21295</v>
      </c>
      <c r="HU495">
        <v>11.98</v>
      </c>
      <c r="HV495">
        <v>4.9637</v>
      </c>
      <c r="HW495">
        <v>3.27448</v>
      </c>
      <c r="HX495">
        <v>9999</v>
      </c>
      <c r="HY495">
        <v>9999</v>
      </c>
      <c r="HZ495">
        <v>9999</v>
      </c>
      <c r="IA495">
        <v>6</v>
      </c>
      <c r="IB495">
        <v>1.86389</v>
      </c>
      <c r="IC495">
        <v>1.86006</v>
      </c>
      <c r="ID495">
        <v>1.85838</v>
      </c>
      <c r="IE495">
        <v>1.85974</v>
      </c>
      <c r="IF495">
        <v>1.85989</v>
      </c>
      <c r="IG495">
        <v>1.85837</v>
      </c>
      <c r="IH495">
        <v>1.85745</v>
      </c>
      <c r="II495">
        <v>1.85242</v>
      </c>
      <c r="IJ495">
        <v>0</v>
      </c>
      <c r="IK495">
        <v>0</v>
      </c>
      <c r="IL495">
        <v>0</v>
      </c>
      <c r="IM495">
        <v>0</v>
      </c>
      <c r="IN495" t="s">
        <v>443</v>
      </c>
      <c r="IO495" t="s">
        <v>444</v>
      </c>
      <c r="IP495" t="s">
        <v>445</v>
      </c>
      <c r="IQ495" t="s">
        <v>445</v>
      </c>
      <c r="IR495" t="s">
        <v>445</v>
      </c>
      <c r="IS495" t="s">
        <v>445</v>
      </c>
      <c r="IT495">
        <v>0</v>
      </c>
      <c r="IU495">
        <v>100</v>
      </c>
      <c r="IV495">
        <v>100</v>
      </c>
      <c r="IW495">
        <v>-0.61</v>
      </c>
      <c r="IX495">
        <v>0.2825</v>
      </c>
      <c r="IY495">
        <v>-1.085747647868322</v>
      </c>
      <c r="IZ495">
        <v>-0.001141660950335919</v>
      </c>
      <c r="JA495">
        <v>1.556549255047457E-06</v>
      </c>
      <c r="JB495">
        <v>-3.845636065895205E-10</v>
      </c>
      <c r="JC495">
        <v>0.01562767363184709</v>
      </c>
      <c r="JD495">
        <v>0.001629169780553792</v>
      </c>
      <c r="JE495">
        <v>0.0005448488767950686</v>
      </c>
      <c r="JF495">
        <v>-2.599574200195059E-06</v>
      </c>
      <c r="JG495">
        <v>2</v>
      </c>
      <c r="JH495">
        <v>2011</v>
      </c>
      <c r="JI495">
        <v>1</v>
      </c>
      <c r="JJ495">
        <v>26</v>
      </c>
      <c r="JK495">
        <v>197324.7</v>
      </c>
      <c r="JL495">
        <v>197324.9</v>
      </c>
      <c r="JM495">
        <v>3.26294</v>
      </c>
      <c r="JN495">
        <v>2.60986</v>
      </c>
      <c r="JO495">
        <v>1.49658</v>
      </c>
      <c r="JP495">
        <v>2.34619</v>
      </c>
      <c r="JQ495">
        <v>1.54907</v>
      </c>
      <c r="JR495">
        <v>2.37549</v>
      </c>
      <c r="JS495">
        <v>36.2694</v>
      </c>
      <c r="JT495">
        <v>24.1751</v>
      </c>
      <c r="JU495">
        <v>18</v>
      </c>
      <c r="JV495">
        <v>482.589</v>
      </c>
      <c r="JW495">
        <v>495.937</v>
      </c>
      <c r="JX495">
        <v>26.7695</v>
      </c>
      <c r="JY495">
        <v>28.747</v>
      </c>
      <c r="JZ495">
        <v>30.0004</v>
      </c>
      <c r="KA495">
        <v>28.9169</v>
      </c>
      <c r="KB495">
        <v>28.9085</v>
      </c>
      <c r="KC495">
        <v>65.5727</v>
      </c>
      <c r="KD495">
        <v>13.8758</v>
      </c>
      <c r="KE495">
        <v>52.9712</v>
      </c>
      <c r="KF495">
        <v>26.7597</v>
      </c>
      <c r="KG495">
        <v>1557.37</v>
      </c>
      <c r="KH495">
        <v>19.1521</v>
      </c>
      <c r="KI495">
        <v>101.91</v>
      </c>
      <c r="KJ495">
        <v>91.5017</v>
      </c>
    </row>
    <row r="496" spans="1:296">
      <c r="A496">
        <v>478</v>
      </c>
      <c r="B496">
        <v>1758829092.1</v>
      </c>
      <c r="C496">
        <v>15068.5</v>
      </c>
      <c r="D496" t="s">
        <v>1405</v>
      </c>
      <c r="E496" t="s">
        <v>1406</v>
      </c>
      <c r="F496">
        <v>5</v>
      </c>
      <c r="G496" t="s">
        <v>1220</v>
      </c>
      <c r="H496">
        <v>1758829084.332142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1573.584765096856</v>
      </c>
      <c r="AJ496">
        <v>1528.947454545455</v>
      </c>
      <c r="AK496">
        <v>3.460365350838696</v>
      </c>
      <c r="AL496">
        <v>65.14464401882412</v>
      </c>
      <c r="AM496">
        <f>(AO496 - AN496 + DX496*1E3/(8.314*(DZ496+273.15)) * AQ496/DW496 * AP496) * DW496/(100*DK496) * 1000/(1000 - AO496)</f>
        <v>0</v>
      </c>
      <c r="AN496">
        <v>19.11865741935896</v>
      </c>
      <c r="AO496">
        <v>22.01919999999999</v>
      </c>
      <c r="AP496">
        <v>-0.005764370494143324</v>
      </c>
      <c r="AQ496">
        <v>105.4680842792125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439</v>
      </c>
      <c r="AX496" t="s">
        <v>439</v>
      </c>
      <c r="AY496">
        <v>0</v>
      </c>
      <c r="AZ496">
        <v>0</v>
      </c>
      <c r="BA496">
        <f>1-AY496/AZ496</f>
        <v>0</v>
      </c>
      <c r="BB496">
        <v>0</v>
      </c>
      <c r="BC496" t="s">
        <v>439</v>
      </c>
      <c r="BD496" t="s">
        <v>439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439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5.18</v>
      </c>
      <c r="DL496">
        <v>0.5</v>
      </c>
      <c r="DM496" t="s">
        <v>440</v>
      </c>
      <c r="DN496">
        <v>2</v>
      </c>
      <c r="DO496" t="b">
        <v>1</v>
      </c>
      <c r="DP496">
        <v>1758829084.332142</v>
      </c>
      <c r="DQ496">
        <v>1470.693928571429</v>
      </c>
      <c r="DR496">
        <v>1527.358214285714</v>
      </c>
      <c r="DS496">
        <v>22.06725714285714</v>
      </c>
      <c r="DT496">
        <v>19.04028571428572</v>
      </c>
      <c r="DU496">
        <v>1471.313928571429</v>
      </c>
      <c r="DV496">
        <v>21.78444642857142</v>
      </c>
      <c r="DW496">
        <v>499.9761428571429</v>
      </c>
      <c r="DX496">
        <v>90.80609285714284</v>
      </c>
      <c r="DY496">
        <v>0.0660544</v>
      </c>
      <c r="DZ496">
        <v>29.06976428571428</v>
      </c>
      <c r="EA496">
        <v>30.03195357142858</v>
      </c>
      <c r="EB496">
        <v>999.9000000000002</v>
      </c>
      <c r="EC496">
        <v>0</v>
      </c>
      <c r="ED496">
        <v>0</v>
      </c>
      <c r="EE496">
        <v>9997.851785714285</v>
      </c>
      <c r="EF496">
        <v>0</v>
      </c>
      <c r="EG496">
        <v>11.772025</v>
      </c>
      <c r="EH496">
        <v>-56.66470714285714</v>
      </c>
      <c r="EI496">
        <v>1503.878571428571</v>
      </c>
      <c r="EJ496">
        <v>1557.004642857143</v>
      </c>
      <c r="EK496">
        <v>3.026965714285714</v>
      </c>
      <c r="EL496">
        <v>1527.358214285714</v>
      </c>
      <c r="EM496">
        <v>19.04028571428572</v>
      </c>
      <c r="EN496">
        <v>2.003842142857143</v>
      </c>
      <c r="EO496">
        <v>1.728974285714286</v>
      </c>
      <c r="EP496">
        <v>17.47471071428572</v>
      </c>
      <c r="EQ496">
        <v>15.15897857142857</v>
      </c>
      <c r="ER496">
        <v>2000.022142857142</v>
      </c>
      <c r="ES496">
        <v>0.9800012499999998</v>
      </c>
      <c r="ET496">
        <v>0.01999838571428571</v>
      </c>
      <c r="EU496">
        <v>0</v>
      </c>
      <c r="EV496">
        <v>1204.816428571429</v>
      </c>
      <c r="EW496">
        <v>5.00078</v>
      </c>
      <c r="EX496">
        <v>23177.925</v>
      </c>
      <c r="EY496">
        <v>16379.82142857143</v>
      </c>
      <c r="EZ496">
        <v>39.33224999999999</v>
      </c>
      <c r="FA496">
        <v>40.14492857142857</v>
      </c>
      <c r="FB496">
        <v>39.55560714285713</v>
      </c>
      <c r="FC496">
        <v>39.8747857142857</v>
      </c>
      <c r="FD496">
        <v>40.41942857142857</v>
      </c>
      <c r="FE496">
        <v>1955.122142857144</v>
      </c>
      <c r="FF496">
        <v>39.9</v>
      </c>
      <c r="FG496">
        <v>0</v>
      </c>
      <c r="FH496">
        <v>1758829087.3</v>
      </c>
      <c r="FI496">
        <v>0</v>
      </c>
      <c r="FJ496">
        <v>1204.793846153846</v>
      </c>
      <c r="FK496">
        <v>-9.465982921375801</v>
      </c>
      <c r="FL496">
        <v>-159.0222222355148</v>
      </c>
      <c r="FM496">
        <v>23176.82307692308</v>
      </c>
      <c r="FN496">
        <v>15</v>
      </c>
      <c r="FO496">
        <v>0</v>
      </c>
      <c r="FP496" t="s">
        <v>441</v>
      </c>
      <c r="FQ496">
        <v>1746989605.5</v>
      </c>
      <c r="FR496">
        <v>1746989593.5</v>
      </c>
      <c r="FS496">
        <v>0</v>
      </c>
      <c r="FT496">
        <v>-0.274</v>
      </c>
      <c r="FU496">
        <v>-0.002</v>
      </c>
      <c r="FV496">
        <v>2.549</v>
      </c>
      <c r="FW496">
        <v>0.129</v>
      </c>
      <c r="FX496">
        <v>420</v>
      </c>
      <c r="FY496">
        <v>17</v>
      </c>
      <c r="FZ496">
        <v>0.02</v>
      </c>
      <c r="GA496">
        <v>0.04</v>
      </c>
      <c r="GB496">
        <v>-56.7831243902439</v>
      </c>
      <c r="GC496">
        <v>1.867463414634324</v>
      </c>
      <c r="GD496">
        <v>0.1956911551031474</v>
      </c>
      <c r="GE496">
        <v>0</v>
      </c>
      <c r="GF496">
        <v>1205.316176470588</v>
      </c>
      <c r="GG496">
        <v>-7.752330026662805</v>
      </c>
      <c r="GH496">
        <v>0.8226857548366012</v>
      </c>
      <c r="GI496">
        <v>0</v>
      </c>
      <c r="GJ496">
        <v>3.098295609756097</v>
      </c>
      <c r="GK496">
        <v>-1.179754912891991</v>
      </c>
      <c r="GL496">
        <v>0.1165351574512567</v>
      </c>
      <c r="GM496">
        <v>0</v>
      </c>
      <c r="GN496">
        <v>0</v>
      </c>
      <c r="GO496">
        <v>3</v>
      </c>
      <c r="GP496" t="s">
        <v>459</v>
      </c>
      <c r="GQ496">
        <v>3.10189</v>
      </c>
      <c r="GR496">
        <v>2.72417</v>
      </c>
      <c r="GS496">
        <v>0.206785</v>
      </c>
      <c r="GT496">
        <v>0.211358</v>
      </c>
      <c r="GU496">
        <v>0.101851</v>
      </c>
      <c r="GV496">
        <v>0.0935308</v>
      </c>
      <c r="GW496">
        <v>20725.9</v>
      </c>
      <c r="GX496">
        <v>18736</v>
      </c>
      <c r="GY496">
        <v>26691.5</v>
      </c>
      <c r="GZ496">
        <v>23978.2</v>
      </c>
      <c r="HA496">
        <v>38374.1</v>
      </c>
      <c r="HB496">
        <v>32152.2</v>
      </c>
      <c r="HC496">
        <v>46610</v>
      </c>
      <c r="HD496">
        <v>37944.5</v>
      </c>
      <c r="HE496">
        <v>1.8719</v>
      </c>
      <c r="HF496">
        <v>1.86987</v>
      </c>
      <c r="HG496">
        <v>0.128873</v>
      </c>
      <c r="HH496">
        <v>0</v>
      </c>
      <c r="HI496">
        <v>27.9197</v>
      </c>
      <c r="HJ496">
        <v>999.9</v>
      </c>
      <c r="HK496">
        <v>41.1</v>
      </c>
      <c r="HL496">
        <v>31.9</v>
      </c>
      <c r="HM496">
        <v>21.4907</v>
      </c>
      <c r="HN496">
        <v>61.1605</v>
      </c>
      <c r="HO496">
        <v>20.1803</v>
      </c>
      <c r="HP496">
        <v>1</v>
      </c>
      <c r="HQ496">
        <v>0.115394</v>
      </c>
      <c r="HR496">
        <v>0.886893</v>
      </c>
      <c r="HS496">
        <v>20.2779</v>
      </c>
      <c r="HT496">
        <v>5.2101</v>
      </c>
      <c r="HU496">
        <v>11.9797</v>
      </c>
      <c r="HV496">
        <v>4.963</v>
      </c>
      <c r="HW496">
        <v>3.27403</v>
      </c>
      <c r="HX496">
        <v>9999</v>
      </c>
      <c r="HY496">
        <v>9999</v>
      </c>
      <c r="HZ496">
        <v>9999</v>
      </c>
      <c r="IA496">
        <v>6</v>
      </c>
      <c r="IB496">
        <v>1.86389</v>
      </c>
      <c r="IC496">
        <v>1.86006</v>
      </c>
      <c r="ID496">
        <v>1.85837</v>
      </c>
      <c r="IE496">
        <v>1.85975</v>
      </c>
      <c r="IF496">
        <v>1.85988</v>
      </c>
      <c r="IG496">
        <v>1.85837</v>
      </c>
      <c r="IH496">
        <v>1.85745</v>
      </c>
      <c r="II496">
        <v>1.85242</v>
      </c>
      <c r="IJ496">
        <v>0</v>
      </c>
      <c r="IK496">
        <v>0</v>
      </c>
      <c r="IL496">
        <v>0</v>
      </c>
      <c r="IM496">
        <v>0</v>
      </c>
      <c r="IN496" t="s">
        <v>443</v>
      </c>
      <c r="IO496" t="s">
        <v>444</v>
      </c>
      <c r="IP496" t="s">
        <v>445</v>
      </c>
      <c r="IQ496" t="s">
        <v>445</v>
      </c>
      <c r="IR496" t="s">
        <v>445</v>
      </c>
      <c r="IS496" t="s">
        <v>445</v>
      </c>
      <c r="IT496">
        <v>0</v>
      </c>
      <c r="IU496">
        <v>100</v>
      </c>
      <c r="IV496">
        <v>100</v>
      </c>
      <c r="IW496">
        <v>-0.6</v>
      </c>
      <c r="IX496">
        <v>0.2817</v>
      </c>
      <c r="IY496">
        <v>-1.085747647868322</v>
      </c>
      <c r="IZ496">
        <v>-0.001141660950335919</v>
      </c>
      <c r="JA496">
        <v>1.556549255047457E-06</v>
      </c>
      <c r="JB496">
        <v>-3.845636065895205E-10</v>
      </c>
      <c r="JC496">
        <v>0.01562767363184709</v>
      </c>
      <c r="JD496">
        <v>0.001629169780553792</v>
      </c>
      <c r="JE496">
        <v>0.0005448488767950686</v>
      </c>
      <c r="JF496">
        <v>-2.599574200195059E-06</v>
      </c>
      <c r="JG496">
        <v>2</v>
      </c>
      <c r="JH496">
        <v>2011</v>
      </c>
      <c r="JI496">
        <v>1</v>
      </c>
      <c r="JJ496">
        <v>26</v>
      </c>
      <c r="JK496">
        <v>197324.8</v>
      </c>
      <c r="JL496">
        <v>197325</v>
      </c>
      <c r="JM496">
        <v>3.29468</v>
      </c>
      <c r="JN496">
        <v>2.60254</v>
      </c>
      <c r="JO496">
        <v>1.49658</v>
      </c>
      <c r="JP496">
        <v>2.34619</v>
      </c>
      <c r="JQ496">
        <v>1.54907</v>
      </c>
      <c r="JR496">
        <v>2.4646</v>
      </c>
      <c r="JS496">
        <v>36.2459</v>
      </c>
      <c r="JT496">
        <v>24.1751</v>
      </c>
      <c r="JU496">
        <v>18</v>
      </c>
      <c r="JV496">
        <v>482.47</v>
      </c>
      <c r="JW496">
        <v>495.977</v>
      </c>
      <c r="JX496">
        <v>26.7311</v>
      </c>
      <c r="JY496">
        <v>28.7516</v>
      </c>
      <c r="JZ496">
        <v>30.0005</v>
      </c>
      <c r="KA496">
        <v>28.9204</v>
      </c>
      <c r="KB496">
        <v>28.9114</v>
      </c>
      <c r="KC496">
        <v>66.1358</v>
      </c>
      <c r="KD496">
        <v>13.8758</v>
      </c>
      <c r="KE496">
        <v>53.342</v>
      </c>
      <c r="KF496">
        <v>26.7044</v>
      </c>
      <c r="KG496">
        <v>1570.74</v>
      </c>
      <c r="KH496">
        <v>19.157</v>
      </c>
      <c r="KI496">
        <v>101.908</v>
      </c>
      <c r="KJ496">
        <v>91.50020000000001</v>
      </c>
    </row>
    <row r="497" spans="1:296">
      <c r="A497">
        <v>479</v>
      </c>
      <c r="B497">
        <v>1758829096.6</v>
      </c>
      <c r="C497">
        <v>15073</v>
      </c>
      <c r="D497" t="s">
        <v>1407</v>
      </c>
      <c r="E497" t="s">
        <v>1408</v>
      </c>
      <c r="F497">
        <v>5</v>
      </c>
      <c r="G497" t="s">
        <v>1220</v>
      </c>
      <c r="H497">
        <v>1758829088.778571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1589.235231180973</v>
      </c>
      <c r="AJ497">
        <v>1544.675636363636</v>
      </c>
      <c r="AK497">
        <v>3.493366539675052</v>
      </c>
      <c r="AL497">
        <v>65.14464401882412</v>
      </c>
      <c r="AM497">
        <f>(AO497 - AN497 + DX497*1E3/(8.314*(DZ497+273.15)) * AQ497/DW497 * AP497) * DW497/(100*DK497) * 1000/(1000 - AO497)</f>
        <v>0</v>
      </c>
      <c r="AN497">
        <v>19.1827728185162</v>
      </c>
      <c r="AO497">
        <v>21.99433515151514</v>
      </c>
      <c r="AP497">
        <v>-0.003991941511092509</v>
      </c>
      <c r="AQ497">
        <v>105.4680842792125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439</v>
      </c>
      <c r="AX497" t="s">
        <v>439</v>
      </c>
      <c r="AY497">
        <v>0</v>
      </c>
      <c r="AZ497">
        <v>0</v>
      </c>
      <c r="BA497">
        <f>1-AY497/AZ497</f>
        <v>0</v>
      </c>
      <c r="BB497">
        <v>0</v>
      </c>
      <c r="BC497" t="s">
        <v>439</v>
      </c>
      <c r="BD497" t="s">
        <v>439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439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5.18</v>
      </c>
      <c r="DL497">
        <v>0.5</v>
      </c>
      <c r="DM497" t="s">
        <v>440</v>
      </c>
      <c r="DN497">
        <v>2</v>
      </c>
      <c r="DO497" t="b">
        <v>1</v>
      </c>
      <c r="DP497">
        <v>1758829088.778571</v>
      </c>
      <c r="DQ497">
        <v>1485.744642857143</v>
      </c>
      <c r="DR497">
        <v>1542.243571428571</v>
      </c>
      <c r="DS497">
        <v>22.03669642857143</v>
      </c>
      <c r="DT497">
        <v>19.09941071428571</v>
      </c>
      <c r="DU497">
        <v>1486.350714285714</v>
      </c>
      <c r="DV497">
        <v>21.75453928571429</v>
      </c>
      <c r="DW497">
        <v>499.9783571428572</v>
      </c>
      <c r="DX497">
        <v>90.80624285714285</v>
      </c>
      <c r="DY497">
        <v>0.06617294285714286</v>
      </c>
      <c r="DZ497">
        <v>29.05006071428571</v>
      </c>
      <c r="EA497">
        <v>30.02281071428572</v>
      </c>
      <c r="EB497">
        <v>999.9000000000002</v>
      </c>
      <c r="EC497">
        <v>0</v>
      </c>
      <c r="ED497">
        <v>0</v>
      </c>
      <c r="EE497">
        <v>9991.161785714285</v>
      </c>
      <c r="EF497">
        <v>0</v>
      </c>
      <c r="EG497">
        <v>11.28473928571429</v>
      </c>
      <c r="EH497">
        <v>-56.49970714285713</v>
      </c>
      <c r="EI497">
        <v>1519.222142857143</v>
      </c>
      <c r="EJ497">
        <v>1572.274285714286</v>
      </c>
      <c r="EK497">
        <v>2.937290357142857</v>
      </c>
      <c r="EL497">
        <v>1542.243571428571</v>
      </c>
      <c r="EM497">
        <v>19.09941071428571</v>
      </c>
      <c r="EN497">
        <v>2.00107</v>
      </c>
      <c r="EO497">
        <v>1.734345714285715</v>
      </c>
      <c r="EP497">
        <v>17.45279642857143</v>
      </c>
      <c r="EQ497">
        <v>15.20723571428571</v>
      </c>
      <c r="ER497">
        <v>2000.023214285714</v>
      </c>
      <c r="ES497">
        <v>0.9800014642857142</v>
      </c>
      <c r="ET497">
        <v>0.01999816071428571</v>
      </c>
      <c r="EU497">
        <v>0</v>
      </c>
      <c r="EV497">
        <v>1204.207857142857</v>
      </c>
      <c r="EW497">
        <v>5.00078</v>
      </c>
      <c r="EX497">
        <v>23166.41428571428</v>
      </c>
      <c r="EY497">
        <v>16379.82857142857</v>
      </c>
      <c r="EZ497">
        <v>39.31664285714286</v>
      </c>
      <c r="FA497">
        <v>40.15378571428572</v>
      </c>
      <c r="FB497">
        <v>39.55328571428571</v>
      </c>
      <c r="FC497">
        <v>39.86585714285714</v>
      </c>
      <c r="FD497">
        <v>40.42835714285713</v>
      </c>
      <c r="FE497">
        <v>1955.123214285714</v>
      </c>
      <c r="FF497">
        <v>39.9</v>
      </c>
      <c r="FG497">
        <v>0</v>
      </c>
      <c r="FH497">
        <v>1758829091.5</v>
      </c>
      <c r="FI497">
        <v>0</v>
      </c>
      <c r="FJ497">
        <v>1204.1284</v>
      </c>
      <c r="FK497">
        <v>-9.70230767610639</v>
      </c>
      <c r="FL497">
        <v>-155.9846150907507</v>
      </c>
      <c r="FM497">
        <v>23165.08</v>
      </c>
      <c r="FN497">
        <v>15</v>
      </c>
      <c r="FO497">
        <v>0</v>
      </c>
      <c r="FP497" t="s">
        <v>441</v>
      </c>
      <c r="FQ497">
        <v>1746989605.5</v>
      </c>
      <c r="FR497">
        <v>1746989593.5</v>
      </c>
      <c r="FS497">
        <v>0</v>
      </c>
      <c r="FT497">
        <v>-0.274</v>
      </c>
      <c r="FU497">
        <v>-0.002</v>
      </c>
      <c r="FV497">
        <v>2.549</v>
      </c>
      <c r="FW497">
        <v>0.129</v>
      </c>
      <c r="FX497">
        <v>420</v>
      </c>
      <c r="FY497">
        <v>17</v>
      </c>
      <c r="FZ497">
        <v>0.02</v>
      </c>
      <c r="GA497">
        <v>0.04</v>
      </c>
      <c r="GB497">
        <v>-56.5890525</v>
      </c>
      <c r="GC497">
        <v>2.286300562851826</v>
      </c>
      <c r="GD497">
        <v>0.2342556978896138</v>
      </c>
      <c r="GE497">
        <v>0</v>
      </c>
      <c r="GF497">
        <v>1204.596764705882</v>
      </c>
      <c r="GG497">
        <v>-8.568831162200645</v>
      </c>
      <c r="GH497">
        <v>0.8934227659704721</v>
      </c>
      <c r="GI497">
        <v>0</v>
      </c>
      <c r="GJ497">
        <v>2.98668525</v>
      </c>
      <c r="GK497">
        <v>-1.194262401500937</v>
      </c>
      <c r="GL497">
        <v>0.1150353469588261</v>
      </c>
      <c r="GM497">
        <v>0</v>
      </c>
      <c r="GN497">
        <v>0</v>
      </c>
      <c r="GO497">
        <v>3</v>
      </c>
      <c r="GP497" t="s">
        <v>459</v>
      </c>
      <c r="GQ497">
        <v>3.10194</v>
      </c>
      <c r="GR497">
        <v>2.7242</v>
      </c>
      <c r="GS497">
        <v>0.208035</v>
      </c>
      <c r="GT497">
        <v>0.212551</v>
      </c>
      <c r="GU497">
        <v>0.10177</v>
      </c>
      <c r="GV497">
        <v>0.093684</v>
      </c>
      <c r="GW497">
        <v>20693.3</v>
      </c>
      <c r="GX497">
        <v>18707.4</v>
      </c>
      <c r="GY497">
        <v>26691.6</v>
      </c>
      <c r="GZ497">
        <v>23978</v>
      </c>
      <c r="HA497">
        <v>38377.8</v>
      </c>
      <c r="HB497">
        <v>32146.4</v>
      </c>
      <c r="HC497">
        <v>46610.2</v>
      </c>
      <c r="HD497">
        <v>37944</v>
      </c>
      <c r="HE497">
        <v>1.87195</v>
      </c>
      <c r="HF497">
        <v>1.8701</v>
      </c>
      <c r="HG497">
        <v>0.127863</v>
      </c>
      <c r="HH497">
        <v>0</v>
      </c>
      <c r="HI497">
        <v>27.9116</v>
      </c>
      <c r="HJ497">
        <v>999.9</v>
      </c>
      <c r="HK497">
        <v>41.2</v>
      </c>
      <c r="HL497">
        <v>31.9</v>
      </c>
      <c r="HM497">
        <v>21.5411</v>
      </c>
      <c r="HN497">
        <v>61.0305</v>
      </c>
      <c r="HO497">
        <v>20.3446</v>
      </c>
      <c r="HP497">
        <v>1</v>
      </c>
      <c r="HQ497">
        <v>0.115678</v>
      </c>
      <c r="HR497">
        <v>0.91049</v>
      </c>
      <c r="HS497">
        <v>20.278</v>
      </c>
      <c r="HT497">
        <v>5.2122</v>
      </c>
      <c r="HU497">
        <v>11.98</v>
      </c>
      <c r="HV497">
        <v>4.96345</v>
      </c>
      <c r="HW497">
        <v>3.2744</v>
      </c>
      <c r="HX497">
        <v>9999</v>
      </c>
      <c r="HY497">
        <v>9999</v>
      </c>
      <c r="HZ497">
        <v>9999</v>
      </c>
      <c r="IA497">
        <v>6</v>
      </c>
      <c r="IB497">
        <v>1.86393</v>
      </c>
      <c r="IC497">
        <v>1.86005</v>
      </c>
      <c r="ID497">
        <v>1.85838</v>
      </c>
      <c r="IE497">
        <v>1.85975</v>
      </c>
      <c r="IF497">
        <v>1.85988</v>
      </c>
      <c r="IG497">
        <v>1.85837</v>
      </c>
      <c r="IH497">
        <v>1.85745</v>
      </c>
      <c r="II497">
        <v>1.85242</v>
      </c>
      <c r="IJ497">
        <v>0</v>
      </c>
      <c r="IK497">
        <v>0</v>
      </c>
      <c r="IL497">
        <v>0</v>
      </c>
      <c r="IM497">
        <v>0</v>
      </c>
      <c r="IN497" t="s">
        <v>443</v>
      </c>
      <c r="IO497" t="s">
        <v>444</v>
      </c>
      <c r="IP497" t="s">
        <v>445</v>
      </c>
      <c r="IQ497" t="s">
        <v>445</v>
      </c>
      <c r="IR497" t="s">
        <v>445</v>
      </c>
      <c r="IS497" t="s">
        <v>445</v>
      </c>
      <c r="IT497">
        <v>0</v>
      </c>
      <c r="IU497">
        <v>100</v>
      </c>
      <c r="IV497">
        <v>100</v>
      </c>
      <c r="IW497">
        <v>-0.59</v>
      </c>
      <c r="IX497">
        <v>0.2812</v>
      </c>
      <c r="IY497">
        <v>-1.085747647868322</v>
      </c>
      <c r="IZ497">
        <v>-0.001141660950335919</v>
      </c>
      <c r="JA497">
        <v>1.556549255047457E-06</v>
      </c>
      <c r="JB497">
        <v>-3.845636065895205E-10</v>
      </c>
      <c r="JC497">
        <v>0.01562767363184709</v>
      </c>
      <c r="JD497">
        <v>0.001629169780553792</v>
      </c>
      <c r="JE497">
        <v>0.0005448488767950686</v>
      </c>
      <c r="JF497">
        <v>-2.599574200195059E-06</v>
      </c>
      <c r="JG497">
        <v>2</v>
      </c>
      <c r="JH497">
        <v>2011</v>
      </c>
      <c r="JI497">
        <v>1</v>
      </c>
      <c r="JJ497">
        <v>26</v>
      </c>
      <c r="JK497">
        <v>197324.9</v>
      </c>
      <c r="JL497">
        <v>197325.1</v>
      </c>
      <c r="JM497">
        <v>3.31909</v>
      </c>
      <c r="JN497">
        <v>2.60864</v>
      </c>
      <c r="JO497">
        <v>1.49658</v>
      </c>
      <c r="JP497">
        <v>2.34619</v>
      </c>
      <c r="JQ497">
        <v>1.54907</v>
      </c>
      <c r="JR497">
        <v>2.49268</v>
      </c>
      <c r="JS497">
        <v>36.2694</v>
      </c>
      <c r="JT497">
        <v>24.1751</v>
      </c>
      <c r="JU497">
        <v>18</v>
      </c>
      <c r="JV497">
        <v>482.519</v>
      </c>
      <c r="JW497">
        <v>496.149</v>
      </c>
      <c r="JX497">
        <v>26.7062</v>
      </c>
      <c r="JY497">
        <v>28.7552</v>
      </c>
      <c r="JZ497">
        <v>30.0004</v>
      </c>
      <c r="KA497">
        <v>28.9231</v>
      </c>
      <c r="KB497">
        <v>28.9141</v>
      </c>
      <c r="KC497">
        <v>66.69710000000001</v>
      </c>
      <c r="KD497">
        <v>13.8758</v>
      </c>
      <c r="KE497">
        <v>53.7266</v>
      </c>
      <c r="KF497">
        <v>26.7044</v>
      </c>
      <c r="KG497">
        <v>1590.82</v>
      </c>
      <c r="KH497">
        <v>19.2304</v>
      </c>
      <c r="KI497">
        <v>101.909</v>
      </c>
      <c r="KJ497">
        <v>91.499</v>
      </c>
    </row>
    <row r="498" spans="1:296">
      <c r="A498">
        <v>480</v>
      </c>
      <c r="B498">
        <v>1758829102.1</v>
      </c>
      <c r="C498">
        <v>15078.5</v>
      </c>
      <c r="D498" t="s">
        <v>1409</v>
      </c>
      <c r="E498" t="s">
        <v>1410</v>
      </c>
      <c r="F498">
        <v>5</v>
      </c>
      <c r="G498" t="s">
        <v>1220</v>
      </c>
      <c r="H498">
        <v>1758829094.35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1608.059289941554</v>
      </c>
      <c r="AJ498">
        <v>1563.64806060606</v>
      </c>
      <c r="AK498">
        <v>3.473839744345333</v>
      </c>
      <c r="AL498">
        <v>65.14464401882412</v>
      </c>
      <c r="AM498">
        <f>(AO498 - AN498 + DX498*1E3/(8.314*(DZ498+273.15)) * AQ498/DW498 * AP498) * DW498/(100*DK498) * 1000/(1000 - AO498)</f>
        <v>0</v>
      </c>
      <c r="AN498">
        <v>19.21689400435324</v>
      </c>
      <c r="AO498">
        <v>21.95203818181818</v>
      </c>
      <c r="AP498">
        <v>-0.007545813542460909</v>
      </c>
      <c r="AQ498">
        <v>105.4680842792125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439</v>
      </c>
      <c r="AX498" t="s">
        <v>439</v>
      </c>
      <c r="AY498">
        <v>0</v>
      </c>
      <c r="AZ498">
        <v>0</v>
      </c>
      <c r="BA498">
        <f>1-AY498/AZ498</f>
        <v>0</v>
      </c>
      <c r="BB498">
        <v>0</v>
      </c>
      <c r="BC498" t="s">
        <v>439</v>
      </c>
      <c r="BD498" t="s">
        <v>439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439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5.18</v>
      </c>
      <c r="DL498">
        <v>0.5</v>
      </c>
      <c r="DM498" t="s">
        <v>440</v>
      </c>
      <c r="DN498">
        <v>2</v>
      </c>
      <c r="DO498" t="b">
        <v>1</v>
      </c>
      <c r="DP498">
        <v>1758829094.35</v>
      </c>
      <c r="DQ498">
        <v>1504.6675</v>
      </c>
      <c r="DR498">
        <v>1560.969642857142</v>
      </c>
      <c r="DS498">
        <v>22.00136071428571</v>
      </c>
      <c r="DT498">
        <v>19.16135357142857</v>
      </c>
      <c r="DU498">
        <v>1505.256785714286</v>
      </c>
      <c r="DV498">
        <v>21.71994642857143</v>
      </c>
      <c r="DW498">
        <v>500.02225</v>
      </c>
      <c r="DX498">
        <v>90.80613214285715</v>
      </c>
      <c r="DY498">
        <v>0.06603431785714287</v>
      </c>
      <c r="DZ498">
        <v>29.02537857142857</v>
      </c>
      <c r="EA498">
        <v>30.01394285714285</v>
      </c>
      <c r="EB498">
        <v>999.9000000000002</v>
      </c>
      <c r="EC498">
        <v>0</v>
      </c>
      <c r="ED498">
        <v>0</v>
      </c>
      <c r="EE498">
        <v>9999.487499999999</v>
      </c>
      <c r="EF498">
        <v>0</v>
      </c>
      <c r="EG498">
        <v>11.23524285714286</v>
      </c>
      <c r="EH498">
        <v>-56.30244642857142</v>
      </c>
      <c r="EI498">
        <v>1538.516428571429</v>
      </c>
      <c r="EJ498">
        <v>1591.466071428571</v>
      </c>
      <c r="EK498">
        <v>2.840009285714285</v>
      </c>
      <c r="EL498">
        <v>1560.969642857142</v>
      </c>
      <c r="EM498">
        <v>19.16135357142857</v>
      </c>
      <c r="EN498">
        <v>1.997858571428571</v>
      </c>
      <c r="EO498">
        <v>1.7399675</v>
      </c>
      <c r="EP498">
        <v>17.42736428571429</v>
      </c>
      <c r="EQ498">
        <v>15.25763214285715</v>
      </c>
      <c r="ER498">
        <v>2000.014642857143</v>
      </c>
      <c r="ES498">
        <v>0.9800016785714286</v>
      </c>
      <c r="ET498">
        <v>0.01999793928571428</v>
      </c>
      <c r="EU498">
        <v>0</v>
      </c>
      <c r="EV498">
        <v>1203.269642857143</v>
      </c>
      <c r="EW498">
        <v>5.00078</v>
      </c>
      <c r="EX498">
        <v>23150.96071428571</v>
      </c>
      <c r="EY498">
        <v>16379.76785714286</v>
      </c>
      <c r="EZ498">
        <v>39.32999999999999</v>
      </c>
      <c r="FA498">
        <v>40.16042857142857</v>
      </c>
      <c r="FB498">
        <v>39.54885714285714</v>
      </c>
      <c r="FC498">
        <v>39.87928571428571</v>
      </c>
      <c r="FD498">
        <v>40.40825</v>
      </c>
      <c r="FE498">
        <v>1955.114642857143</v>
      </c>
      <c r="FF498">
        <v>39.9</v>
      </c>
      <c r="FG498">
        <v>0</v>
      </c>
      <c r="FH498">
        <v>1758829096.9</v>
      </c>
      <c r="FI498">
        <v>0</v>
      </c>
      <c r="FJ498">
        <v>1203.262307692308</v>
      </c>
      <c r="FK498">
        <v>-9.96923075855446</v>
      </c>
      <c r="FL498">
        <v>-163.3401708962347</v>
      </c>
      <c r="FM498">
        <v>23151.05769230769</v>
      </c>
      <c r="FN498">
        <v>15</v>
      </c>
      <c r="FO498">
        <v>0</v>
      </c>
      <c r="FP498" t="s">
        <v>441</v>
      </c>
      <c r="FQ498">
        <v>1746989605.5</v>
      </c>
      <c r="FR498">
        <v>1746989593.5</v>
      </c>
      <c r="FS498">
        <v>0</v>
      </c>
      <c r="FT498">
        <v>-0.274</v>
      </c>
      <c r="FU498">
        <v>-0.002</v>
      </c>
      <c r="FV498">
        <v>2.549</v>
      </c>
      <c r="FW498">
        <v>0.129</v>
      </c>
      <c r="FX498">
        <v>420</v>
      </c>
      <c r="FY498">
        <v>17</v>
      </c>
      <c r="FZ498">
        <v>0.02</v>
      </c>
      <c r="GA498">
        <v>0.04</v>
      </c>
      <c r="GB498">
        <v>-56.415895</v>
      </c>
      <c r="GC498">
        <v>2.274799249530981</v>
      </c>
      <c r="GD498">
        <v>0.2412912751738026</v>
      </c>
      <c r="GE498">
        <v>0</v>
      </c>
      <c r="GF498">
        <v>1203.762941176471</v>
      </c>
      <c r="GG498">
        <v>-10.09564552799002</v>
      </c>
      <c r="GH498">
        <v>1.031106000746346</v>
      </c>
      <c r="GI498">
        <v>0</v>
      </c>
      <c r="GJ498">
        <v>2.8947225</v>
      </c>
      <c r="GK498">
        <v>-1.054024615384623</v>
      </c>
      <c r="GL498">
        <v>0.1018169475517215</v>
      </c>
      <c r="GM498">
        <v>0</v>
      </c>
      <c r="GN498">
        <v>0</v>
      </c>
      <c r="GO498">
        <v>3</v>
      </c>
      <c r="GP498" t="s">
        <v>459</v>
      </c>
      <c r="GQ498">
        <v>3.10189</v>
      </c>
      <c r="GR498">
        <v>2.72409</v>
      </c>
      <c r="GS498">
        <v>0.209541</v>
      </c>
      <c r="GT498">
        <v>0.214042</v>
      </c>
      <c r="GU498">
        <v>0.101631</v>
      </c>
      <c r="GV498">
        <v>0.09388050000000001</v>
      </c>
      <c r="GW498">
        <v>20653.6</v>
      </c>
      <c r="GX498">
        <v>18671.9</v>
      </c>
      <c r="GY498">
        <v>26691.2</v>
      </c>
      <c r="GZ498">
        <v>23977.8</v>
      </c>
      <c r="HA498">
        <v>38383.4</v>
      </c>
      <c r="HB498">
        <v>32139.4</v>
      </c>
      <c r="HC498">
        <v>46609.3</v>
      </c>
      <c r="HD498">
        <v>37943.7</v>
      </c>
      <c r="HE498">
        <v>1.87195</v>
      </c>
      <c r="HF498">
        <v>1.87003</v>
      </c>
      <c r="HG498">
        <v>0.129774</v>
      </c>
      <c r="HH498">
        <v>0</v>
      </c>
      <c r="HI498">
        <v>27.9014</v>
      </c>
      <c r="HJ498">
        <v>999.9</v>
      </c>
      <c r="HK498">
        <v>41.3</v>
      </c>
      <c r="HL498">
        <v>31.9</v>
      </c>
      <c r="HM498">
        <v>21.5952</v>
      </c>
      <c r="HN498">
        <v>61.3905</v>
      </c>
      <c r="HO498">
        <v>20.1643</v>
      </c>
      <c r="HP498">
        <v>1</v>
      </c>
      <c r="HQ498">
        <v>0.116143</v>
      </c>
      <c r="HR498">
        <v>0.830376</v>
      </c>
      <c r="HS498">
        <v>20.2783</v>
      </c>
      <c r="HT498">
        <v>5.2128</v>
      </c>
      <c r="HU498">
        <v>11.98</v>
      </c>
      <c r="HV498">
        <v>4.96355</v>
      </c>
      <c r="HW498">
        <v>3.27443</v>
      </c>
      <c r="HX498">
        <v>9999</v>
      </c>
      <c r="HY498">
        <v>9999</v>
      </c>
      <c r="HZ498">
        <v>9999</v>
      </c>
      <c r="IA498">
        <v>6</v>
      </c>
      <c r="IB498">
        <v>1.86395</v>
      </c>
      <c r="IC498">
        <v>1.86007</v>
      </c>
      <c r="ID498">
        <v>1.85838</v>
      </c>
      <c r="IE498">
        <v>1.85974</v>
      </c>
      <c r="IF498">
        <v>1.85989</v>
      </c>
      <c r="IG498">
        <v>1.85837</v>
      </c>
      <c r="IH498">
        <v>1.85745</v>
      </c>
      <c r="II498">
        <v>1.85242</v>
      </c>
      <c r="IJ498">
        <v>0</v>
      </c>
      <c r="IK498">
        <v>0</v>
      </c>
      <c r="IL498">
        <v>0</v>
      </c>
      <c r="IM498">
        <v>0</v>
      </c>
      <c r="IN498" t="s">
        <v>443</v>
      </c>
      <c r="IO498" t="s">
        <v>444</v>
      </c>
      <c r="IP498" t="s">
        <v>445</v>
      </c>
      <c r="IQ498" t="s">
        <v>445</v>
      </c>
      <c r="IR498" t="s">
        <v>445</v>
      </c>
      <c r="IS498" t="s">
        <v>445</v>
      </c>
      <c r="IT498">
        <v>0</v>
      </c>
      <c r="IU498">
        <v>100</v>
      </c>
      <c r="IV498">
        <v>100</v>
      </c>
      <c r="IW498">
        <v>-0.5600000000000001</v>
      </c>
      <c r="IX498">
        <v>0.2803</v>
      </c>
      <c r="IY498">
        <v>-1.085747647868322</v>
      </c>
      <c r="IZ498">
        <v>-0.001141660950335919</v>
      </c>
      <c r="JA498">
        <v>1.556549255047457E-06</v>
      </c>
      <c r="JB498">
        <v>-3.845636065895205E-10</v>
      </c>
      <c r="JC498">
        <v>0.01562767363184709</v>
      </c>
      <c r="JD498">
        <v>0.001629169780553792</v>
      </c>
      <c r="JE498">
        <v>0.0005448488767950686</v>
      </c>
      <c r="JF498">
        <v>-2.599574200195059E-06</v>
      </c>
      <c r="JG498">
        <v>2</v>
      </c>
      <c r="JH498">
        <v>2011</v>
      </c>
      <c r="JI498">
        <v>1</v>
      </c>
      <c r="JJ498">
        <v>26</v>
      </c>
      <c r="JK498">
        <v>197324.9</v>
      </c>
      <c r="JL498">
        <v>197325.1</v>
      </c>
      <c r="JM498">
        <v>3.35083</v>
      </c>
      <c r="JN498">
        <v>2.6123</v>
      </c>
      <c r="JO498">
        <v>1.49658</v>
      </c>
      <c r="JP498">
        <v>2.34619</v>
      </c>
      <c r="JQ498">
        <v>1.54907</v>
      </c>
      <c r="JR498">
        <v>2.38037</v>
      </c>
      <c r="JS498">
        <v>36.2694</v>
      </c>
      <c r="JT498">
        <v>24.1751</v>
      </c>
      <c r="JU498">
        <v>18</v>
      </c>
      <c r="JV498">
        <v>482.546</v>
      </c>
      <c r="JW498">
        <v>496.123</v>
      </c>
      <c r="JX498">
        <v>26.6893</v>
      </c>
      <c r="JY498">
        <v>28.7606</v>
      </c>
      <c r="JZ498">
        <v>30.0005</v>
      </c>
      <c r="KA498">
        <v>28.9266</v>
      </c>
      <c r="KB498">
        <v>28.9169</v>
      </c>
      <c r="KC498">
        <v>67.2384</v>
      </c>
      <c r="KD498">
        <v>13.8758</v>
      </c>
      <c r="KE498">
        <v>54.1242</v>
      </c>
      <c r="KF498">
        <v>26.6938</v>
      </c>
      <c r="KG498">
        <v>1604.2</v>
      </c>
      <c r="KH498">
        <v>19.3361</v>
      </c>
      <c r="KI498">
        <v>101.907</v>
      </c>
      <c r="KJ498">
        <v>91.4984</v>
      </c>
    </row>
    <row r="499" spans="1:296">
      <c r="A499">
        <v>481</v>
      </c>
      <c r="B499">
        <v>1758831317.6</v>
      </c>
      <c r="C499">
        <v>17294</v>
      </c>
      <c r="D499" t="s">
        <v>1411</v>
      </c>
      <c r="E499" t="s">
        <v>1412</v>
      </c>
      <c r="F499">
        <v>5</v>
      </c>
      <c r="G499" t="s">
        <v>1413</v>
      </c>
      <c r="H499">
        <v>1758831309.849999</v>
      </c>
      <c r="I499">
        <f>(J499)/1000</f>
        <v>0</v>
      </c>
      <c r="J499">
        <f>IF(DO499, AM499, AG499)</f>
        <v>0</v>
      </c>
      <c r="K499">
        <f>IF(DO499, AH499, AF499)</f>
        <v>0</v>
      </c>
      <c r="L499">
        <f>DQ499 - IF(AT499&gt;1, K499*DK499*100.0/(AV499), 0)</f>
        <v>0</v>
      </c>
      <c r="M499">
        <f>((S499-I499/2)*L499-K499)/(S499+I499/2)</f>
        <v>0</v>
      </c>
      <c r="N499">
        <f>M499*(DX499+DY499)/1000.0</f>
        <v>0</v>
      </c>
      <c r="O499">
        <f>(DQ499 - IF(AT499&gt;1, K499*DK499*100.0/(AV499), 0))*(DX499+DY499)/1000.0</f>
        <v>0</v>
      </c>
      <c r="P499">
        <f>2.0/((1/R499-1/Q499)+SIGN(R499)*SQRT((1/R499-1/Q499)*(1/R499-1/Q499) + 4*DL499/((DL499+1)*(DL499+1))*(2*1/R499*1/Q499-1/Q499*1/Q499)))</f>
        <v>0</v>
      </c>
      <c r="Q499">
        <f>IF(LEFT(DM499,1)&lt;&gt;"0",IF(LEFT(DM499,1)="1",3.0,DN499),$D$5+$E$5*(EE499*DX499/($K$5*1000))+$F$5*(EE499*DX499/($K$5*1000))*MAX(MIN(DK499,$J$5),$I$5)*MAX(MIN(DK499,$J$5),$I$5)+$G$5*MAX(MIN(DK499,$J$5),$I$5)*(EE499*DX499/($K$5*1000))+$H$5*(EE499*DX499/($K$5*1000))*(EE499*DX499/($K$5*1000)))</f>
        <v>0</v>
      </c>
      <c r="R499">
        <f>I499*(1000-(1000*0.61365*exp(17.502*V499/(240.97+V499))/(DX499+DY499)+DS499)/2)/(1000*0.61365*exp(17.502*V499/(240.97+V499))/(DX499+DY499)-DS499)</f>
        <v>0</v>
      </c>
      <c r="S499">
        <f>1/((DL499+1)/(P499/1.6)+1/(Q499/1.37)) + DL499/((DL499+1)/(P499/1.6) + DL499/(Q499/1.37))</f>
        <v>0</v>
      </c>
      <c r="T499">
        <f>(DG499*DJ499)</f>
        <v>0</v>
      </c>
      <c r="U499">
        <f>(DZ499+(T499+2*0.95*5.67E-8*(((DZ499+$B$9)+273)^4-(DZ499+273)^4)-44100*I499)/(1.84*29.3*Q499+8*0.95*5.67E-8*(DZ499+273)^3))</f>
        <v>0</v>
      </c>
      <c r="V499">
        <f>($C$9*EA499+$D$9*EB499+$E$9*U499)</f>
        <v>0</v>
      </c>
      <c r="W499">
        <f>0.61365*exp(17.502*V499/(240.97+V499))</f>
        <v>0</v>
      </c>
      <c r="X499">
        <f>(Y499/Z499*100)</f>
        <v>0</v>
      </c>
      <c r="Y499">
        <f>DS499*(DX499+DY499)/1000</f>
        <v>0</v>
      </c>
      <c r="Z499">
        <f>0.61365*exp(17.502*DZ499/(240.97+DZ499))</f>
        <v>0</v>
      </c>
      <c r="AA499">
        <f>(W499-DS499*(DX499+DY499)/1000)</f>
        <v>0</v>
      </c>
      <c r="AB499">
        <f>(-I499*44100)</f>
        <v>0</v>
      </c>
      <c r="AC499">
        <f>2*29.3*Q499*0.92*(DZ499-V499)</f>
        <v>0</v>
      </c>
      <c r="AD499">
        <f>2*0.95*5.67E-8*(((DZ499+$B$9)+273)^4-(V499+273)^4)</f>
        <v>0</v>
      </c>
      <c r="AE499">
        <f>T499+AD499+AB499+AC499</f>
        <v>0</v>
      </c>
      <c r="AF499">
        <f>DW499*AT499*(DR499-DQ499*(1000-AT499*DT499)/(1000-AT499*DS499))/(100*DK499)</f>
        <v>0</v>
      </c>
      <c r="AG499">
        <f>1000*DW499*AT499*(DS499-DT499)/(100*DK499*(1000-AT499*DS499))</f>
        <v>0</v>
      </c>
      <c r="AH499">
        <f>(AI499 - AJ499 - DX499*1E3/(8.314*(DZ499+273.15)) * AL499/DW499 * AK499) * DW499/(100*DK499) * (1000 - DT499)/1000</f>
        <v>0</v>
      </c>
      <c r="AI499">
        <v>426.6652087702824</v>
      </c>
      <c r="AJ499">
        <v>407.9229090909089</v>
      </c>
      <c r="AK499">
        <v>-0.0004807702799742001</v>
      </c>
      <c r="AL499">
        <v>65.13345056571636</v>
      </c>
      <c r="AM499">
        <f>(AO499 - AN499 + DX499*1E3/(8.314*(DZ499+273.15)) * AQ499/DW499 * AP499) * DW499/(100*DK499) * 1000/(1000 - AO499)</f>
        <v>0</v>
      </c>
      <c r="AN499">
        <v>15.68822523497145</v>
      </c>
      <c r="AO499">
        <v>22.88019333333331</v>
      </c>
      <c r="AP499">
        <v>0.0001435697744723361</v>
      </c>
      <c r="AQ499">
        <v>105.732096161895</v>
      </c>
      <c r="AR499">
        <v>0</v>
      </c>
      <c r="AS499">
        <v>0</v>
      </c>
      <c r="AT499">
        <f>IF(AR499*$H$15&gt;=AV499,1.0,(AV499/(AV499-AR499*$H$15)))</f>
        <v>0</v>
      </c>
      <c r="AU499">
        <f>(AT499-1)*100</f>
        <v>0</v>
      </c>
      <c r="AV499">
        <f>MAX(0,($B$15+$C$15*EE499)/(1+$D$15*EE499)*DX499/(DZ499+273)*$E$15)</f>
        <v>0</v>
      </c>
      <c r="AW499" t="s">
        <v>439</v>
      </c>
      <c r="AX499" t="s">
        <v>439</v>
      </c>
      <c r="AY499">
        <v>0</v>
      </c>
      <c r="AZ499">
        <v>0</v>
      </c>
      <c r="BA499">
        <f>1-AY499/AZ499</f>
        <v>0</v>
      </c>
      <c r="BB499">
        <v>0</v>
      </c>
      <c r="BC499" t="s">
        <v>439</v>
      </c>
      <c r="BD499" t="s">
        <v>439</v>
      </c>
      <c r="BE499">
        <v>0</v>
      </c>
      <c r="BF499">
        <v>0</v>
      </c>
      <c r="BG499">
        <f>1-BE499/BF499</f>
        <v>0</v>
      </c>
      <c r="BH499">
        <v>0.5</v>
      </c>
      <c r="BI499">
        <f>DH499</f>
        <v>0</v>
      </c>
      <c r="BJ499">
        <f>K499</f>
        <v>0</v>
      </c>
      <c r="BK499">
        <f>BG499*BH499*BI499</f>
        <v>0</v>
      </c>
      <c r="BL499">
        <f>(BJ499-BB499)/BI499</f>
        <v>0</v>
      </c>
      <c r="BM499">
        <f>(AZ499-BF499)/BF499</f>
        <v>0</v>
      </c>
      <c r="BN499">
        <f>AY499/(BA499+AY499/BF499)</f>
        <v>0</v>
      </c>
      <c r="BO499" t="s">
        <v>439</v>
      </c>
      <c r="BP499">
        <v>0</v>
      </c>
      <c r="BQ499">
        <f>IF(BP499&lt;&gt;0, BP499, BN499)</f>
        <v>0</v>
      </c>
      <c r="BR499">
        <f>1-BQ499/BF499</f>
        <v>0</v>
      </c>
      <c r="BS499">
        <f>(BF499-BE499)/(BF499-BQ499)</f>
        <v>0</v>
      </c>
      <c r="BT499">
        <f>(AZ499-BF499)/(AZ499-BQ499)</f>
        <v>0</v>
      </c>
      <c r="BU499">
        <f>(BF499-BE499)/(BF499-AY499)</f>
        <v>0</v>
      </c>
      <c r="BV499">
        <f>(AZ499-BF499)/(AZ499-AY499)</f>
        <v>0</v>
      </c>
      <c r="BW499">
        <f>(BS499*BQ499/BE499)</f>
        <v>0</v>
      </c>
      <c r="BX499">
        <f>(1-BW499)</f>
        <v>0</v>
      </c>
      <c r="DG499">
        <f>$B$13*EF499+$C$13*EG499+$F$13*ER499*(1-EU499)</f>
        <v>0</v>
      </c>
      <c r="DH499">
        <f>DG499*DI499</f>
        <v>0</v>
      </c>
      <c r="DI499">
        <f>($B$13*$D$11+$C$13*$D$11+$F$13*((FE499+EW499)/MAX(FE499+EW499+FF499, 0.1)*$I$11+FF499/MAX(FE499+EW499+FF499, 0.1)*$J$11))/($B$13+$C$13+$F$13)</f>
        <v>0</v>
      </c>
      <c r="DJ499">
        <f>($B$13*$K$11+$C$13*$K$11+$F$13*((FE499+EW499)/MAX(FE499+EW499+FF499, 0.1)*$P$11+FF499/MAX(FE499+EW499+FF499, 0.1)*$Q$11))/($B$13+$C$13+$F$13)</f>
        <v>0</v>
      </c>
      <c r="DK499">
        <v>5.9</v>
      </c>
      <c r="DL499">
        <v>0.5</v>
      </c>
      <c r="DM499" t="s">
        <v>440</v>
      </c>
      <c r="DN499">
        <v>2</v>
      </c>
      <c r="DO499" t="b">
        <v>1</v>
      </c>
      <c r="DP499">
        <v>1758831309.849999</v>
      </c>
      <c r="DQ499">
        <v>398.6277333333334</v>
      </c>
      <c r="DR499">
        <v>420.0243666666667</v>
      </c>
      <c r="DS499">
        <v>22.86340666666667</v>
      </c>
      <c r="DT499">
        <v>15.66114333333333</v>
      </c>
      <c r="DU499">
        <v>399.9457333333334</v>
      </c>
      <c r="DV499">
        <v>22.56349999999999</v>
      </c>
      <c r="DW499">
        <v>500.0215999999999</v>
      </c>
      <c r="DX499">
        <v>90.77030666666664</v>
      </c>
      <c r="DY499">
        <v>0.06786243333333333</v>
      </c>
      <c r="DZ499">
        <v>29.59660333333333</v>
      </c>
      <c r="EA499">
        <v>29.9936</v>
      </c>
      <c r="EB499">
        <v>999.9000000000002</v>
      </c>
      <c r="EC499">
        <v>0</v>
      </c>
      <c r="ED499">
        <v>0</v>
      </c>
      <c r="EE499">
        <v>10004.773</v>
      </c>
      <c r="EF499">
        <v>0</v>
      </c>
      <c r="EG499">
        <v>11.50416333333334</v>
      </c>
      <c r="EH499">
        <v>-21.39647666666666</v>
      </c>
      <c r="EI499">
        <v>407.9551333333334</v>
      </c>
      <c r="EJ499">
        <v>426.7070333333333</v>
      </c>
      <c r="EK499">
        <v>7.202279000000001</v>
      </c>
      <c r="EL499">
        <v>420.0243666666667</v>
      </c>
      <c r="EM499">
        <v>15.66114333333333</v>
      </c>
      <c r="EN499">
        <v>2.075319666666667</v>
      </c>
      <c r="EO499">
        <v>1.421566666666667</v>
      </c>
      <c r="EP499">
        <v>18.03101</v>
      </c>
      <c r="EQ499">
        <v>12.14964</v>
      </c>
      <c r="ER499">
        <v>1999.992</v>
      </c>
      <c r="ES499">
        <v>0.9799989000000001</v>
      </c>
      <c r="ET499">
        <v>0.02000081333333333</v>
      </c>
      <c r="EU499">
        <v>0</v>
      </c>
      <c r="EV499">
        <v>1218.847333333334</v>
      </c>
      <c r="EW499">
        <v>5.00078</v>
      </c>
      <c r="EX499">
        <v>23709.65</v>
      </c>
      <c r="EY499">
        <v>16379.55333333334</v>
      </c>
      <c r="EZ499">
        <v>39.48326666666667</v>
      </c>
      <c r="FA499">
        <v>40.258</v>
      </c>
      <c r="FB499">
        <v>39.57486666666667</v>
      </c>
      <c r="FC499">
        <v>39.93719999999998</v>
      </c>
      <c r="FD499">
        <v>40.7372</v>
      </c>
      <c r="FE499">
        <v>1955.092</v>
      </c>
      <c r="FF499">
        <v>39.90000000000001</v>
      </c>
      <c r="FG499">
        <v>0</v>
      </c>
      <c r="FH499">
        <v>1758831312.7</v>
      </c>
      <c r="FI499">
        <v>0</v>
      </c>
      <c r="FJ499">
        <v>1218.8128</v>
      </c>
      <c r="FK499">
        <v>-1.023846142719756</v>
      </c>
      <c r="FL499">
        <v>-24.36153860886423</v>
      </c>
      <c r="FM499">
        <v>23709.29599999999</v>
      </c>
      <c r="FN499">
        <v>15</v>
      </c>
      <c r="FO499">
        <v>0</v>
      </c>
      <c r="FP499" t="s">
        <v>441</v>
      </c>
      <c r="FQ499">
        <v>1746989605.5</v>
      </c>
      <c r="FR499">
        <v>1746989593.5</v>
      </c>
      <c r="FS499">
        <v>0</v>
      </c>
      <c r="FT499">
        <v>-0.274</v>
      </c>
      <c r="FU499">
        <v>-0.002</v>
      </c>
      <c r="FV499">
        <v>2.549</v>
      </c>
      <c r="FW499">
        <v>0.129</v>
      </c>
      <c r="FX499">
        <v>420</v>
      </c>
      <c r="FY499">
        <v>17</v>
      </c>
      <c r="FZ499">
        <v>0.02</v>
      </c>
      <c r="GA499">
        <v>0.04</v>
      </c>
      <c r="GB499">
        <v>-21.39968</v>
      </c>
      <c r="GC499">
        <v>0.1978243902439547</v>
      </c>
      <c r="GD499">
        <v>0.03679538829799188</v>
      </c>
      <c r="GE499">
        <v>1</v>
      </c>
      <c r="GF499">
        <v>1218.901176470588</v>
      </c>
      <c r="GG499">
        <v>-1.592360576703364</v>
      </c>
      <c r="GH499">
        <v>0.2886251864787618</v>
      </c>
      <c r="GI499">
        <v>0</v>
      </c>
      <c r="GJ499">
        <v>7.206448750000002</v>
      </c>
      <c r="GK499">
        <v>-0.1430590243902762</v>
      </c>
      <c r="GL499">
        <v>0.01690603386183465</v>
      </c>
      <c r="GM499">
        <v>0</v>
      </c>
      <c r="GN499">
        <v>1</v>
      </c>
      <c r="GO499">
        <v>3</v>
      </c>
      <c r="GP499" t="s">
        <v>448</v>
      </c>
      <c r="GQ499">
        <v>3.10111</v>
      </c>
      <c r="GR499">
        <v>2.72563</v>
      </c>
      <c r="GS499">
        <v>0.0849303</v>
      </c>
      <c r="GT499">
        <v>0.0881188</v>
      </c>
      <c r="GU499">
        <v>0.104447</v>
      </c>
      <c r="GV499">
        <v>0.0808652</v>
      </c>
      <c r="GW499">
        <v>23886.3</v>
      </c>
      <c r="GX499">
        <v>21658.5</v>
      </c>
      <c r="GY499">
        <v>26667.9</v>
      </c>
      <c r="GZ499">
        <v>23975.5</v>
      </c>
      <c r="HA499">
        <v>38215.9</v>
      </c>
      <c r="HB499">
        <v>32597.6</v>
      </c>
      <c r="HC499">
        <v>46570.4</v>
      </c>
      <c r="HD499">
        <v>37951.7</v>
      </c>
      <c r="HE499">
        <v>1.8695</v>
      </c>
      <c r="HF499">
        <v>1.8483</v>
      </c>
      <c r="HG499">
        <v>0.140332</v>
      </c>
      <c r="HH499">
        <v>0</v>
      </c>
      <c r="HI499">
        <v>27.7011</v>
      </c>
      <c r="HJ499">
        <v>999.9</v>
      </c>
      <c r="HK499">
        <v>36.7</v>
      </c>
      <c r="HL499">
        <v>32.4</v>
      </c>
      <c r="HM499">
        <v>19.7483</v>
      </c>
      <c r="HN499">
        <v>60.8951</v>
      </c>
      <c r="HO499">
        <v>20.3886</v>
      </c>
      <c r="HP499">
        <v>1</v>
      </c>
      <c r="HQ499">
        <v>0.152866</v>
      </c>
      <c r="HR499">
        <v>-0.456454</v>
      </c>
      <c r="HS499">
        <v>20.2808</v>
      </c>
      <c r="HT499">
        <v>5.21429</v>
      </c>
      <c r="HU499">
        <v>11.98</v>
      </c>
      <c r="HV499">
        <v>4.9643</v>
      </c>
      <c r="HW499">
        <v>3.27525</v>
      </c>
      <c r="HX499">
        <v>9999</v>
      </c>
      <c r="HY499">
        <v>9999</v>
      </c>
      <c r="HZ499">
        <v>9999</v>
      </c>
      <c r="IA499">
        <v>6.6</v>
      </c>
      <c r="IB499">
        <v>1.86392</v>
      </c>
      <c r="IC499">
        <v>1.86007</v>
      </c>
      <c r="ID499">
        <v>1.85837</v>
      </c>
      <c r="IE499">
        <v>1.85977</v>
      </c>
      <c r="IF499">
        <v>1.85989</v>
      </c>
      <c r="IG499">
        <v>1.85842</v>
      </c>
      <c r="IH499">
        <v>1.85745</v>
      </c>
      <c r="II499">
        <v>1.85242</v>
      </c>
      <c r="IJ499">
        <v>0</v>
      </c>
      <c r="IK499">
        <v>0</v>
      </c>
      <c r="IL499">
        <v>0</v>
      </c>
      <c r="IM499">
        <v>0</v>
      </c>
      <c r="IN499" t="s">
        <v>443</v>
      </c>
      <c r="IO499" t="s">
        <v>444</v>
      </c>
      <c r="IP499" t="s">
        <v>445</v>
      </c>
      <c r="IQ499" t="s">
        <v>445</v>
      </c>
      <c r="IR499" t="s">
        <v>445</v>
      </c>
      <c r="IS499" t="s">
        <v>445</v>
      </c>
      <c r="IT499">
        <v>0</v>
      </c>
      <c r="IU499">
        <v>100</v>
      </c>
      <c r="IV499">
        <v>100</v>
      </c>
      <c r="IW499">
        <v>-1.318</v>
      </c>
      <c r="IX499">
        <v>0.3002</v>
      </c>
      <c r="IY499">
        <v>-1.085747647868322</v>
      </c>
      <c r="IZ499">
        <v>-0.001141660950335919</v>
      </c>
      <c r="JA499">
        <v>1.556549255047457E-06</v>
      </c>
      <c r="JB499">
        <v>-3.845636065895205E-10</v>
      </c>
      <c r="JC499">
        <v>0.01562767363184709</v>
      </c>
      <c r="JD499">
        <v>0.001629169780553792</v>
      </c>
      <c r="JE499">
        <v>0.0005448488767950686</v>
      </c>
      <c r="JF499">
        <v>-2.599574200195059E-06</v>
      </c>
      <c r="JG499">
        <v>2</v>
      </c>
      <c r="JH499">
        <v>2011</v>
      </c>
      <c r="JI499">
        <v>1</v>
      </c>
      <c r="JJ499">
        <v>26</v>
      </c>
      <c r="JK499">
        <v>197361.9</v>
      </c>
      <c r="JL499">
        <v>197362.1</v>
      </c>
      <c r="JM499">
        <v>1.1377</v>
      </c>
      <c r="JN499">
        <v>2.61353</v>
      </c>
      <c r="JO499">
        <v>1.49658</v>
      </c>
      <c r="JP499">
        <v>2.34497</v>
      </c>
      <c r="JQ499">
        <v>1.54907</v>
      </c>
      <c r="JR499">
        <v>2.49023</v>
      </c>
      <c r="JS499">
        <v>37.0509</v>
      </c>
      <c r="JT499">
        <v>24.1838</v>
      </c>
      <c r="JU499">
        <v>18</v>
      </c>
      <c r="JV499">
        <v>485.752</v>
      </c>
      <c r="JW499">
        <v>487.061</v>
      </c>
      <c r="JX499">
        <v>28.5319</v>
      </c>
      <c r="JY499">
        <v>29.2672</v>
      </c>
      <c r="JZ499">
        <v>29.9998</v>
      </c>
      <c r="KA499">
        <v>29.543</v>
      </c>
      <c r="KB499">
        <v>29.5515</v>
      </c>
      <c r="KC499">
        <v>22.7792</v>
      </c>
      <c r="KD499">
        <v>18.6443</v>
      </c>
      <c r="KE499">
        <v>36.0648</v>
      </c>
      <c r="KF499">
        <v>28.5312</v>
      </c>
      <c r="KG499">
        <v>413.357</v>
      </c>
      <c r="KH499">
        <v>15.7037</v>
      </c>
      <c r="KI499">
        <v>101.821</v>
      </c>
      <c r="KJ499">
        <v>91.5067</v>
      </c>
    </row>
    <row r="500" spans="1:296">
      <c r="A500">
        <v>482</v>
      </c>
      <c r="B500">
        <v>1758831322.6</v>
      </c>
      <c r="C500">
        <v>17299</v>
      </c>
      <c r="D500" t="s">
        <v>1414</v>
      </c>
      <c r="E500" t="s">
        <v>1415</v>
      </c>
      <c r="F500">
        <v>5</v>
      </c>
      <c r="G500" t="s">
        <v>1413</v>
      </c>
      <c r="H500">
        <v>1758831314.755172</v>
      </c>
      <c r="I500">
        <f>(J500)/1000</f>
        <v>0</v>
      </c>
      <c r="J500">
        <f>IF(DO500, AM500, AG500)</f>
        <v>0</v>
      </c>
      <c r="K500">
        <f>IF(DO500, AH500, AF500)</f>
        <v>0</v>
      </c>
      <c r="L500">
        <f>DQ500 - IF(AT500&gt;1, K500*DK500*100.0/(AV500), 0)</f>
        <v>0</v>
      </c>
      <c r="M500">
        <f>((S500-I500/2)*L500-K500)/(S500+I500/2)</f>
        <v>0</v>
      </c>
      <c r="N500">
        <f>M500*(DX500+DY500)/1000.0</f>
        <v>0</v>
      </c>
      <c r="O500">
        <f>(DQ500 - IF(AT500&gt;1, K500*DK500*100.0/(AV500), 0))*(DX500+DY500)/1000.0</f>
        <v>0</v>
      </c>
      <c r="P500">
        <f>2.0/((1/R500-1/Q500)+SIGN(R500)*SQRT((1/R500-1/Q500)*(1/R500-1/Q500) + 4*DL500/((DL500+1)*(DL500+1))*(2*1/R500*1/Q500-1/Q500*1/Q500)))</f>
        <v>0</v>
      </c>
      <c r="Q500">
        <f>IF(LEFT(DM500,1)&lt;&gt;"0",IF(LEFT(DM500,1)="1",3.0,DN500),$D$5+$E$5*(EE500*DX500/($K$5*1000))+$F$5*(EE500*DX500/($K$5*1000))*MAX(MIN(DK500,$J$5),$I$5)*MAX(MIN(DK500,$J$5),$I$5)+$G$5*MAX(MIN(DK500,$J$5),$I$5)*(EE500*DX500/($K$5*1000))+$H$5*(EE500*DX500/($K$5*1000))*(EE500*DX500/($K$5*1000)))</f>
        <v>0</v>
      </c>
      <c r="R500">
        <f>I500*(1000-(1000*0.61365*exp(17.502*V500/(240.97+V500))/(DX500+DY500)+DS500)/2)/(1000*0.61365*exp(17.502*V500/(240.97+V500))/(DX500+DY500)-DS500)</f>
        <v>0</v>
      </c>
      <c r="S500">
        <f>1/((DL500+1)/(P500/1.6)+1/(Q500/1.37)) + DL500/((DL500+1)/(P500/1.6) + DL500/(Q500/1.37))</f>
        <v>0</v>
      </c>
      <c r="T500">
        <f>(DG500*DJ500)</f>
        <v>0</v>
      </c>
      <c r="U500">
        <f>(DZ500+(T500+2*0.95*5.67E-8*(((DZ500+$B$9)+273)^4-(DZ500+273)^4)-44100*I500)/(1.84*29.3*Q500+8*0.95*5.67E-8*(DZ500+273)^3))</f>
        <v>0</v>
      </c>
      <c r="V500">
        <f>($C$9*EA500+$D$9*EB500+$E$9*U500)</f>
        <v>0</v>
      </c>
      <c r="W500">
        <f>0.61365*exp(17.502*V500/(240.97+V500))</f>
        <v>0</v>
      </c>
      <c r="X500">
        <f>(Y500/Z500*100)</f>
        <v>0</v>
      </c>
      <c r="Y500">
        <f>DS500*(DX500+DY500)/1000</f>
        <v>0</v>
      </c>
      <c r="Z500">
        <f>0.61365*exp(17.502*DZ500/(240.97+DZ500))</f>
        <v>0</v>
      </c>
      <c r="AA500">
        <f>(W500-DS500*(DX500+DY500)/1000)</f>
        <v>0</v>
      </c>
      <c r="AB500">
        <f>(-I500*44100)</f>
        <v>0</v>
      </c>
      <c r="AC500">
        <f>2*29.3*Q500*0.92*(DZ500-V500)</f>
        <v>0</v>
      </c>
      <c r="AD500">
        <f>2*0.95*5.67E-8*(((DZ500+$B$9)+273)^4-(V500+273)^4)</f>
        <v>0</v>
      </c>
      <c r="AE500">
        <f>T500+AD500+AB500+AC500</f>
        <v>0</v>
      </c>
      <c r="AF500">
        <f>DW500*AT500*(DR500-DQ500*(1000-AT500*DT500)/(1000-AT500*DS500))/(100*DK500)</f>
        <v>0</v>
      </c>
      <c r="AG500">
        <f>1000*DW500*AT500*(DS500-DT500)/(100*DK500*(1000-AT500*DS500))</f>
        <v>0</v>
      </c>
      <c r="AH500">
        <f>(AI500 - AJ500 - DX500*1E3/(8.314*(DZ500+273.15)) * AL500/DW500 * AK500) * DW500/(100*DK500) * (1000 - DT500)/1000</f>
        <v>0</v>
      </c>
      <c r="AI500">
        <v>426.6992920879971</v>
      </c>
      <c r="AJ500">
        <v>407.9036969696967</v>
      </c>
      <c r="AK500">
        <v>-0.0006531328047111616</v>
      </c>
      <c r="AL500">
        <v>65.13345056571636</v>
      </c>
      <c r="AM500">
        <f>(AO500 - AN500 + DX500*1E3/(8.314*(DZ500+273.15)) * AQ500/DW500 * AP500) * DW500/(100*DK500) * 1000/(1000 - AO500)</f>
        <v>0</v>
      </c>
      <c r="AN500">
        <v>15.68961406309366</v>
      </c>
      <c r="AO500">
        <v>22.88182909090909</v>
      </c>
      <c r="AP500">
        <v>4.575991458911627E-05</v>
      </c>
      <c r="AQ500">
        <v>105.732096161895</v>
      </c>
      <c r="AR500">
        <v>0</v>
      </c>
      <c r="AS500">
        <v>0</v>
      </c>
      <c r="AT500">
        <f>IF(AR500*$H$15&gt;=AV500,1.0,(AV500/(AV500-AR500*$H$15)))</f>
        <v>0</v>
      </c>
      <c r="AU500">
        <f>(AT500-1)*100</f>
        <v>0</v>
      </c>
      <c r="AV500">
        <f>MAX(0,($B$15+$C$15*EE500)/(1+$D$15*EE500)*DX500/(DZ500+273)*$E$15)</f>
        <v>0</v>
      </c>
      <c r="AW500" t="s">
        <v>439</v>
      </c>
      <c r="AX500" t="s">
        <v>439</v>
      </c>
      <c r="AY500">
        <v>0</v>
      </c>
      <c r="AZ500">
        <v>0</v>
      </c>
      <c r="BA500">
        <f>1-AY500/AZ500</f>
        <v>0</v>
      </c>
      <c r="BB500">
        <v>0</v>
      </c>
      <c r="BC500" t="s">
        <v>439</v>
      </c>
      <c r="BD500" t="s">
        <v>439</v>
      </c>
      <c r="BE500">
        <v>0</v>
      </c>
      <c r="BF500">
        <v>0</v>
      </c>
      <c r="BG500">
        <f>1-BE500/BF500</f>
        <v>0</v>
      </c>
      <c r="BH500">
        <v>0.5</v>
      </c>
      <c r="BI500">
        <f>DH500</f>
        <v>0</v>
      </c>
      <c r="BJ500">
        <f>K500</f>
        <v>0</v>
      </c>
      <c r="BK500">
        <f>BG500*BH500*BI500</f>
        <v>0</v>
      </c>
      <c r="BL500">
        <f>(BJ500-BB500)/BI500</f>
        <v>0</v>
      </c>
      <c r="BM500">
        <f>(AZ500-BF500)/BF500</f>
        <v>0</v>
      </c>
      <c r="BN500">
        <f>AY500/(BA500+AY500/BF500)</f>
        <v>0</v>
      </c>
      <c r="BO500" t="s">
        <v>439</v>
      </c>
      <c r="BP500">
        <v>0</v>
      </c>
      <c r="BQ500">
        <f>IF(BP500&lt;&gt;0, BP500, BN500)</f>
        <v>0</v>
      </c>
      <c r="BR500">
        <f>1-BQ500/BF500</f>
        <v>0</v>
      </c>
      <c r="BS500">
        <f>(BF500-BE500)/(BF500-BQ500)</f>
        <v>0</v>
      </c>
      <c r="BT500">
        <f>(AZ500-BF500)/(AZ500-BQ500)</f>
        <v>0</v>
      </c>
      <c r="BU500">
        <f>(BF500-BE500)/(BF500-AY500)</f>
        <v>0</v>
      </c>
      <c r="BV500">
        <f>(AZ500-BF500)/(AZ500-AY500)</f>
        <v>0</v>
      </c>
      <c r="BW500">
        <f>(BS500*BQ500/BE500)</f>
        <v>0</v>
      </c>
      <c r="BX500">
        <f>(1-BW500)</f>
        <v>0</v>
      </c>
      <c r="DG500">
        <f>$B$13*EF500+$C$13*EG500+$F$13*ER500*(1-EU500)</f>
        <v>0</v>
      </c>
      <c r="DH500">
        <f>DG500*DI500</f>
        <v>0</v>
      </c>
      <c r="DI500">
        <f>($B$13*$D$11+$C$13*$D$11+$F$13*((FE500+EW500)/MAX(FE500+EW500+FF500, 0.1)*$I$11+FF500/MAX(FE500+EW500+FF500, 0.1)*$J$11))/($B$13+$C$13+$F$13)</f>
        <v>0</v>
      </c>
      <c r="DJ500">
        <f>($B$13*$K$11+$C$13*$K$11+$F$13*((FE500+EW500)/MAX(FE500+EW500+FF500, 0.1)*$P$11+FF500/MAX(FE500+EW500+FF500, 0.1)*$Q$11))/($B$13+$C$13+$F$13)</f>
        <v>0</v>
      </c>
      <c r="DK500">
        <v>5.9</v>
      </c>
      <c r="DL500">
        <v>0.5</v>
      </c>
      <c r="DM500" t="s">
        <v>440</v>
      </c>
      <c r="DN500">
        <v>2</v>
      </c>
      <c r="DO500" t="b">
        <v>1</v>
      </c>
      <c r="DP500">
        <v>1758831314.755172</v>
      </c>
      <c r="DQ500">
        <v>398.6248275862069</v>
      </c>
      <c r="DR500">
        <v>419.8571379310346</v>
      </c>
      <c r="DS500">
        <v>22.87165862068965</v>
      </c>
      <c r="DT500">
        <v>15.67978965517242</v>
      </c>
      <c r="DU500">
        <v>399.942827586207</v>
      </c>
      <c r="DV500">
        <v>22.5715724137931</v>
      </c>
      <c r="DW500">
        <v>499.9926551724139</v>
      </c>
      <c r="DX500">
        <v>90.77034827586208</v>
      </c>
      <c r="DY500">
        <v>0.06777137931034483</v>
      </c>
      <c r="DZ500">
        <v>29.59744137931035</v>
      </c>
      <c r="EA500">
        <v>29.99324827586207</v>
      </c>
      <c r="EB500">
        <v>999.9000000000002</v>
      </c>
      <c r="EC500">
        <v>0</v>
      </c>
      <c r="ED500">
        <v>0</v>
      </c>
      <c r="EE500">
        <v>9995.62551724138</v>
      </c>
      <c r="EF500">
        <v>0</v>
      </c>
      <c r="EG500">
        <v>11.51622413793104</v>
      </c>
      <c r="EH500">
        <v>-21.23221724137931</v>
      </c>
      <c r="EI500">
        <v>407.9555172413793</v>
      </c>
      <c r="EJ500">
        <v>426.5452758620689</v>
      </c>
      <c r="EK500">
        <v>7.191886896551725</v>
      </c>
      <c r="EL500">
        <v>419.8571379310346</v>
      </c>
      <c r="EM500">
        <v>15.67978965517242</v>
      </c>
      <c r="EN500">
        <v>2.076069310344827</v>
      </c>
      <c r="EO500">
        <v>1.423259655172414</v>
      </c>
      <c r="EP500">
        <v>18.03675862068966</v>
      </c>
      <c r="EQ500">
        <v>12.16773793103448</v>
      </c>
      <c r="ER500">
        <v>2000.008620689655</v>
      </c>
      <c r="ES500">
        <v>0.9799990689655174</v>
      </c>
      <c r="ET500">
        <v>0.02000065172413793</v>
      </c>
      <c r="EU500">
        <v>0</v>
      </c>
      <c r="EV500">
        <v>1218.734482758621</v>
      </c>
      <c r="EW500">
        <v>5.00078</v>
      </c>
      <c r="EX500">
        <v>23707.61034482759</v>
      </c>
      <c r="EY500">
        <v>16379.68620689655</v>
      </c>
      <c r="EZ500">
        <v>39.47186206896551</v>
      </c>
      <c r="FA500">
        <v>40.24972413793103</v>
      </c>
      <c r="FB500">
        <v>39.55796551724136</v>
      </c>
      <c r="FC500">
        <v>39.91993103448276</v>
      </c>
      <c r="FD500">
        <v>40.63327586206896</v>
      </c>
      <c r="FE500">
        <v>1955.108620689655</v>
      </c>
      <c r="FF500">
        <v>39.90000000000001</v>
      </c>
      <c r="FG500">
        <v>0</v>
      </c>
      <c r="FH500">
        <v>1758831317.5</v>
      </c>
      <c r="FI500">
        <v>0</v>
      </c>
      <c r="FJ500">
        <v>1218.7204</v>
      </c>
      <c r="FK500">
        <v>-1.559230745335468</v>
      </c>
      <c r="FL500">
        <v>-25.89999997968941</v>
      </c>
      <c r="FM500">
        <v>23707.5</v>
      </c>
      <c r="FN500">
        <v>15</v>
      </c>
      <c r="FO500">
        <v>0</v>
      </c>
      <c r="FP500" t="s">
        <v>441</v>
      </c>
      <c r="FQ500">
        <v>1746989605.5</v>
      </c>
      <c r="FR500">
        <v>1746989593.5</v>
      </c>
      <c r="FS500">
        <v>0</v>
      </c>
      <c r="FT500">
        <v>-0.274</v>
      </c>
      <c r="FU500">
        <v>-0.002</v>
      </c>
      <c r="FV500">
        <v>2.549</v>
      </c>
      <c r="FW500">
        <v>0.129</v>
      </c>
      <c r="FX500">
        <v>420</v>
      </c>
      <c r="FY500">
        <v>17</v>
      </c>
      <c r="FZ500">
        <v>0.02</v>
      </c>
      <c r="GA500">
        <v>0.04</v>
      </c>
      <c r="GB500">
        <v>-21.35927</v>
      </c>
      <c r="GC500">
        <v>0.873230769230865</v>
      </c>
      <c r="GD500">
        <v>0.134588762903892</v>
      </c>
      <c r="GE500">
        <v>0</v>
      </c>
      <c r="GF500">
        <v>1218.802058823529</v>
      </c>
      <c r="GG500">
        <v>-0.9614973187389171</v>
      </c>
      <c r="GH500">
        <v>0.2770727172737219</v>
      </c>
      <c r="GI500">
        <v>1</v>
      </c>
      <c r="GJ500">
        <v>7.2007645</v>
      </c>
      <c r="GK500">
        <v>-0.1304456285178215</v>
      </c>
      <c r="GL500">
        <v>0.01624558554654157</v>
      </c>
      <c r="GM500">
        <v>0</v>
      </c>
      <c r="GN500">
        <v>1</v>
      </c>
      <c r="GO500">
        <v>3</v>
      </c>
      <c r="GP500" t="s">
        <v>448</v>
      </c>
      <c r="GQ500">
        <v>3.1009</v>
      </c>
      <c r="GR500">
        <v>2.72542</v>
      </c>
      <c r="GS500">
        <v>0.0849116</v>
      </c>
      <c r="GT500">
        <v>0.08771329999999999</v>
      </c>
      <c r="GU500">
        <v>0.104457</v>
      </c>
      <c r="GV500">
        <v>0.0808651</v>
      </c>
      <c r="GW500">
        <v>23887</v>
      </c>
      <c r="GX500">
        <v>21668.5</v>
      </c>
      <c r="GY500">
        <v>26668.1</v>
      </c>
      <c r="GZ500">
        <v>23975.9</v>
      </c>
      <c r="HA500">
        <v>38215.6</v>
      </c>
      <c r="HB500">
        <v>32597.7</v>
      </c>
      <c r="HC500">
        <v>46570.6</v>
      </c>
      <c r="HD500">
        <v>37951.8</v>
      </c>
      <c r="HE500">
        <v>1.86913</v>
      </c>
      <c r="HF500">
        <v>1.84868</v>
      </c>
      <c r="HG500">
        <v>0.140481</v>
      </c>
      <c r="HH500">
        <v>0</v>
      </c>
      <c r="HI500">
        <v>27.6978</v>
      </c>
      <c r="HJ500">
        <v>999.9</v>
      </c>
      <c r="HK500">
        <v>36.7</v>
      </c>
      <c r="HL500">
        <v>32.4</v>
      </c>
      <c r="HM500">
        <v>19.7472</v>
      </c>
      <c r="HN500">
        <v>61.0851</v>
      </c>
      <c r="HO500">
        <v>20.4808</v>
      </c>
      <c r="HP500">
        <v>1</v>
      </c>
      <c r="HQ500">
        <v>0.152274</v>
      </c>
      <c r="HR500">
        <v>-0.476032</v>
      </c>
      <c r="HS500">
        <v>20.2801</v>
      </c>
      <c r="HT500">
        <v>5.21085</v>
      </c>
      <c r="HU500">
        <v>11.98</v>
      </c>
      <c r="HV500">
        <v>4.96345</v>
      </c>
      <c r="HW500">
        <v>3.27448</v>
      </c>
      <c r="HX500">
        <v>9999</v>
      </c>
      <c r="HY500">
        <v>9999</v>
      </c>
      <c r="HZ500">
        <v>9999</v>
      </c>
      <c r="IA500">
        <v>6.6</v>
      </c>
      <c r="IB500">
        <v>1.8639</v>
      </c>
      <c r="IC500">
        <v>1.86007</v>
      </c>
      <c r="ID500">
        <v>1.85837</v>
      </c>
      <c r="IE500">
        <v>1.85975</v>
      </c>
      <c r="IF500">
        <v>1.85988</v>
      </c>
      <c r="IG500">
        <v>1.8584</v>
      </c>
      <c r="IH500">
        <v>1.85745</v>
      </c>
      <c r="II500">
        <v>1.85242</v>
      </c>
      <c r="IJ500">
        <v>0</v>
      </c>
      <c r="IK500">
        <v>0</v>
      </c>
      <c r="IL500">
        <v>0</v>
      </c>
      <c r="IM500">
        <v>0</v>
      </c>
      <c r="IN500" t="s">
        <v>443</v>
      </c>
      <c r="IO500" t="s">
        <v>444</v>
      </c>
      <c r="IP500" t="s">
        <v>445</v>
      </c>
      <c r="IQ500" t="s">
        <v>445</v>
      </c>
      <c r="IR500" t="s">
        <v>445</v>
      </c>
      <c r="IS500" t="s">
        <v>445</v>
      </c>
      <c r="IT500">
        <v>0</v>
      </c>
      <c r="IU500">
        <v>100</v>
      </c>
      <c r="IV500">
        <v>100</v>
      </c>
      <c r="IW500">
        <v>-1.318</v>
      </c>
      <c r="IX500">
        <v>0.3003</v>
      </c>
      <c r="IY500">
        <v>-1.085747647868322</v>
      </c>
      <c r="IZ500">
        <v>-0.001141660950335919</v>
      </c>
      <c r="JA500">
        <v>1.556549255047457E-06</v>
      </c>
      <c r="JB500">
        <v>-3.845636065895205E-10</v>
      </c>
      <c r="JC500">
        <v>0.01562767363184709</v>
      </c>
      <c r="JD500">
        <v>0.001629169780553792</v>
      </c>
      <c r="JE500">
        <v>0.0005448488767950686</v>
      </c>
      <c r="JF500">
        <v>-2.599574200195059E-06</v>
      </c>
      <c r="JG500">
        <v>2</v>
      </c>
      <c r="JH500">
        <v>2011</v>
      </c>
      <c r="JI500">
        <v>1</v>
      </c>
      <c r="JJ500">
        <v>26</v>
      </c>
      <c r="JK500">
        <v>197362</v>
      </c>
      <c r="JL500">
        <v>197362.2</v>
      </c>
      <c r="JM500">
        <v>1.11084</v>
      </c>
      <c r="JN500">
        <v>2.62939</v>
      </c>
      <c r="JO500">
        <v>1.49658</v>
      </c>
      <c r="JP500">
        <v>2.34497</v>
      </c>
      <c r="JQ500">
        <v>1.54907</v>
      </c>
      <c r="JR500">
        <v>2.43774</v>
      </c>
      <c r="JS500">
        <v>37.0509</v>
      </c>
      <c r="JT500">
        <v>24.1751</v>
      </c>
      <c r="JU500">
        <v>18</v>
      </c>
      <c r="JV500">
        <v>485.493</v>
      </c>
      <c r="JW500">
        <v>487.27</v>
      </c>
      <c r="JX500">
        <v>28.5347</v>
      </c>
      <c r="JY500">
        <v>29.2621</v>
      </c>
      <c r="JZ500">
        <v>29.9997</v>
      </c>
      <c r="KA500">
        <v>29.5378</v>
      </c>
      <c r="KB500">
        <v>29.5469</v>
      </c>
      <c r="KC500">
        <v>22.2948</v>
      </c>
      <c r="KD500">
        <v>18.6443</v>
      </c>
      <c r="KE500">
        <v>36.0648</v>
      </c>
      <c r="KF500">
        <v>28.5385</v>
      </c>
      <c r="KG500">
        <v>399.983</v>
      </c>
      <c r="KH500">
        <v>15.7033</v>
      </c>
      <c r="KI500">
        <v>101.821</v>
      </c>
      <c r="KJ500">
        <v>91.50749999999999</v>
      </c>
    </row>
    <row r="501" spans="1:296">
      <c r="A501">
        <v>483</v>
      </c>
      <c r="B501">
        <v>1758831327.6</v>
      </c>
      <c r="C501">
        <v>17304</v>
      </c>
      <c r="D501" t="s">
        <v>1416</v>
      </c>
      <c r="E501" t="s">
        <v>1417</v>
      </c>
      <c r="F501">
        <v>5</v>
      </c>
      <c r="G501" t="s">
        <v>1413</v>
      </c>
      <c r="H501">
        <v>1758831319.832142</v>
      </c>
      <c r="I501">
        <f>(J501)/1000</f>
        <v>0</v>
      </c>
      <c r="J501">
        <f>IF(DO501, AM501, AG501)</f>
        <v>0</v>
      </c>
      <c r="K501">
        <f>IF(DO501, AH501, AF501)</f>
        <v>0</v>
      </c>
      <c r="L501">
        <f>DQ501 - IF(AT501&gt;1, K501*DK501*100.0/(AV501), 0)</f>
        <v>0</v>
      </c>
      <c r="M501">
        <f>((S501-I501/2)*L501-K501)/(S501+I501/2)</f>
        <v>0</v>
      </c>
      <c r="N501">
        <f>M501*(DX501+DY501)/1000.0</f>
        <v>0</v>
      </c>
      <c r="O501">
        <f>(DQ501 - IF(AT501&gt;1, K501*DK501*100.0/(AV501), 0))*(DX501+DY501)/1000.0</f>
        <v>0</v>
      </c>
      <c r="P501">
        <f>2.0/((1/R501-1/Q501)+SIGN(R501)*SQRT((1/R501-1/Q501)*(1/R501-1/Q501) + 4*DL501/((DL501+1)*(DL501+1))*(2*1/R501*1/Q501-1/Q501*1/Q501)))</f>
        <v>0</v>
      </c>
      <c r="Q501">
        <f>IF(LEFT(DM501,1)&lt;&gt;"0",IF(LEFT(DM501,1)="1",3.0,DN501),$D$5+$E$5*(EE501*DX501/($K$5*1000))+$F$5*(EE501*DX501/($K$5*1000))*MAX(MIN(DK501,$J$5),$I$5)*MAX(MIN(DK501,$J$5),$I$5)+$G$5*MAX(MIN(DK501,$J$5),$I$5)*(EE501*DX501/($K$5*1000))+$H$5*(EE501*DX501/($K$5*1000))*(EE501*DX501/($K$5*1000)))</f>
        <v>0</v>
      </c>
      <c r="R501">
        <f>I501*(1000-(1000*0.61365*exp(17.502*V501/(240.97+V501))/(DX501+DY501)+DS501)/2)/(1000*0.61365*exp(17.502*V501/(240.97+V501))/(DX501+DY501)-DS501)</f>
        <v>0</v>
      </c>
      <c r="S501">
        <f>1/((DL501+1)/(P501/1.6)+1/(Q501/1.37)) + DL501/((DL501+1)/(P501/1.6) + DL501/(Q501/1.37))</f>
        <v>0</v>
      </c>
      <c r="T501">
        <f>(DG501*DJ501)</f>
        <v>0</v>
      </c>
      <c r="U501">
        <f>(DZ501+(T501+2*0.95*5.67E-8*(((DZ501+$B$9)+273)^4-(DZ501+273)^4)-44100*I501)/(1.84*29.3*Q501+8*0.95*5.67E-8*(DZ501+273)^3))</f>
        <v>0</v>
      </c>
      <c r="V501">
        <f>($C$9*EA501+$D$9*EB501+$E$9*U501)</f>
        <v>0</v>
      </c>
      <c r="W501">
        <f>0.61365*exp(17.502*V501/(240.97+V501))</f>
        <v>0</v>
      </c>
      <c r="X501">
        <f>(Y501/Z501*100)</f>
        <v>0</v>
      </c>
      <c r="Y501">
        <f>DS501*(DX501+DY501)/1000</f>
        <v>0</v>
      </c>
      <c r="Z501">
        <f>0.61365*exp(17.502*DZ501/(240.97+DZ501))</f>
        <v>0</v>
      </c>
      <c r="AA501">
        <f>(W501-DS501*(DX501+DY501)/1000)</f>
        <v>0</v>
      </c>
      <c r="AB501">
        <f>(-I501*44100)</f>
        <v>0</v>
      </c>
      <c r="AC501">
        <f>2*29.3*Q501*0.92*(DZ501-V501)</f>
        <v>0</v>
      </c>
      <c r="AD501">
        <f>2*0.95*5.67E-8*(((DZ501+$B$9)+273)^4-(V501+273)^4)</f>
        <v>0</v>
      </c>
      <c r="AE501">
        <f>T501+AD501+AB501+AC501</f>
        <v>0</v>
      </c>
      <c r="AF501">
        <f>DW501*AT501*(DR501-DQ501*(1000-AT501*DT501)/(1000-AT501*DS501))/(100*DK501)</f>
        <v>0</v>
      </c>
      <c r="AG501">
        <f>1000*DW501*AT501*(DS501-DT501)/(100*DK501*(1000-AT501*DS501))</f>
        <v>0</v>
      </c>
      <c r="AH501">
        <f>(AI501 - AJ501 - DX501*1E3/(8.314*(DZ501+273.15)) * AL501/DW501 * AK501) * DW501/(100*DK501) * (1000 - DT501)/1000</f>
        <v>0</v>
      </c>
      <c r="AI501">
        <v>419.6616432799263</v>
      </c>
      <c r="AJ501">
        <v>404.7288666666664</v>
      </c>
      <c r="AK501">
        <v>-0.7767616499761902</v>
      </c>
      <c r="AL501">
        <v>65.13345056571636</v>
      </c>
      <c r="AM501">
        <f>(AO501 - AN501 + DX501*1E3/(8.314*(DZ501+273.15)) * AQ501/DW501 * AP501) * DW501/(100*DK501) * 1000/(1000 - AO501)</f>
        <v>0</v>
      </c>
      <c r="AN501">
        <v>15.68578246013713</v>
      </c>
      <c r="AO501">
        <v>22.87892666666666</v>
      </c>
      <c r="AP501">
        <v>-2.933053013611031E-05</v>
      </c>
      <c r="AQ501">
        <v>105.732096161895</v>
      </c>
      <c r="AR501">
        <v>0</v>
      </c>
      <c r="AS501">
        <v>0</v>
      </c>
      <c r="AT501">
        <f>IF(AR501*$H$15&gt;=AV501,1.0,(AV501/(AV501-AR501*$H$15)))</f>
        <v>0</v>
      </c>
      <c r="AU501">
        <f>(AT501-1)*100</f>
        <v>0</v>
      </c>
      <c r="AV501">
        <f>MAX(0,($B$15+$C$15*EE501)/(1+$D$15*EE501)*DX501/(DZ501+273)*$E$15)</f>
        <v>0</v>
      </c>
      <c r="AW501" t="s">
        <v>439</v>
      </c>
      <c r="AX501" t="s">
        <v>439</v>
      </c>
      <c r="AY501">
        <v>0</v>
      </c>
      <c r="AZ501">
        <v>0</v>
      </c>
      <c r="BA501">
        <f>1-AY501/AZ501</f>
        <v>0</v>
      </c>
      <c r="BB501">
        <v>0</v>
      </c>
      <c r="BC501" t="s">
        <v>439</v>
      </c>
      <c r="BD501" t="s">
        <v>439</v>
      </c>
      <c r="BE501">
        <v>0</v>
      </c>
      <c r="BF501">
        <v>0</v>
      </c>
      <c r="BG501">
        <f>1-BE501/BF501</f>
        <v>0</v>
      </c>
      <c r="BH501">
        <v>0.5</v>
      </c>
      <c r="BI501">
        <f>DH501</f>
        <v>0</v>
      </c>
      <c r="BJ501">
        <f>K501</f>
        <v>0</v>
      </c>
      <c r="BK501">
        <f>BG501*BH501*BI501</f>
        <v>0</v>
      </c>
      <c r="BL501">
        <f>(BJ501-BB501)/BI501</f>
        <v>0</v>
      </c>
      <c r="BM501">
        <f>(AZ501-BF501)/BF501</f>
        <v>0</v>
      </c>
      <c r="BN501">
        <f>AY501/(BA501+AY501/BF501)</f>
        <v>0</v>
      </c>
      <c r="BO501" t="s">
        <v>439</v>
      </c>
      <c r="BP501">
        <v>0</v>
      </c>
      <c r="BQ501">
        <f>IF(BP501&lt;&gt;0, BP501, BN501)</f>
        <v>0</v>
      </c>
      <c r="BR501">
        <f>1-BQ501/BF501</f>
        <v>0</v>
      </c>
      <c r="BS501">
        <f>(BF501-BE501)/(BF501-BQ501)</f>
        <v>0</v>
      </c>
      <c r="BT501">
        <f>(AZ501-BF501)/(AZ501-BQ501)</f>
        <v>0</v>
      </c>
      <c r="BU501">
        <f>(BF501-BE501)/(BF501-AY501)</f>
        <v>0</v>
      </c>
      <c r="BV501">
        <f>(AZ501-BF501)/(AZ501-AY501)</f>
        <v>0</v>
      </c>
      <c r="BW501">
        <f>(BS501*BQ501/BE501)</f>
        <v>0</v>
      </c>
      <c r="BX501">
        <f>(1-BW501)</f>
        <v>0</v>
      </c>
      <c r="DG501">
        <f>$B$13*EF501+$C$13*EG501+$F$13*ER501*(1-EU501)</f>
        <v>0</v>
      </c>
      <c r="DH501">
        <f>DG501*DI501</f>
        <v>0</v>
      </c>
      <c r="DI501">
        <f>($B$13*$D$11+$C$13*$D$11+$F$13*((FE501+EW501)/MAX(FE501+EW501+FF501, 0.1)*$I$11+FF501/MAX(FE501+EW501+FF501, 0.1)*$J$11))/($B$13+$C$13+$F$13)</f>
        <v>0</v>
      </c>
      <c r="DJ501">
        <f>($B$13*$K$11+$C$13*$K$11+$F$13*((FE501+EW501)/MAX(FE501+EW501+FF501, 0.1)*$P$11+FF501/MAX(FE501+EW501+FF501, 0.1)*$Q$11))/($B$13+$C$13+$F$13)</f>
        <v>0</v>
      </c>
      <c r="DK501">
        <v>5.9</v>
      </c>
      <c r="DL501">
        <v>0.5</v>
      </c>
      <c r="DM501" t="s">
        <v>440</v>
      </c>
      <c r="DN501">
        <v>2</v>
      </c>
      <c r="DO501" t="b">
        <v>1</v>
      </c>
      <c r="DP501">
        <v>1758831319.832142</v>
      </c>
      <c r="DQ501">
        <v>398.15475</v>
      </c>
      <c r="DR501">
        <v>417.1966071428571</v>
      </c>
      <c r="DS501">
        <v>22.87878571428572</v>
      </c>
      <c r="DT501">
        <v>15.68811785714286</v>
      </c>
      <c r="DU501">
        <v>399.4726785714285</v>
      </c>
      <c r="DV501">
        <v>22.57854285714285</v>
      </c>
      <c r="DW501">
        <v>500.0250357142858</v>
      </c>
      <c r="DX501">
        <v>90.77122499999999</v>
      </c>
      <c r="DY501">
        <v>0.06744095714285714</v>
      </c>
      <c r="DZ501">
        <v>29.59542500000001</v>
      </c>
      <c r="EA501">
        <v>29.99018571428571</v>
      </c>
      <c r="EB501">
        <v>999.9000000000002</v>
      </c>
      <c r="EC501">
        <v>0</v>
      </c>
      <c r="ED501">
        <v>0</v>
      </c>
      <c r="EE501">
        <v>9995.67</v>
      </c>
      <c r="EF501">
        <v>0</v>
      </c>
      <c r="EG501">
        <v>11.53423214285715</v>
      </c>
      <c r="EH501">
        <v>-19.04172142857143</v>
      </c>
      <c r="EI501">
        <v>407.4774285714286</v>
      </c>
      <c r="EJ501">
        <v>423.8459285714286</v>
      </c>
      <c r="EK501">
        <v>7.190686428571428</v>
      </c>
      <c r="EL501">
        <v>417.1966071428571</v>
      </c>
      <c r="EM501">
        <v>15.68811785714286</v>
      </c>
      <c r="EN501">
        <v>2.076736428571428</v>
      </c>
      <c r="EO501">
        <v>1.424028571428572</v>
      </c>
      <c r="EP501">
        <v>18.04186785714285</v>
      </c>
      <c r="EQ501">
        <v>12.17596071428572</v>
      </c>
      <c r="ER501">
        <v>2000.026785714286</v>
      </c>
      <c r="ES501">
        <v>0.97999925</v>
      </c>
      <c r="ET501">
        <v>0.020000475</v>
      </c>
      <c r="EU501">
        <v>0</v>
      </c>
      <c r="EV501">
        <v>1218.668571428572</v>
      </c>
      <c r="EW501">
        <v>5.00078</v>
      </c>
      <c r="EX501">
        <v>23707.01785714286</v>
      </c>
      <c r="EY501">
        <v>16379.83571428571</v>
      </c>
      <c r="EZ501">
        <v>39.47975</v>
      </c>
      <c r="FA501">
        <v>40.24307142857142</v>
      </c>
      <c r="FB501">
        <v>39.53324999999999</v>
      </c>
      <c r="FC501">
        <v>39.94157142857143</v>
      </c>
      <c r="FD501">
        <v>40.59567857142857</v>
      </c>
      <c r="FE501">
        <v>1955.126785714286</v>
      </c>
      <c r="FF501">
        <v>39.9</v>
      </c>
      <c r="FG501">
        <v>0</v>
      </c>
      <c r="FH501">
        <v>1758831322.9</v>
      </c>
      <c r="FI501">
        <v>0</v>
      </c>
      <c r="FJ501">
        <v>1218.694615384615</v>
      </c>
      <c r="FK501">
        <v>-0.05401706406918211</v>
      </c>
      <c r="FL501">
        <v>6.423931647114615</v>
      </c>
      <c r="FM501">
        <v>23707.07307692307</v>
      </c>
      <c r="FN501">
        <v>15</v>
      </c>
      <c r="FO501">
        <v>0</v>
      </c>
      <c r="FP501" t="s">
        <v>441</v>
      </c>
      <c r="FQ501">
        <v>1746989605.5</v>
      </c>
      <c r="FR501">
        <v>1746989593.5</v>
      </c>
      <c r="FS501">
        <v>0</v>
      </c>
      <c r="FT501">
        <v>-0.274</v>
      </c>
      <c r="FU501">
        <v>-0.002</v>
      </c>
      <c r="FV501">
        <v>2.549</v>
      </c>
      <c r="FW501">
        <v>0.129</v>
      </c>
      <c r="FX501">
        <v>420</v>
      </c>
      <c r="FY501">
        <v>17</v>
      </c>
      <c r="FZ501">
        <v>0.02</v>
      </c>
      <c r="GA501">
        <v>0.04</v>
      </c>
      <c r="GB501">
        <v>-19.97191219512195</v>
      </c>
      <c r="GC501">
        <v>19.88811846689889</v>
      </c>
      <c r="GD501">
        <v>2.633346278045328</v>
      </c>
      <c r="GE501">
        <v>0</v>
      </c>
      <c r="GF501">
        <v>1218.714705882353</v>
      </c>
      <c r="GG501">
        <v>-1.128800604179862</v>
      </c>
      <c r="GH501">
        <v>0.2939911492677087</v>
      </c>
      <c r="GI501">
        <v>0</v>
      </c>
      <c r="GJ501">
        <v>7.193957317073171</v>
      </c>
      <c r="GK501">
        <v>-0.03870334494773445</v>
      </c>
      <c r="GL501">
        <v>0.01103710195799476</v>
      </c>
      <c r="GM501">
        <v>1</v>
      </c>
      <c r="GN501">
        <v>1</v>
      </c>
      <c r="GO501">
        <v>3</v>
      </c>
      <c r="GP501" t="s">
        <v>448</v>
      </c>
      <c r="GQ501">
        <v>3.10115</v>
      </c>
      <c r="GR501">
        <v>2.72513</v>
      </c>
      <c r="GS501">
        <v>0.0843247</v>
      </c>
      <c r="GT501">
        <v>0.08581900000000001</v>
      </c>
      <c r="GU501">
        <v>0.104445</v>
      </c>
      <c r="GV501">
        <v>0.0808567</v>
      </c>
      <c r="GW501">
        <v>23902.5</v>
      </c>
      <c r="GX501">
        <v>21713.8</v>
      </c>
      <c r="GY501">
        <v>26668.3</v>
      </c>
      <c r="GZ501">
        <v>23976.2</v>
      </c>
      <c r="HA501">
        <v>38216.2</v>
      </c>
      <c r="HB501">
        <v>32598.4</v>
      </c>
      <c r="HC501">
        <v>46570.9</v>
      </c>
      <c r="HD501">
        <v>37952.5</v>
      </c>
      <c r="HE501">
        <v>1.86983</v>
      </c>
      <c r="HF501">
        <v>1.8484</v>
      </c>
      <c r="HG501">
        <v>0.140943</v>
      </c>
      <c r="HH501">
        <v>0</v>
      </c>
      <c r="HI501">
        <v>27.6907</v>
      </c>
      <c r="HJ501">
        <v>999.9</v>
      </c>
      <c r="HK501">
        <v>36.6</v>
      </c>
      <c r="HL501">
        <v>32.4</v>
      </c>
      <c r="HM501">
        <v>19.6934</v>
      </c>
      <c r="HN501">
        <v>61.2751</v>
      </c>
      <c r="HO501">
        <v>20.4127</v>
      </c>
      <c r="HP501">
        <v>1</v>
      </c>
      <c r="HQ501">
        <v>0.151865</v>
      </c>
      <c r="HR501">
        <v>-0.49217</v>
      </c>
      <c r="HS501">
        <v>20.2799</v>
      </c>
      <c r="HT501">
        <v>5.2107</v>
      </c>
      <c r="HU501">
        <v>11.98</v>
      </c>
      <c r="HV501">
        <v>4.96325</v>
      </c>
      <c r="HW501">
        <v>3.27445</v>
      </c>
      <c r="HX501">
        <v>9999</v>
      </c>
      <c r="HY501">
        <v>9999</v>
      </c>
      <c r="HZ501">
        <v>9999</v>
      </c>
      <c r="IA501">
        <v>6.6</v>
      </c>
      <c r="IB501">
        <v>1.86392</v>
      </c>
      <c r="IC501">
        <v>1.86008</v>
      </c>
      <c r="ID501">
        <v>1.85838</v>
      </c>
      <c r="IE501">
        <v>1.85975</v>
      </c>
      <c r="IF501">
        <v>1.85989</v>
      </c>
      <c r="IG501">
        <v>1.85841</v>
      </c>
      <c r="IH501">
        <v>1.85745</v>
      </c>
      <c r="II501">
        <v>1.85242</v>
      </c>
      <c r="IJ501">
        <v>0</v>
      </c>
      <c r="IK501">
        <v>0</v>
      </c>
      <c r="IL501">
        <v>0</v>
      </c>
      <c r="IM501">
        <v>0</v>
      </c>
      <c r="IN501" t="s">
        <v>443</v>
      </c>
      <c r="IO501" t="s">
        <v>444</v>
      </c>
      <c r="IP501" t="s">
        <v>445</v>
      </c>
      <c r="IQ501" t="s">
        <v>445</v>
      </c>
      <c r="IR501" t="s">
        <v>445</v>
      </c>
      <c r="IS501" t="s">
        <v>445</v>
      </c>
      <c r="IT501">
        <v>0</v>
      </c>
      <c r="IU501">
        <v>100</v>
      </c>
      <c r="IV501">
        <v>100</v>
      </c>
      <c r="IW501">
        <v>-1.318</v>
      </c>
      <c r="IX501">
        <v>0.3002</v>
      </c>
      <c r="IY501">
        <v>-1.085747647868322</v>
      </c>
      <c r="IZ501">
        <v>-0.001141660950335919</v>
      </c>
      <c r="JA501">
        <v>1.556549255047457E-06</v>
      </c>
      <c r="JB501">
        <v>-3.845636065895205E-10</v>
      </c>
      <c r="JC501">
        <v>0.01562767363184709</v>
      </c>
      <c r="JD501">
        <v>0.001629169780553792</v>
      </c>
      <c r="JE501">
        <v>0.0005448488767950686</v>
      </c>
      <c r="JF501">
        <v>-2.599574200195059E-06</v>
      </c>
      <c r="JG501">
        <v>2</v>
      </c>
      <c r="JH501">
        <v>2011</v>
      </c>
      <c r="JI501">
        <v>1</v>
      </c>
      <c r="JJ501">
        <v>26</v>
      </c>
      <c r="JK501">
        <v>197362</v>
      </c>
      <c r="JL501">
        <v>197362.2</v>
      </c>
      <c r="JM501">
        <v>1.07788</v>
      </c>
      <c r="JN501">
        <v>2.62573</v>
      </c>
      <c r="JO501">
        <v>1.49658</v>
      </c>
      <c r="JP501">
        <v>2.34497</v>
      </c>
      <c r="JQ501">
        <v>1.54907</v>
      </c>
      <c r="JR501">
        <v>2.40234</v>
      </c>
      <c r="JS501">
        <v>37.0509</v>
      </c>
      <c r="JT501">
        <v>24.1751</v>
      </c>
      <c r="JU501">
        <v>18</v>
      </c>
      <c r="JV501">
        <v>485.874</v>
      </c>
      <c r="JW501">
        <v>487.056</v>
      </c>
      <c r="JX501">
        <v>28.5421</v>
      </c>
      <c r="JY501">
        <v>29.2571</v>
      </c>
      <c r="JZ501">
        <v>29.9996</v>
      </c>
      <c r="KA501">
        <v>29.5339</v>
      </c>
      <c r="KB501">
        <v>29.5429</v>
      </c>
      <c r="KC501">
        <v>21.6845</v>
      </c>
      <c r="KD501">
        <v>18.6443</v>
      </c>
      <c r="KE501">
        <v>36.0648</v>
      </c>
      <c r="KF501">
        <v>28.547</v>
      </c>
      <c r="KG501">
        <v>379.948</v>
      </c>
      <c r="KH501">
        <v>15.7033</v>
      </c>
      <c r="KI501">
        <v>101.822</v>
      </c>
      <c r="KJ501">
        <v>91.5089</v>
      </c>
    </row>
    <row r="502" spans="1:296">
      <c r="A502">
        <v>484</v>
      </c>
      <c r="B502">
        <v>1758831332.6</v>
      </c>
      <c r="C502">
        <v>17309</v>
      </c>
      <c r="D502" t="s">
        <v>1418</v>
      </c>
      <c r="E502" t="s">
        <v>1419</v>
      </c>
      <c r="F502">
        <v>5</v>
      </c>
      <c r="G502" t="s">
        <v>1413</v>
      </c>
      <c r="H502">
        <v>1758831325.1</v>
      </c>
      <c r="I502">
        <f>(J502)/1000</f>
        <v>0</v>
      </c>
      <c r="J502">
        <f>IF(DO502, AM502, AG502)</f>
        <v>0</v>
      </c>
      <c r="K502">
        <f>IF(DO502, AH502, AF502)</f>
        <v>0</v>
      </c>
      <c r="L502">
        <f>DQ502 - IF(AT502&gt;1, K502*DK502*100.0/(AV502), 0)</f>
        <v>0</v>
      </c>
      <c r="M502">
        <f>((S502-I502/2)*L502-K502)/(S502+I502/2)</f>
        <v>0</v>
      </c>
      <c r="N502">
        <f>M502*(DX502+DY502)/1000.0</f>
        <v>0</v>
      </c>
      <c r="O502">
        <f>(DQ502 - IF(AT502&gt;1, K502*DK502*100.0/(AV502), 0))*(DX502+DY502)/1000.0</f>
        <v>0</v>
      </c>
      <c r="P502">
        <f>2.0/((1/R502-1/Q502)+SIGN(R502)*SQRT((1/R502-1/Q502)*(1/R502-1/Q502) + 4*DL502/((DL502+1)*(DL502+1))*(2*1/R502*1/Q502-1/Q502*1/Q502)))</f>
        <v>0</v>
      </c>
      <c r="Q502">
        <f>IF(LEFT(DM502,1)&lt;&gt;"0",IF(LEFT(DM502,1)="1",3.0,DN502),$D$5+$E$5*(EE502*DX502/($K$5*1000))+$F$5*(EE502*DX502/($K$5*1000))*MAX(MIN(DK502,$J$5),$I$5)*MAX(MIN(DK502,$J$5),$I$5)+$G$5*MAX(MIN(DK502,$J$5),$I$5)*(EE502*DX502/($K$5*1000))+$H$5*(EE502*DX502/($K$5*1000))*(EE502*DX502/($K$5*1000)))</f>
        <v>0</v>
      </c>
      <c r="R502">
        <f>I502*(1000-(1000*0.61365*exp(17.502*V502/(240.97+V502))/(DX502+DY502)+DS502)/2)/(1000*0.61365*exp(17.502*V502/(240.97+V502))/(DX502+DY502)-DS502)</f>
        <v>0</v>
      </c>
      <c r="S502">
        <f>1/((DL502+1)/(P502/1.6)+1/(Q502/1.37)) + DL502/((DL502+1)/(P502/1.6) + DL502/(Q502/1.37))</f>
        <v>0</v>
      </c>
      <c r="T502">
        <f>(DG502*DJ502)</f>
        <v>0</v>
      </c>
      <c r="U502">
        <f>(DZ502+(T502+2*0.95*5.67E-8*(((DZ502+$B$9)+273)^4-(DZ502+273)^4)-44100*I502)/(1.84*29.3*Q502+8*0.95*5.67E-8*(DZ502+273)^3))</f>
        <v>0</v>
      </c>
      <c r="V502">
        <f>($C$9*EA502+$D$9*EB502+$E$9*U502)</f>
        <v>0</v>
      </c>
      <c r="W502">
        <f>0.61365*exp(17.502*V502/(240.97+V502))</f>
        <v>0</v>
      </c>
      <c r="X502">
        <f>(Y502/Z502*100)</f>
        <v>0</v>
      </c>
      <c r="Y502">
        <f>DS502*(DX502+DY502)/1000</f>
        <v>0</v>
      </c>
      <c r="Z502">
        <f>0.61365*exp(17.502*DZ502/(240.97+DZ502))</f>
        <v>0</v>
      </c>
      <c r="AA502">
        <f>(W502-DS502*(DX502+DY502)/1000)</f>
        <v>0</v>
      </c>
      <c r="AB502">
        <f>(-I502*44100)</f>
        <v>0</v>
      </c>
      <c r="AC502">
        <f>2*29.3*Q502*0.92*(DZ502-V502)</f>
        <v>0</v>
      </c>
      <c r="AD502">
        <f>2*0.95*5.67E-8*(((DZ502+$B$9)+273)^4-(V502+273)^4)</f>
        <v>0</v>
      </c>
      <c r="AE502">
        <f>T502+AD502+AB502+AC502</f>
        <v>0</v>
      </c>
      <c r="AF502">
        <f>DW502*AT502*(DR502-DQ502*(1000-AT502*DT502)/(1000-AT502*DS502))/(100*DK502)</f>
        <v>0</v>
      </c>
      <c r="AG502">
        <f>1000*DW502*AT502*(DS502-DT502)/(100*DK502*(1000-AT502*DS502))</f>
        <v>0</v>
      </c>
      <c r="AH502">
        <f>(AI502 - AJ502 - DX502*1E3/(8.314*(DZ502+273.15)) * AL502/DW502 * AK502) * DW502/(100*DK502) * (1000 - DT502)/1000</f>
        <v>0</v>
      </c>
      <c r="AI502">
        <v>406.1208467776257</v>
      </c>
      <c r="AJ502">
        <v>396.3250545454542</v>
      </c>
      <c r="AK502">
        <v>-1.808384936210047</v>
      </c>
      <c r="AL502">
        <v>65.13345056571636</v>
      </c>
      <c r="AM502">
        <f>(AO502 - AN502 + DX502*1E3/(8.314*(DZ502+273.15)) * AQ502/DW502 * AP502) * DW502/(100*DK502) * 1000/(1000 - AO502)</f>
        <v>0</v>
      </c>
      <c r="AN502">
        <v>15.68342187785096</v>
      </c>
      <c r="AO502">
        <v>22.87631272727272</v>
      </c>
      <c r="AP502">
        <v>-3.713452182424342E-05</v>
      </c>
      <c r="AQ502">
        <v>105.732096161895</v>
      </c>
      <c r="AR502">
        <v>0</v>
      </c>
      <c r="AS502">
        <v>0</v>
      </c>
      <c r="AT502">
        <f>IF(AR502*$H$15&gt;=AV502,1.0,(AV502/(AV502-AR502*$H$15)))</f>
        <v>0</v>
      </c>
      <c r="AU502">
        <f>(AT502-1)*100</f>
        <v>0</v>
      </c>
      <c r="AV502">
        <f>MAX(0,($B$15+$C$15*EE502)/(1+$D$15*EE502)*DX502/(DZ502+273)*$E$15)</f>
        <v>0</v>
      </c>
      <c r="AW502" t="s">
        <v>439</v>
      </c>
      <c r="AX502" t="s">
        <v>439</v>
      </c>
      <c r="AY502">
        <v>0</v>
      </c>
      <c r="AZ502">
        <v>0</v>
      </c>
      <c r="BA502">
        <f>1-AY502/AZ502</f>
        <v>0</v>
      </c>
      <c r="BB502">
        <v>0</v>
      </c>
      <c r="BC502" t="s">
        <v>439</v>
      </c>
      <c r="BD502" t="s">
        <v>439</v>
      </c>
      <c r="BE502">
        <v>0</v>
      </c>
      <c r="BF502">
        <v>0</v>
      </c>
      <c r="BG502">
        <f>1-BE502/BF502</f>
        <v>0</v>
      </c>
      <c r="BH502">
        <v>0.5</v>
      </c>
      <c r="BI502">
        <f>DH502</f>
        <v>0</v>
      </c>
      <c r="BJ502">
        <f>K502</f>
        <v>0</v>
      </c>
      <c r="BK502">
        <f>BG502*BH502*BI502</f>
        <v>0</v>
      </c>
      <c r="BL502">
        <f>(BJ502-BB502)/BI502</f>
        <v>0</v>
      </c>
      <c r="BM502">
        <f>(AZ502-BF502)/BF502</f>
        <v>0</v>
      </c>
      <c r="BN502">
        <f>AY502/(BA502+AY502/BF502)</f>
        <v>0</v>
      </c>
      <c r="BO502" t="s">
        <v>439</v>
      </c>
      <c r="BP502">
        <v>0</v>
      </c>
      <c r="BQ502">
        <f>IF(BP502&lt;&gt;0, BP502, BN502)</f>
        <v>0</v>
      </c>
      <c r="BR502">
        <f>1-BQ502/BF502</f>
        <v>0</v>
      </c>
      <c r="BS502">
        <f>(BF502-BE502)/(BF502-BQ502)</f>
        <v>0</v>
      </c>
      <c r="BT502">
        <f>(AZ502-BF502)/(AZ502-BQ502)</f>
        <v>0</v>
      </c>
      <c r="BU502">
        <f>(BF502-BE502)/(BF502-AY502)</f>
        <v>0</v>
      </c>
      <c r="BV502">
        <f>(AZ502-BF502)/(AZ502-AY502)</f>
        <v>0</v>
      </c>
      <c r="BW502">
        <f>(BS502*BQ502/BE502)</f>
        <v>0</v>
      </c>
      <c r="BX502">
        <f>(1-BW502)</f>
        <v>0</v>
      </c>
      <c r="DG502">
        <f>$B$13*EF502+$C$13*EG502+$F$13*ER502*(1-EU502)</f>
        <v>0</v>
      </c>
      <c r="DH502">
        <f>DG502*DI502</f>
        <v>0</v>
      </c>
      <c r="DI502">
        <f>($B$13*$D$11+$C$13*$D$11+$F$13*((FE502+EW502)/MAX(FE502+EW502+FF502, 0.1)*$I$11+FF502/MAX(FE502+EW502+FF502, 0.1)*$J$11))/($B$13+$C$13+$F$13)</f>
        <v>0</v>
      </c>
      <c r="DJ502">
        <f>($B$13*$K$11+$C$13*$K$11+$F$13*((FE502+EW502)/MAX(FE502+EW502+FF502, 0.1)*$P$11+FF502/MAX(FE502+EW502+FF502, 0.1)*$Q$11))/($B$13+$C$13+$F$13)</f>
        <v>0</v>
      </c>
      <c r="DK502">
        <v>5.9</v>
      </c>
      <c r="DL502">
        <v>0.5</v>
      </c>
      <c r="DM502" t="s">
        <v>440</v>
      </c>
      <c r="DN502">
        <v>2</v>
      </c>
      <c r="DO502" t="b">
        <v>1</v>
      </c>
      <c r="DP502">
        <v>1758831325.1</v>
      </c>
      <c r="DQ502">
        <v>395.584925925926</v>
      </c>
      <c r="DR502">
        <v>409.8433333333334</v>
      </c>
      <c r="DS502">
        <v>22.87940370370371</v>
      </c>
      <c r="DT502">
        <v>15.68645555555556</v>
      </c>
      <c r="DU502">
        <v>396.9025185185185</v>
      </c>
      <c r="DV502">
        <v>22.57914444444445</v>
      </c>
      <c r="DW502">
        <v>499.9526296296295</v>
      </c>
      <c r="DX502">
        <v>90.77064444444443</v>
      </c>
      <c r="DY502">
        <v>0.06735655925925926</v>
      </c>
      <c r="DZ502">
        <v>29.5939</v>
      </c>
      <c r="EA502">
        <v>29.98853333333333</v>
      </c>
      <c r="EB502">
        <v>999.9000000000001</v>
      </c>
      <c r="EC502">
        <v>0</v>
      </c>
      <c r="ED502">
        <v>0</v>
      </c>
      <c r="EE502">
        <v>9987.009259259259</v>
      </c>
      <c r="EF502">
        <v>0</v>
      </c>
      <c r="EG502">
        <v>11.5357</v>
      </c>
      <c r="EH502">
        <v>-14.25844407407408</v>
      </c>
      <c r="EI502">
        <v>404.8475925925926</v>
      </c>
      <c r="EJ502">
        <v>416.3748148148148</v>
      </c>
      <c r="EK502">
        <v>7.192956296296296</v>
      </c>
      <c r="EL502">
        <v>409.8433333333334</v>
      </c>
      <c r="EM502">
        <v>15.68645555555556</v>
      </c>
      <c r="EN502">
        <v>2.076777777777778</v>
      </c>
      <c r="EO502">
        <v>1.423868518518519</v>
      </c>
      <c r="EP502">
        <v>18.04218148148148</v>
      </c>
      <c r="EQ502">
        <v>12.17425555555556</v>
      </c>
      <c r="ER502">
        <v>2000.017407407408</v>
      </c>
      <c r="ES502">
        <v>0.9799991111111112</v>
      </c>
      <c r="ET502">
        <v>0.02000060740740741</v>
      </c>
      <c r="EU502">
        <v>0</v>
      </c>
      <c r="EV502">
        <v>1218.764074074074</v>
      </c>
      <c r="EW502">
        <v>5.00078</v>
      </c>
      <c r="EX502">
        <v>23710.28148148148</v>
      </c>
      <c r="EY502">
        <v>16379.76666666666</v>
      </c>
      <c r="EZ502">
        <v>39.46040740740741</v>
      </c>
      <c r="FA502">
        <v>40.23596296296296</v>
      </c>
      <c r="FB502">
        <v>39.54833333333332</v>
      </c>
      <c r="FC502">
        <v>39.91866666666666</v>
      </c>
      <c r="FD502">
        <v>40.58307407407406</v>
      </c>
      <c r="FE502">
        <v>1955.117407407407</v>
      </c>
      <c r="FF502">
        <v>39.9</v>
      </c>
      <c r="FG502">
        <v>0</v>
      </c>
      <c r="FH502">
        <v>1758831327.7</v>
      </c>
      <c r="FI502">
        <v>0</v>
      </c>
      <c r="FJ502">
        <v>1218.828846153846</v>
      </c>
      <c r="FK502">
        <v>3.398632493905492</v>
      </c>
      <c r="FL502">
        <v>74.60854712349519</v>
      </c>
      <c r="FM502">
        <v>23710.51153846153</v>
      </c>
      <c r="FN502">
        <v>15</v>
      </c>
      <c r="FO502">
        <v>0</v>
      </c>
      <c r="FP502" t="s">
        <v>441</v>
      </c>
      <c r="FQ502">
        <v>1746989605.5</v>
      </c>
      <c r="FR502">
        <v>1746989593.5</v>
      </c>
      <c r="FS502">
        <v>0</v>
      </c>
      <c r="FT502">
        <v>-0.274</v>
      </c>
      <c r="FU502">
        <v>-0.002</v>
      </c>
      <c r="FV502">
        <v>2.549</v>
      </c>
      <c r="FW502">
        <v>0.129</v>
      </c>
      <c r="FX502">
        <v>420</v>
      </c>
      <c r="FY502">
        <v>17</v>
      </c>
      <c r="FZ502">
        <v>0.02</v>
      </c>
      <c r="GA502">
        <v>0.04</v>
      </c>
      <c r="GB502">
        <v>-16.76609170731707</v>
      </c>
      <c r="GC502">
        <v>51.41058836236928</v>
      </c>
      <c r="GD502">
        <v>5.527097052270221</v>
      </c>
      <c r="GE502">
        <v>0</v>
      </c>
      <c r="GF502">
        <v>1218.784411764706</v>
      </c>
      <c r="GG502">
        <v>1.483728048722247</v>
      </c>
      <c r="GH502">
        <v>0.3814769376767715</v>
      </c>
      <c r="GI502">
        <v>0</v>
      </c>
      <c r="GJ502">
        <v>7.190959512195122</v>
      </c>
      <c r="GK502">
        <v>0.03470905923345269</v>
      </c>
      <c r="GL502">
        <v>0.004356419401980099</v>
      </c>
      <c r="GM502">
        <v>1</v>
      </c>
      <c r="GN502">
        <v>1</v>
      </c>
      <c r="GO502">
        <v>3</v>
      </c>
      <c r="GP502" t="s">
        <v>448</v>
      </c>
      <c r="GQ502">
        <v>3.10101</v>
      </c>
      <c r="GR502">
        <v>2.72559</v>
      </c>
      <c r="GS502">
        <v>0.08290740000000001</v>
      </c>
      <c r="GT502">
        <v>0.0833868</v>
      </c>
      <c r="GU502">
        <v>0.10443</v>
      </c>
      <c r="GV502">
        <v>0.08084230000000001</v>
      </c>
      <c r="GW502">
        <v>23939.6</v>
      </c>
      <c r="GX502">
        <v>21771.5</v>
      </c>
      <c r="GY502">
        <v>26668.5</v>
      </c>
      <c r="GZ502">
        <v>23976.1</v>
      </c>
      <c r="HA502">
        <v>38216.8</v>
      </c>
      <c r="HB502">
        <v>32598.6</v>
      </c>
      <c r="HC502">
        <v>46571.1</v>
      </c>
      <c r="HD502">
        <v>37952.4</v>
      </c>
      <c r="HE502">
        <v>1.86983</v>
      </c>
      <c r="HF502">
        <v>1.84853</v>
      </c>
      <c r="HG502">
        <v>0.141785</v>
      </c>
      <c r="HH502">
        <v>0</v>
      </c>
      <c r="HI502">
        <v>27.6818</v>
      </c>
      <c r="HJ502">
        <v>999.9</v>
      </c>
      <c r="HK502">
        <v>36.6</v>
      </c>
      <c r="HL502">
        <v>32.4</v>
      </c>
      <c r="HM502">
        <v>19.6942</v>
      </c>
      <c r="HN502">
        <v>61.1351</v>
      </c>
      <c r="HO502">
        <v>20.5529</v>
      </c>
      <c r="HP502">
        <v>1</v>
      </c>
      <c r="HQ502">
        <v>0.15157</v>
      </c>
      <c r="HR502">
        <v>-0.5024459999999999</v>
      </c>
      <c r="HS502">
        <v>20.2799</v>
      </c>
      <c r="HT502">
        <v>5.2098</v>
      </c>
      <c r="HU502">
        <v>11.98</v>
      </c>
      <c r="HV502">
        <v>4.9632</v>
      </c>
      <c r="HW502">
        <v>3.2745</v>
      </c>
      <c r="HX502">
        <v>9999</v>
      </c>
      <c r="HY502">
        <v>9999</v>
      </c>
      <c r="HZ502">
        <v>9999</v>
      </c>
      <c r="IA502">
        <v>6.6</v>
      </c>
      <c r="IB502">
        <v>1.86395</v>
      </c>
      <c r="IC502">
        <v>1.86009</v>
      </c>
      <c r="ID502">
        <v>1.85839</v>
      </c>
      <c r="IE502">
        <v>1.85979</v>
      </c>
      <c r="IF502">
        <v>1.85989</v>
      </c>
      <c r="IG502">
        <v>1.8584</v>
      </c>
      <c r="IH502">
        <v>1.85746</v>
      </c>
      <c r="II502">
        <v>1.85242</v>
      </c>
      <c r="IJ502">
        <v>0</v>
      </c>
      <c r="IK502">
        <v>0</v>
      </c>
      <c r="IL502">
        <v>0</v>
      </c>
      <c r="IM502">
        <v>0</v>
      </c>
      <c r="IN502" t="s">
        <v>443</v>
      </c>
      <c r="IO502" t="s">
        <v>444</v>
      </c>
      <c r="IP502" t="s">
        <v>445</v>
      </c>
      <c r="IQ502" t="s">
        <v>445</v>
      </c>
      <c r="IR502" t="s">
        <v>445</v>
      </c>
      <c r="IS502" t="s">
        <v>445</v>
      </c>
      <c r="IT502">
        <v>0</v>
      </c>
      <c r="IU502">
        <v>100</v>
      </c>
      <c r="IV502">
        <v>100</v>
      </c>
      <c r="IW502">
        <v>-1.317</v>
      </c>
      <c r="IX502">
        <v>0.3002</v>
      </c>
      <c r="IY502">
        <v>-1.085747647868322</v>
      </c>
      <c r="IZ502">
        <v>-0.001141660950335919</v>
      </c>
      <c r="JA502">
        <v>1.556549255047457E-06</v>
      </c>
      <c r="JB502">
        <v>-3.845636065895205E-10</v>
      </c>
      <c r="JC502">
        <v>0.01562767363184709</v>
      </c>
      <c r="JD502">
        <v>0.001629169780553792</v>
      </c>
      <c r="JE502">
        <v>0.0005448488767950686</v>
      </c>
      <c r="JF502">
        <v>-2.599574200195059E-06</v>
      </c>
      <c r="JG502">
        <v>2</v>
      </c>
      <c r="JH502">
        <v>2011</v>
      </c>
      <c r="JI502">
        <v>1</v>
      </c>
      <c r="JJ502">
        <v>26</v>
      </c>
      <c r="JK502">
        <v>197362.1</v>
      </c>
      <c r="JL502">
        <v>197362.3</v>
      </c>
      <c r="JM502">
        <v>1.04126</v>
      </c>
      <c r="JN502">
        <v>2.63184</v>
      </c>
      <c r="JO502">
        <v>1.49658</v>
      </c>
      <c r="JP502">
        <v>2.34497</v>
      </c>
      <c r="JQ502">
        <v>1.54907</v>
      </c>
      <c r="JR502">
        <v>2.39746</v>
      </c>
      <c r="JS502">
        <v>37.0509</v>
      </c>
      <c r="JT502">
        <v>24.1751</v>
      </c>
      <c r="JU502">
        <v>18</v>
      </c>
      <c r="JV502">
        <v>485.841</v>
      </c>
      <c r="JW502">
        <v>487.097</v>
      </c>
      <c r="JX502">
        <v>28.5507</v>
      </c>
      <c r="JY502">
        <v>29.252</v>
      </c>
      <c r="JZ502">
        <v>29.9997</v>
      </c>
      <c r="KA502">
        <v>29.5295</v>
      </c>
      <c r="KB502">
        <v>29.5379</v>
      </c>
      <c r="KC502">
        <v>20.9387</v>
      </c>
      <c r="KD502">
        <v>18.6443</v>
      </c>
      <c r="KE502">
        <v>36.0648</v>
      </c>
      <c r="KF502">
        <v>28.5549</v>
      </c>
      <c r="KG502">
        <v>366.586</v>
      </c>
      <c r="KH502">
        <v>15.7106</v>
      </c>
      <c r="KI502">
        <v>101.822</v>
      </c>
      <c r="KJ502">
        <v>91.5087</v>
      </c>
    </row>
    <row r="503" spans="1:296">
      <c r="A503">
        <v>485</v>
      </c>
      <c r="B503">
        <v>1758831337.6</v>
      </c>
      <c r="C503">
        <v>17314</v>
      </c>
      <c r="D503" t="s">
        <v>1420</v>
      </c>
      <c r="E503" t="s">
        <v>1421</v>
      </c>
      <c r="F503">
        <v>5</v>
      </c>
      <c r="G503" t="s">
        <v>1413</v>
      </c>
      <c r="H503">
        <v>1758831329.814285</v>
      </c>
      <c r="I503">
        <f>(J503)/1000</f>
        <v>0</v>
      </c>
      <c r="J503">
        <f>IF(DO503, AM503, AG503)</f>
        <v>0</v>
      </c>
      <c r="K503">
        <f>IF(DO503, AH503, AF503)</f>
        <v>0</v>
      </c>
      <c r="L503">
        <f>DQ503 - IF(AT503&gt;1, K503*DK503*100.0/(AV503), 0)</f>
        <v>0</v>
      </c>
      <c r="M503">
        <f>((S503-I503/2)*L503-K503)/(S503+I503/2)</f>
        <v>0</v>
      </c>
      <c r="N503">
        <f>M503*(DX503+DY503)/1000.0</f>
        <v>0</v>
      </c>
      <c r="O503">
        <f>(DQ503 - IF(AT503&gt;1, K503*DK503*100.0/(AV503), 0))*(DX503+DY503)/1000.0</f>
        <v>0</v>
      </c>
      <c r="P503">
        <f>2.0/((1/R503-1/Q503)+SIGN(R503)*SQRT((1/R503-1/Q503)*(1/R503-1/Q503) + 4*DL503/((DL503+1)*(DL503+1))*(2*1/R503*1/Q503-1/Q503*1/Q503)))</f>
        <v>0</v>
      </c>
      <c r="Q503">
        <f>IF(LEFT(DM503,1)&lt;&gt;"0",IF(LEFT(DM503,1)="1",3.0,DN503),$D$5+$E$5*(EE503*DX503/($K$5*1000))+$F$5*(EE503*DX503/($K$5*1000))*MAX(MIN(DK503,$J$5),$I$5)*MAX(MIN(DK503,$J$5),$I$5)+$G$5*MAX(MIN(DK503,$J$5),$I$5)*(EE503*DX503/($K$5*1000))+$H$5*(EE503*DX503/($K$5*1000))*(EE503*DX503/($K$5*1000)))</f>
        <v>0</v>
      </c>
      <c r="R503">
        <f>I503*(1000-(1000*0.61365*exp(17.502*V503/(240.97+V503))/(DX503+DY503)+DS503)/2)/(1000*0.61365*exp(17.502*V503/(240.97+V503))/(DX503+DY503)-DS503)</f>
        <v>0</v>
      </c>
      <c r="S503">
        <f>1/((DL503+1)/(P503/1.6)+1/(Q503/1.37)) + DL503/((DL503+1)/(P503/1.6) + DL503/(Q503/1.37))</f>
        <v>0</v>
      </c>
      <c r="T503">
        <f>(DG503*DJ503)</f>
        <v>0</v>
      </c>
      <c r="U503">
        <f>(DZ503+(T503+2*0.95*5.67E-8*(((DZ503+$B$9)+273)^4-(DZ503+273)^4)-44100*I503)/(1.84*29.3*Q503+8*0.95*5.67E-8*(DZ503+273)^3))</f>
        <v>0</v>
      </c>
      <c r="V503">
        <f>($C$9*EA503+$D$9*EB503+$E$9*U503)</f>
        <v>0</v>
      </c>
      <c r="W503">
        <f>0.61365*exp(17.502*V503/(240.97+V503))</f>
        <v>0</v>
      </c>
      <c r="X503">
        <f>(Y503/Z503*100)</f>
        <v>0</v>
      </c>
      <c r="Y503">
        <f>DS503*(DX503+DY503)/1000</f>
        <v>0</v>
      </c>
      <c r="Z503">
        <f>0.61365*exp(17.502*DZ503/(240.97+DZ503))</f>
        <v>0</v>
      </c>
      <c r="AA503">
        <f>(W503-DS503*(DX503+DY503)/1000)</f>
        <v>0</v>
      </c>
      <c r="AB503">
        <f>(-I503*44100)</f>
        <v>0</v>
      </c>
      <c r="AC503">
        <f>2*29.3*Q503*0.92*(DZ503-V503)</f>
        <v>0</v>
      </c>
      <c r="AD503">
        <f>2*0.95*5.67E-8*(((DZ503+$B$9)+273)^4-(V503+273)^4)</f>
        <v>0</v>
      </c>
      <c r="AE503">
        <f>T503+AD503+AB503+AC503</f>
        <v>0</v>
      </c>
      <c r="AF503">
        <f>DW503*AT503*(DR503-DQ503*(1000-AT503*DT503)/(1000-AT503*DS503))/(100*DK503)</f>
        <v>0</v>
      </c>
      <c r="AG503">
        <f>1000*DW503*AT503*(DS503-DT503)/(100*DK503*(1000-AT503*DS503))</f>
        <v>0</v>
      </c>
      <c r="AH503">
        <f>(AI503 - AJ503 - DX503*1E3/(8.314*(DZ503+273.15)) * AL503/DW503 * AK503) * DW503/(100*DK503) * (1000 - DT503)/1000</f>
        <v>0</v>
      </c>
      <c r="AI503">
        <v>390.2300161325118</v>
      </c>
      <c r="AJ503">
        <v>384.1808666666666</v>
      </c>
      <c r="AK503">
        <v>-2.506743174636338</v>
      </c>
      <c r="AL503">
        <v>65.13345056571636</v>
      </c>
      <c r="AM503">
        <f>(AO503 - AN503 + DX503*1E3/(8.314*(DZ503+273.15)) * AQ503/DW503 * AP503) * DW503/(100*DK503) * 1000/(1000 - AO503)</f>
        <v>0</v>
      </c>
      <c r="AN503">
        <v>15.67823020598376</v>
      </c>
      <c r="AO503">
        <v>22.86299696969696</v>
      </c>
      <c r="AP503">
        <v>-0.0001412878184981156</v>
      </c>
      <c r="AQ503">
        <v>105.732096161895</v>
      </c>
      <c r="AR503">
        <v>0</v>
      </c>
      <c r="AS503">
        <v>0</v>
      </c>
      <c r="AT503">
        <f>IF(AR503*$H$15&gt;=AV503,1.0,(AV503/(AV503-AR503*$H$15)))</f>
        <v>0</v>
      </c>
      <c r="AU503">
        <f>(AT503-1)*100</f>
        <v>0</v>
      </c>
      <c r="AV503">
        <f>MAX(0,($B$15+$C$15*EE503)/(1+$D$15*EE503)*DX503/(DZ503+273)*$E$15)</f>
        <v>0</v>
      </c>
      <c r="AW503" t="s">
        <v>439</v>
      </c>
      <c r="AX503" t="s">
        <v>439</v>
      </c>
      <c r="AY503">
        <v>0</v>
      </c>
      <c r="AZ503">
        <v>0</v>
      </c>
      <c r="BA503">
        <f>1-AY503/AZ503</f>
        <v>0</v>
      </c>
      <c r="BB503">
        <v>0</v>
      </c>
      <c r="BC503" t="s">
        <v>439</v>
      </c>
      <c r="BD503" t="s">
        <v>439</v>
      </c>
      <c r="BE503">
        <v>0</v>
      </c>
      <c r="BF503">
        <v>0</v>
      </c>
      <c r="BG503">
        <f>1-BE503/BF503</f>
        <v>0</v>
      </c>
      <c r="BH503">
        <v>0.5</v>
      </c>
      <c r="BI503">
        <f>DH503</f>
        <v>0</v>
      </c>
      <c r="BJ503">
        <f>K503</f>
        <v>0</v>
      </c>
      <c r="BK503">
        <f>BG503*BH503*BI503</f>
        <v>0</v>
      </c>
      <c r="BL503">
        <f>(BJ503-BB503)/BI503</f>
        <v>0</v>
      </c>
      <c r="BM503">
        <f>(AZ503-BF503)/BF503</f>
        <v>0</v>
      </c>
      <c r="BN503">
        <f>AY503/(BA503+AY503/BF503)</f>
        <v>0</v>
      </c>
      <c r="BO503" t="s">
        <v>439</v>
      </c>
      <c r="BP503">
        <v>0</v>
      </c>
      <c r="BQ503">
        <f>IF(BP503&lt;&gt;0, BP503, BN503)</f>
        <v>0</v>
      </c>
      <c r="BR503">
        <f>1-BQ503/BF503</f>
        <v>0</v>
      </c>
      <c r="BS503">
        <f>(BF503-BE503)/(BF503-BQ503)</f>
        <v>0</v>
      </c>
      <c r="BT503">
        <f>(AZ503-BF503)/(AZ503-BQ503)</f>
        <v>0</v>
      </c>
      <c r="BU503">
        <f>(BF503-BE503)/(BF503-AY503)</f>
        <v>0</v>
      </c>
      <c r="BV503">
        <f>(AZ503-BF503)/(AZ503-AY503)</f>
        <v>0</v>
      </c>
      <c r="BW503">
        <f>(BS503*BQ503/BE503)</f>
        <v>0</v>
      </c>
      <c r="BX503">
        <f>(1-BW503)</f>
        <v>0</v>
      </c>
      <c r="DG503">
        <f>$B$13*EF503+$C$13*EG503+$F$13*ER503*(1-EU503)</f>
        <v>0</v>
      </c>
      <c r="DH503">
        <f>DG503*DI503</f>
        <v>0</v>
      </c>
      <c r="DI503">
        <f>($B$13*$D$11+$C$13*$D$11+$F$13*((FE503+EW503)/MAX(FE503+EW503+FF503, 0.1)*$I$11+FF503/MAX(FE503+EW503+FF503, 0.1)*$J$11))/($B$13+$C$13+$F$13)</f>
        <v>0</v>
      </c>
      <c r="DJ503">
        <f>($B$13*$K$11+$C$13*$K$11+$F$13*((FE503+EW503)/MAX(FE503+EW503+FF503, 0.1)*$P$11+FF503/MAX(FE503+EW503+FF503, 0.1)*$Q$11))/($B$13+$C$13+$F$13)</f>
        <v>0</v>
      </c>
      <c r="DK503">
        <v>5.9</v>
      </c>
      <c r="DL503">
        <v>0.5</v>
      </c>
      <c r="DM503" t="s">
        <v>440</v>
      </c>
      <c r="DN503">
        <v>2</v>
      </c>
      <c r="DO503" t="b">
        <v>1</v>
      </c>
      <c r="DP503">
        <v>1758831329.814285</v>
      </c>
      <c r="DQ503">
        <v>389.8293928571429</v>
      </c>
      <c r="DR503">
        <v>398.2435</v>
      </c>
      <c r="DS503">
        <v>22.87577142857143</v>
      </c>
      <c r="DT503">
        <v>15.68317142857143</v>
      </c>
      <c r="DU503">
        <v>391.1463571428572</v>
      </c>
      <c r="DV503">
        <v>22.57558571428571</v>
      </c>
      <c r="DW503">
        <v>499.9793571428572</v>
      </c>
      <c r="DX503">
        <v>90.76976428571429</v>
      </c>
      <c r="DY503">
        <v>0.06733407857142858</v>
      </c>
      <c r="DZ503">
        <v>29.59234642857143</v>
      </c>
      <c r="EA503">
        <v>29.98817499999999</v>
      </c>
      <c r="EB503">
        <v>999.9000000000002</v>
      </c>
      <c r="EC503">
        <v>0</v>
      </c>
      <c r="ED503">
        <v>0</v>
      </c>
      <c r="EE503">
        <v>9997.050714285715</v>
      </c>
      <c r="EF503">
        <v>0</v>
      </c>
      <c r="EG503">
        <v>11.5357</v>
      </c>
      <c r="EH503">
        <v>-8.414223142857143</v>
      </c>
      <c r="EI503">
        <v>398.9558214285715</v>
      </c>
      <c r="EJ503">
        <v>404.5887857142857</v>
      </c>
      <c r="EK503">
        <v>7.192601071428571</v>
      </c>
      <c r="EL503">
        <v>398.2435</v>
      </c>
      <c r="EM503">
        <v>15.68317142857143</v>
      </c>
      <c r="EN503">
        <v>2.076427857142857</v>
      </c>
      <c r="EO503">
        <v>1.423556428571428</v>
      </c>
      <c r="EP503">
        <v>18.03948571428571</v>
      </c>
      <c r="EQ503">
        <v>12.17091785714286</v>
      </c>
      <c r="ER503">
        <v>2000.010357142857</v>
      </c>
      <c r="ES503">
        <v>0.9799990357142858</v>
      </c>
      <c r="ET503">
        <v>0.02000067857142857</v>
      </c>
      <c r="EU503">
        <v>0</v>
      </c>
      <c r="EV503">
        <v>1219.187142857143</v>
      </c>
      <c r="EW503">
        <v>5.00078</v>
      </c>
      <c r="EX503">
        <v>23717.65357142856</v>
      </c>
      <c r="EY503">
        <v>16379.71428571428</v>
      </c>
      <c r="EZ503">
        <v>39.45292857142857</v>
      </c>
      <c r="FA503">
        <v>40.23196428571428</v>
      </c>
      <c r="FB503">
        <v>39.56664285714285</v>
      </c>
      <c r="FC503">
        <v>39.89485714285713</v>
      </c>
      <c r="FD503">
        <v>40.64939285714285</v>
      </c>
      <c r="FE503">
        <v>1955.110357142857</v>
      </c>
      <c r="FF503">
        <v>39.9</v>
      </c>
      <c r="FG503">
        <v>0</v>
      </c>
      <c r="FH503">
        <v>1758831333.1</v>
      </c>
      <c r="FI503">
        <v>0</v>
      </c>
      <c r="FJ503">
        <v>1219.306</v>
      </c>
      <c r="FK503">
        <v>7.813846184394214</v>
      </c>
      <c r="FL503">
        <v>129.5000002375053</v>
      </c>
      <c r="FM503">
        <v>23719.652</v>
      </c>
      <c r="FN503">
        <v>15</v>
      </c>
      <c r="FO503">
        <v>0</v>
      </c>
      <c r="FP503" t="s">
        <v>441</v>
      </c>
      <c r="FQ503">
        <v>1746989605.5</v>
      </c>
      <c r="FR503">
        <v>1746989593.5</v>
      </c>
      <c r="FS503">
        <v>0</v>
      </c>
      <c r="FT503">
        <v>-0.274</v>
      </c>
      <c r="FU503">
        <v>-0.002</v>
      </c>
      <c r="FV503">
        <v>2.549</v>
      </c>
      <c r="FW503">
        <v>0.129</v>
      </c>
      <c r="FX503">
        <v>420</v>
      </c>
      <c r="FY503">
        <v>17</v>
      </c>
      <c r="FZ503">
        <v>0.02</v>
      </c>
      <c r="GA503">
        <v>0.04</v>
      </c>
      <c r="GB503">
        <v>-11.48242895</v>
      </c>
      <c r="GC503">
        <v>75.01504761726083</v>
      </c>
      <c r="GD503">
        <v>7.275047420726025</v>
      </c>
      <c r="GE503">
        <v>0</v>
      </c>
      <c r="GF503">
        <v>1219.085294117647</v>
      </c>
      <c r="GG503">
        <v>5.102215440953941</v>
      </c>
      <c r="GH503">
        <v>0.6022664804675975</v>
      </c>
      <c r="GI503">
        <v>0</v>
      </c>
      <c r="GJ503">
        <v>7.192373000000001</v>
      </c>
      <c r="GK503">
        <v>-0.005137260788003035</v>
      </c>
      <c r="GL503">
        <v>0.002139558599337673</v>
      </c>
      <c r="GM503">
        <v>1</v>
      </c>
      <c r="GN503">
        <v>1</v>
      </c>
      <c r="GO503">
        <v>3</v>
      </c>
      <c r="GP503" t="s">
        <v>448</v>
      </c>
      <c r="GQ503">
        <v>3.10103</v>
      </c>
      <c r="GR503">
        <v>2.72567</v>
      </c>
      <c r="GS503">
        <v>0.0808999</v>
      </c>
      <c r="GT503">
        <v>0.0807249</v>
      </c>
      <c r="GU503">
        <v>0.104392</v>
      </c>
      <c r="GV503">
        <v>0.08082019999999999</v>
      </c>
      <c r="GW503">
        <v>23992.4</v>
      </c>
      <c r="GX503">
        <v>21835</v>
      </c>
      <c r="GY503">
        <v>26668.9</v>
      </c>
      <c r="GZ503">
        <v>23976.4</v>
      </c>
      <c r="HA503">
        <v>38218.6</v>
      </c>
      <c r="HB503">
        <v>32599.5</v>
      </c>
      <c r="HC503">
        <v>46571.5</v>
      </c>
      <c r="HD503">
        <v>37952.9</v>
      </c>
      <c r="HE503">
        <v>1.86997</v>
      </c>
      <c r="HF503">
        <v>1.84865</v>
      </c>
      <c r="HG503">
        <v>0.141807</v>
      </c>
      <c r="HH503">
        <v>0</v>
      </c>
      <c r="HI503">
        <v>27.673</v>
      </c>
      <c r="HJ503">
        <v>999.9</v>
      </c>
      <c r="HK503">
        <v>36.6</v>
      </c>
      <c r="HL503">
        <v>32.4</v>
      </c>
      <c r="HM503">
        <v>19.6938</v>
      </c>
      <c r="HN503">
        <v>61.1451</v>
      </c>
      <c r="HO503">
        <v>20.637</v>
      </c>
      <c r="HP503">
        <v>1</v>
      </c>
      <c r="HQ503">
        <v>0.151004</v>
      </c>
      <c r="HR503">
        <v>-0.5096270000000001</v>
      </c>
      <c r="HS503">
        <v>20.2798</v>
      </c>
      <c r="HT503">
        <v>5.21085</v>
      </c>
      <c r="HU503">
        <v>11.98</v>
      </c>
      <c r="HV503">
        <v>4.96345</v>
      </c>
      <c r="HW503">
        <v>3.2745</v>
      </c>
      <c r="HX503">
        <v>9999</v>
      </c>
      <c r="HY503">
        <v>9999</v>
      </c>
      <c r="HZ503">
        <v>9999</v>
      </c>
      <c r="IA503">
        <v>6.6</v>
      </c>
      <c r="IB503">
        <v>1.86395</v>
      </c>
      <c r="IC503">
        <v>1.86009</v>
      </c>
      <c r="ID503">
        <v>1.85839</v>
      </c>
      <c r="IE503">
        <v>1.85977</v>
      </c>
      <c r="IF503">
        <v>1.85989</v>
      </c>
      <c r="IG503">
        <v>1.85838</v>
      </c>
      <c r="IH503">
        <v>1.85745</v>
      </c>
      <c r="II503">
        <v>1.85242</v>
      </c>
      <c r="IJ503">
        <v>0</v>
      </c>
      <c r="IK503">
        <v>0</v>
      </c>
      <c r="IL503">
        <v>0</v>
      </c>
      <c r="IM503">
        <v>0</v>
      </c>
      <c r="IN503" t="s">
        <v>443</v>
      </c>
      <c r="IO503" t="s">
        <v>444</v>
      </c>
      <c r="IP503" t="s">
        <v>445</v>
      </c>
      <c r="IQ503" t="s">
        <v>445</v>
      </c>
      <c r="IR503" t="s">
        <v>445</v>
      </c>
      <c r="IS503" t="s">
        <v>445</v>
      </c>
      <c r="IT503">
        <v>0</v>
      </c>
      <c r="IU503">
        <v>100</v>
      </c>
      <c r="IV503">
        <v>100</v>
      </c>
      <c r="IW503">
        <v>-1.315</v>
      </c>
      <c r="IX503">
        <v>0.2999</v>
      </c>
      <c r="IY503">
        <v>-1.085747647868322</v>
      </c>
      <c r="IZ503">
        <v>-0.001141660950335919</v>
      </c>
      <c r="JA503">
        <v>1.556549255047457E-06</v>
      </c>
      <c r="JB503">
        <v>-3.845636065895205E-10</v>
      </c>
      <c r="JC503">
        <v>0.01562767363184709</v>
      </c>
      <c r="JD503">
        <v>0.001629169780553792</v>
      </c>
      <c r="JE503">
        <v>0.0005448488767950686</v>
      </c>
      <c r="JF503">
        <v>-2.599574200195059E-06</v>
      </c>
      <c r="JG503">
        <v>2</v>
      </c>
      <c r="JH503">
        <v>2011</v>
      </c>
      <c r="JI503">
        <v>1</v>
      </c>
      <c r="JJ503">
        <v>26</v>
      </c>
      <c r="JK503">
        <v>197362.2</v>
      </c>
      <c r="JL503">
        <v>197362.4</v>
      </c>
      <c r="JM503">
        <v>1.00708</v>
      </c>
      <c r="JN503">
        <v>2.63428</v>
      </c>
      <c r="JO503">
        <v>1.49658</v>
      </c>
      <c r="JP503">
        <v>2.34497</v>
      </c>
      <c r="JQ503">
        <v>1.54907</v>
      </c>
      <c r="JR503">
        <v>2.42798</v>
      </c>
      <c r="JS503">
        <v>37.0509</v>
      </c>
      <c r="JT503">
        <v>24.1751</v>
      </c>
      <c r="JU503">
        <v>18</v>
      </c>
      <c r="JV503">
        <v>485.892</v>
      </c>
      <c r="JW503">
        <v>487.146</v>
      </c>
      <c r="JX503">
        <v>28.558</v>
      </c>
      <c r="JY503">
        <v>29.247</v>
      </c>
      <c r="JZ503">
        <v>29.9997</v>
      </c>
      <c r="KA503">
        <v>29.5245</v>
      </c>
      <c r="KB503">
        <v>29.5338</v>
      </c>
      <c r="KC503">
        <v>20.2488</v>
      </c>
      <c r="KD503">
        <v>18.6443</v>
      </c>
      <c r="KE503">
        <v>36.0648</v>
      </c>
      <c r="KF503">
        <v>28.5613</v>
      </c>
      <c r="KG503">
        <v>346.552</v>
      </c>
      <c r="KH503">
        <v>15.7183</v>
      </c>
      <c r="KI503">
        <v>101.823</v>
      </c>
      <c r="KJ503">
        <v>91.5098</v>
      </c>
    </row>
    <row r="504" spans="1:296">
      <c r="A504">
        <v>486</v>
      </c>
      <c r="B504">
        <v>1758831342.6</v>
      </c>
      <c r="C504">
        <v>17319</v>
      </c>
      <c r="D504" t="s">
        <v>1422</v>
      </c>
      <c r="E504" t="s">
        <v>1423</v>
      </c>
      <c r="F504">
        <v>5</v>
      </c>
      <c r="G504" t="s">
        <v>1413</v>
      </c>
      <c r="H504">
        <v>1758831335.1</v>
      </c>
      <c r="I504">
        <f>(J504)/1000</f>
        <v>0</v>
      </c>
      <c r="J504">
        <f>IF(DO504, AM504, AG504)</f>
        <v>0</v>
      </c>
      <c r="K504">
        <f>IF(DO504, AH504, AF504)</f>
        <v>0</v>
      </c>
      <c r="L504">
        <f>DQ504 - IF(AT504&gt;1, K504*DK504*100.0/(AV504), 0)</f>
        <v>0</v>
      </c>
      <c r="M504">
        <f>((S504-I504/2)*L504-K504)/(S504+I504/2)</f>
        <v>0</v>
      </c>
      <c r="N504">
        <f>M504*(DX504+DY504)/1000.0</f>
        <v>0</v>
      </c>
      <c r="O504">
        <f>(DQ504 - IF(AT504&gt;1, K504*DK504*100.0/(AV504), 0))*(DX504+DY504)/1000.0</f>
        <v>0</v>
      </c>
      <c r="P504">
        <f>2.0/((1/R504-1/Q504)+SIGN(R504)*SQRT((1/R504-1/Q504)*(1/R504-1/Q504) + 4*DL504/((DL504+1)*(DL504+1))*(2*1/R504*1/Q504-1/Q504*1/Q504)))</f>
        <v>0</v>
      </c>
      <c r="Q504">
        <f>IF(LEFT(DM504,1)&lt;&gt;"0",IF(LEFT(DM504,1)="1",3.0,DN504),$D$5+$E$5*(EE504*DX504/($K$5*1000))+$F$5*(EE504*DX504/($K$5*1000))*MAX(MIN(DK504,$J$5),$I$5)*MAX(MIN(DK504,$J$5),$I$5)+$G$5*MAX(MIN(DK504,$J$5),$I$5)*(EE504*DX504/($K$5*1000))+$H$5*(EE504*DX504/($K$5*1000))*(EE504*DX504/($K$5*1000)))</f>
        <v>0</v>
      </c>
      <c r="R504">
        <f>I504*(1000-(1000*0.61365*exp(17.502*V504/(240.97+V504))/(DX504+DY504)+DS504)/2)/(1000*0.61365*exp(17.502*V504/(240.97+V504))/(DX504+DY504)-DS504)</f>
        <v>0</v>
      </c>
      <c r="S504">
        <f>1/((DL504+1)/(P504/1.6)+1/(Q504/1.37)) + DL504/((DL504+1)/(P504/1.6) + DL504/(Q504/1.37))</f>
        <v>0</v>
      </c>
      <c r="T504">
        <f>(DG504*DJ504)</f>
        <v>0</v>
      </c>
      <c r="U504">
        <f>(DZ504+(T504+2*0.95*5.67E-8*(((DZ504+$B$9)+273)^4-(DZ504+273)^4)-44100*I504)/(1.84*29.3*Q504+8*0.95*5.67E-8*(DZ504+273)^3))</f>
        <v>0</v>
      </c>
      <c r="V504">
        <f>($C$9*EA504+$D$9*EB504+$E$9*U504)</f>
        <v>0</v>
      </c>
      <c r="W504">
        <f>0.61365*exp(17.502*V504/(240.97+V504))</f>
        <v>0</v>
      </c>
      <c r="X504">
        <f>(Y504/Z504*100)</f>
        <v>0</v>
      </c>
      <c r="Y504">
        <f>DS504*(DX504+DY504)/1000</f>
        <v>0</v>
      </c>
      <c r="Z504">
        <f>0.61365*exp(17.502*DZ504/(240.97+DZ504))</f>
        <v>0</v>
      </c>
      <c r="AA504">
        <f>(W504-DS504*(DX504+DY504)/1000)</f>
        <v>0</v>
      </c>
      <c r="AB504">
        <f>(-I504*44100)</f>
        <v>0</v>
      </c>
      <c r="AC504">
        <f>2*29.3*Q504*0.92*(DZ504-V504)</f>
        <v>0</v>
      </c>
      <c r="AD504">
        <f>2*0.95*5.67E-8*(((DZ504+$B$9)+273)^4-(V504+273)^4)</f>
        <v>0</v>
      </c>
      <c r="AE504">
        <f>T504+AD504+AB504+AC504</f>
        <v>0</v>
      </c>
      <c r="AF504">
        <f>DW504*AT504*(DR504-DQ504*(1000-AT504*DT504)/(1000-AT504*DS504))/(100*DK504)</f>
        <v>0</v>
      </c>
      <c r="AG504">
        <f>1000*DW504*AT504*(DS504-DT504)/(100*DK504*(1000-AT504*DS504))</f>
        <v>0</v>
      </c>
      <c r="AH504">
        <f>(AI504 - AJ504 - DX504*1E3/(8.314*(DZ504+273.15)) * AL504/DW504 * AK504) * DW504/(100*DK504) * (1000 - DT504)/1000</f>
        <v>0</v>
      </c>
      <c r="AI504">
        <v>373.7849603055475</v>
      </c>
      <c r="AJ504">
        <v>369.9371212121213</v>
      </c>
      <c r="AK504">
        <v>-2.887385805080157</v>
      </c>
      <c r="AL504">
        <v>65.13345056571636</v>
      </c>
      <c r="AM504">
        <f>(AO504 - AN504 + DX504*1E3/(8.314*(DZ504+273.15)) * AQ504/DW504 * AP504) * DW504/(100*DK504) * 1000/(1000 - AO504)</f>
        <v>0</v>
      </c>
      <c r="AN504">
        <v>15.67264781132245</v>
      </c>
      <c r="AO504">
        <v>22.85944</v>
      </c>
      <c r="AP504">
        <v>-1.000144327366566E-05</v>
      </c>
      <c r="AQ504">
        <v>105.732096161895</v>
      </c>
      <c r="AR504">
        <v>0</v>
      </c>
      <c r="AS504">
        <v>0</v>
      </c>
      <c r="AT504">
        <f>IF(AR504*$H$15&gt;=AV504,1.0,(AV504/(AV504-AR504*$H$15)))</f>
        <v>0</v>
      </c>
      <c r="AU504">
        <f>(AT504-1)*100</f>
        <v>0</v>
      </c>
      <c r="AV504">
        <f>MAX(0,($B$15+$C$15*EE504)/(1+$D$15*EE504)*DX504/(DZ504+273)*$E$15)</f>
        <v>0</v>
      </c>
      <c r="AW504" t="s">
        <v>439</v>
      </c>
      <c r="AX504" t="s">
        <v>439</v>
      </c>
      <c r="AY504">
        <v>0</v>
      </c>
      <c r="AZ504">
        <v>0</v>
      </c>
      <c r="BA504">
        <f>1-AY504/AZ504</f>
        <v>0</v>
      </c>
      <c r="BB504">
        <v>0</v>
      </c>
      <c r="BC504" t="s">
        <v>439</v>
      </c>
      <c r="BD504" t="s">
        <v>439</v>
      </c>
      <c r="BE504">
        <v>0</v>
      </c>
      <c r="BF504">
        <v>0</v>
      </c>
      <c r="BG504">
        <f>1-BE504/BF504</f>
        <v>0</v>
      </c>
      <c r="BH504">
        <v>0.5</v>
      </c>
      <c r="BI504">
        <f>DH504</f>
        <v>0</v>
      </c>
      <c r="BJ504">
        <f>K504</f>
        <v>0</v>
      </c>
      <c r="BK504">
        <f>BG504*BH504*BI504</f>
        <v>0</v>
      </c>
      <c r="BL504">
        <f>(BJ504-BB504)/BI504</f>
        <v>0</v>
      </c>
      <c r="BM504">
        <f>(AZ504-BF504)/BF504</f>
        <v>0</v>
      </c>
      <c r="BN504">
        <f>AY504/(BA504+AY504/BF504)</f>
        <v>0</v>
      </c>
      <c r="BO504" t="s">
        <v>439</v>
      </c>
      <c r="BP504">
        <v>0</v>
      </c>
      <c r="BQ504">
        <f>IF(BP504&lt;&gt;0, BP504, BN504)</f>
        <v>0</v>
      </c>
      <c r="BR504">
        <f>1-BQ504/BF504</f>
        <v>0</v>
      </c>
      <c r="BS504">
        <f>(BF504-BE504)/(BF504-BQ504)</f>
        <v>0</v>
      </c>
      <c r="BT504">
        <f>(AZ504-BF504)/(AZ504-BQ504)</f>
        <v>0</v>
      </c>
      <c r="BU504">
        <f>(BF504-BE504)/(BF504-AY504)</f>
        <v>0</v>
      </c>
      <c r="BV504">
        <f>(AZ504-BF504)/(AZ504-AY504)</f>
        <v>0</v>
      </c>
      <c r="BW504">
        <f>(BS504*BQ504/BE504)</f>
        <v>0</v>
      </c>
      <c r="BX504">
        <f>(1-BW504)</f>
        <v>0</v>
      </c>
      <c r="DG504">
        <f>$B$13*EF504+$C$13*EG504+$F$13*ER504*(1-EU504)</f>
        <v>0</v>
      </c>
      <c r="DH504">
        <f>DG504*DI504</f>
        <v>0</v>
      </c>
      <c r="DI504">
        <f>($B$13*$D$11+$C$13*$D$11+$F$13*((FE504+EW504)/MAX(FE504+EW504+FF504, 0.1)*$I$11+FF504/MAX(FE504+EW504+FF504, 0.1)*$J$11))/($B$13+$C$13+$F$13)</f>
        <v>0</v>
      </c>
      <c r="DJ504">
        <f>($B$13*$K$11+$C$13*$K$11+$F$13*((FE504+EW504)/MAX(FE504+EW504+FF504, 0.1)*$P$11+FF504/MAX(FE504+EW504+FF504, 0.1)*$Q$11))/($B$13+$C$13+$F$13)</f>
        <v>0</v>
      </c>
      <c r="DK504">
        <v>5.9</v>
      </c>
      <c r="DL504">
        <v>0.5</v>
      </c>
      <c r="DM504" t="s">
        <v>440</v>
      </c>
      <c r="DN504">
        <v>2</v>
      </c>
      <c r="DO504" t="b">
        <v>1</v>
      </c>
      <c r="DP504">
        <v>1758831335.1</v>
      </c>
      <c r="DQ504">
        <v>379.4992962962963</v>
      </c>
      <c r="DR504">
        <v>382.3325185185184</v>
      </c>
      <c r="DS504">
        <v>22.86887777777778</v>
      </c>
      <c r="DT504">
        <v>15.6787</v>
      </c>
      <c r="DU504">
        <v>380.8150740740741</v>
      </c>
      <c r="DV504">
        <v>22.56884814814815</v>
      </c>
      <c r="DW504">
        <v>499.9738148148148</v>
      </c>
      <c r="DX504">
        <v>90.76891111111109</v>
      </c>
      <c r="DY504">
        <v>0.06745092962962963</v>
      </c>
      <c r="DZ504">
        <v>29.59185925925926</v>
      </c>
      <c r="EA504">
        <v>29.98485185185185</v>
      </c>
      <c r="EB504">
        <v>999.9000000000001</v>
      </c>
      <c r="EC504">
        <v>0</v>
      </c>
      <c r="ED504">
        <v>0</v>
      </c>
      <c r="EE504">
        <v>9999.534814814815</v>
      </c>
      <c r="EF504">
        <v>0</v>
      </c>
      <c r="EG504">
        <v>11.5357</v>
      </c>
      <c r="EH504">
        <v>-2.833351803703704</v>
      </c>
      <c r="EI504">
        <v>388.3811851851852</v>
      </c>
      <c r="EJ504">
        <v>388.4225555555556</v>
      </c>
      <c r="EK504">
        <v>7.190178148148148</v>
      </c>
      <c r="EL504">
        <v>382.3325185185184</v>
      </c>
      <c r="EM504">
        <v>15.6787</v>
      </c>
      <c r="EN504">
        <v>2.075783703703703</v>
      </c>
      <c r="EO504">
        <v>1.423137407407408</v>
      </c>
      <c r="EP504">
        <v>18.03453703703704</v>
      </c>
      <c r="EQ504">
        <v>12.16644074074074</v>
      </c>
      <c r="ER504">
        <v>1999.997777777777</v>
      </c>
      <c r="ES504">
        <v>0.979998888888889</v>
      </c>
      <c r="ET504">
        <v>0.02000081851851852</v>
      </c>
      <c r="EU504">
        <v>0</v>
      </c>
      <c r="EV504">
        <v>1219.748518518519</v>
      </c>
      <c r="EW504">
        <v>5.00078</v>
      </c>
      <c r="EX504">
        <v>23727.25925925926</v>
      </c>
      <c r="EY504">
        <v>16379.6074074074</v>
      </c>
      <c r="EZ504">
        <v>39.43037037037037</v>
      </c>
      <c r="FA504">
        <v>40.21733333333333</v>
      </c>
      <c r="FB504">
        <v>39.57829629629629</v>
      </c>
      <c r="FC504">
        <v>39.87018518518518</v>
      </c>
      <c r="FD504">
        <v>40.6618148148148</v>
      </c>
      <c r="FE504">
        <v>1955.097777777778</v>
      </c>
      <c r="FF504">
        <v>39.9</v>
      </c>
      <c r="FG504">
        <v>0</v>
      </c>
      <c r="FH504">
        <v>1758831337.9</v>
      </c>
      <c r="FI504">
        <v>0</v>
      </c>
      <c r="FJ504">
        <v>1219.8116</v>
      </c>
      <c r="FK504">
        <v>6.690769222117744</v>
      </c>
      <c r="FL504">
        <v>96.47692297285414</v>
      </c>
      <c r="FM504">
        <v>23728.204</v>
      </c>
      <c r="FN504">
        <v>15</v>
      </c>
      <c r="FO504">
        <v>0</v>
      </c>
      <c r="FP504" t="s">
        <v>441</v>
      </c>
      <c r="FQ504">
        <v>1746989605.5</v>
      </c>
      <c r="FR504">
        <v>1746989593.5</v>
      </c>
      <c r="FS504">
        <v>0</v>
      </c>
      <c r="FT504">
        <v>-0.274</v>
      </c>
      <c r="FU504">
        <v>-0.002</v>
      </c>
      <c r="FV504">
        <v>2.549</v>
      </c>
      <c r="FW504">
        <v>0.129</v>
      </c>
      <c r="FX504">
        <v>420</v>
      </c>
      <c r="FY504">
        <v>17</v>
      </c>
      <c r="FZ504">
        <v>0.02</v>
      </c>
      <c r="GA504">
        <v>0.04</v>
      </c>
      <c r="GB504">
        <v>-7.137393717500001</v>
      </c>
      <c r="GC504">
        <v>67.79579312307692</v>
      </c>
      <c r="GD504">
        <v>6.639446952561879</v>
      </c>
      <c r="GE504">
        <v>0</v>
      </c>
      <c r="GF504">
        <v>1219.365588235294</v>
      </c>
      <c r="GG504">
        <v>6.328647826286725</v>
      </c>
      <c r="GH504">
        <v>0.6784506188474971</v>
      </c>
      <c r="GI504">
        <v>0</v>
      </c>
      <c r="GJ504">
        <v>7.191535500000001</v>
      </c>
      <c r="GK504">
        <v>-0.02761260787993755</v>
      </c>
      <c r="GL504">
        <v>0.003134601210680541</v>
      </c>
      <c r="GM504">
        <v>1</v>
      </c>
      <c r="GN504">
        <v>1</v>
      </c>
      <c r="GO504">
        <v>3</v>
      </c>
      <c r="GP504" t="s">
        <v>448</v>
      </c>
      <c r="GQ504">
        <v>3.10104</v>
      </c>
      <c r="GR504">
        <v>2.72582</v>
      </c>
      <c r="GS504">
        <v>0.07853839999999999</v>
      </c>
      <c r="GT504">
        <v>0.07796699999999999</v>
      </c>
      <c r="GU504">
        <v>0.104378</v>
      </c>
      <c r="GV504">
        <v>0.08080909999999999</v>
      </c>
      <c r="GW504">
        <v>24054.2</v>
      </c>
      <c r="GX504">
        <v>21900.5</v>
      </c>
      <c r="GY504">
        <v>26669.1</v>
      </c>
      <c r="GZ504">
        <v>23976.4</v>
      </c>
      <c r="HA504">
        <v>38219.4</v>
      </c>
      <c r="HB504">
        <v>32599.8</v>
      </c>
      <c r="HC504">
        <v>46572.1</v>
      </c>
      <c r="HD504">
        <v>37953.1</v>
      </c>
      <c r="HE504">
        <v>1.86978</v>
      </c>
      <c r="HF504">
        <v>1.8486</v>
      </c>
      <c r="HG504">
        <v>0.142038</v>
      </c>
      <c r="HH504">
        <v>0</v>
      </c>
      <c r="HI504">
        <v>27.6642</v>
      </c>
      <c r="HJ504">
        <v>999.9</v>
      </c>
      <c r="HK504">
        <v>36.6</v>
      </c>
      <c r="HL504">
        <v>32.4</v>
      </c>
      <c r="HM504">
        <v>19.6946</v>
      </c>
      <c r="HN504">
        <v>61.2151</v>
      </c>
      <c r="HO504">
        <v>20.7292</v>
      </c>
      <c r="HP504">
        <v>1</v>
      </c>
      <c r="HQ504">
        <v>0.15064</v>
      </c>
      <c r="HR504">
        <v>-0.528747</v>
      </c>
      <c r="HS504">
        <v>20.2798</v>
      </c>
      <c r="HT504">
        <v>5.2104</v>
      </c>
      <c r="HU504">
        <v>11.98</v>
      </c>
      <c r="HV504">
        <v>4.9633</v>
      </c>
      <c r="HW504">
        <v>3.27445</v>
      </c>
      <c r="HX504">
        <v>9999</v>
      </c>
      <c r="HY504">
        <v>9999</v>
      </c>
      <c r="HZ504">
        <v>9999</v>
      </c>
      <c r="IA504">
        <v>6.6</v>
      </c>
      <c r="IB504">
        <v>1.86399</v>
      </c>
      <c r="IC504">
        <v>1.8601</v>
      </c>
      <c r="ID504">
        <v>1.8584</v>
      </c>
      <c r="IE504">
        <v>1.85975</v>
      </c>
      <c r="IF504">
        <v>1.85989</v>
      </c>
      <c r="IG504">
        <v>1.8584</v>
      </c>
      <c r="IH504">
        <v>1.85746</v>
      </c>
      <c r="II504">
        <v>1.85242</v>
      </c>
      <c r="IJ504">
        <v>0</v>
      </c>
      <c r="IK504">
        <v>0</v>
      </c>
      <c r="IL504">
        <v>0</v>
      </c>
      <c r="IM504">
        <v>0</v>
      </c>
      <c r="IN504" t="s">
        <v>443</v>
      </c>
      <c r="IO504" t="s">
        <v>444</v>
      </c>
      <c r="IP504" t="s">
        <v>445</v>
      </c>
      <c r="IQ504" t="s">
        <v>445</v>
      </c>
      <c r="IR504" t="s">
        <v>445</v>
      </c>
      <c r="IS504" t="s">
        <v>445</v>
      </c>
      <c r="IT504">
        <v>0</v>
      </c>
      <c r="IU504">
        <v>100</v>
      </c>
      <c r="IV504">
        <v>100</v>
      </c>
      <c r="IW504">
        <v>-1.313</v>
      </c>
      <c r="IX504">
        <v>0.2998</v>
      </c>
      <c r="IY504">
        <v>-1.085747647868322</v>
      </c>
      <c r="IZ504">
        <v>-0.001141660950335919</v>
      </c>
      <c r="JA504">
        <v>1.556549255047457E-06</v>
      </c>
      <c r="JB504">
        <v>-3.845636065895205E-10</v>
      </c>
      <c r="JC504">
        <v>0.01562767363184709</v>
      </c>
      <c r="JD504">
        <v>0.001629169780553792</v>
      </c>
      <c r="JE504">
        <v>0.0005448488767950686</v>
      </c>
      <c r="JF504">
        <v>-2.599574200195059E-06</v>
      </c>
      <c r="JG504">
        <v>2</v>
      </c>
      <c r="JH504">
        <v>2011</v>
      </c>
      <c r="JI504">
        <v>1</v>
      </c>
      <c r="JJ504">
        <v>26</v>
      </c>
      <c r="JK504">
        <v>197362.3</v>
      </c>
      <c r="JL504">
        <v>197362.5</v>
      </c>
      <c r="JM504">
        <v>0.968018</v>
      </c>
      <c r="JN504">
        <v>2.62695</v>
      </c>
      <c r="JO504">
        <v>1.49658</v>
      </c>
      <c r="JP504">
        <v>2.34497</v>
      </c>
      <c r="JQ504">
        <v>1.54907</v>
      </c>
      <c r="JR504">
        <v>2.4646</v>
      </c>
      <c r="JS504">
        <v>37.0509</v>
      </c>
      <c r="JT504">
        <v>24.1751</v>
      </c>
      <c r="JU504">
        <v>18</v>
      </c>
      <c r="JV504">
        <v>485.741</v>
      </c>
      <c r="JW504">
        <v>487.079</v>
      </c>
      <c r="JX504">
        <v>28.5671</v>
      </c>
      <c r="JY504">
        <v>29.242</v>
      </c>
      <c r="JZ504">
        <v>29.9997</v>
      </c>
      <c r="KA504">
        <v>29.5201</v>
      </c>
      <c r="KB504">
        <v>29.5297</v>
      </c>
      <c r="KC504">
        <v>19.4665</v>
      </c>
      <c r="KD504">
        <v>18.6443</v>
      </c>
      <c r="KE504">
        <v>36.0648</v>
      </c>
      <c r="KF504">
        <v>28.5728</v>
      </c>
      <c r="KG504">
        <v>333.102</v>
      </c>
      <c r="KH504">
        <v>15.7325</v>
      </c>
      <c r="KI504">
        <v>101.825</v>
      </c>
      <c r="KJ504">
        <v>91.5102</v>
      </c>
    </row>
    <row r="505" spans="1:296">
      <c r="A505">
        <v>487</v>
      </c>
      <c r="B505">
        <v>1758831347.6</v>
      </c>
      <c r="C505">
        <v>17324</v>
      </c>
      <c r="D505" t="s">
        <v>1424</v>
      </c>
      <c r="E505" t="s">
        <v>1425</v>
      </c>
      <c r="F505">
        <v>5</v>
      </c>
      <c r="G505" t="s">
        <v>1413</v>
      </c>
      <c r="H505">
        <v>1758831339.814285</v>
      </c>
      <c r="I505">
        <f>(J505)/1000</f>
        <v>0</v>
      </c>
      <c r="J505">
        <f>IF(DO505, AM505, AG505)</f>
        <v>0</v>
      </c>
      <c r="K505">
        <f>IF(DO505, AH505, AF505)</f>
        <v>0</v>
      </c>
      <c r="L505">
        <f>DQ505 - IF(AT505&gt;1, K505*DK505*100.0/(AV505), 0)</f>
        <v>0</v>
      </c>
      <c r="M505">
        <f>((S505-I505/2)*L505-K505)/(S505+I505/2)</f>
        <v>0</v>
      </c>
      <c r="N505">
        <f>M505*(DX505+DY505)/1000.0</f>
        <v>0</v>
      </c>
      <c r="O505">
        <f>(DQ505 - IF(AT505&gt;1, K505*DK505*100.0/(AV505), 0))*(DX505+DY505)/1000.0</f>
        <v>0</v>
      </c>
      <c r="P505">
        <f>2.0/((1/R505-1/Q505)+SIGN(R505)*SQRT((1/R505-1/Q505)*(1/R505-1/Q505) + 4*DL505/((DL505+1)*(DL505+1))*(2*1/R505*1/Q505-1/Q505*1/Q505)))</f>
        <v>0</v>
      </c>
      <c r="Q505">
        <f>IF(LEFT(DM505,1)&lt;&gt;"0",IF(LEFT(DM505,1)="1",3.0,DN505),$D$5+$E$5*(EE505*DX505/($K$5*1000))+$F$5*(EE505*DX505/($K$5*1000))*MAX(MIN(DK505,$J$5),$I$5)*MAX(MIN(DK505,$J$5),$I$5)+$G$5*MAX(MIN(DK505,$J$5),$I$5)*(EE505*DX505/($K$5*1000))+$H$5*(EE505*DX505/($K$5*1000))*(EE505*DX505/($K$5*1000)))</f>
        <v>0</v>
      </c>
      <c r="R505">
        <f>I505*(1000-(1000*0.61365*exp(17.502*V505/(240.97+V505))/(DX505+DY505)+DS505)/2)/(1000*0.61365*exp(17.502*V505/(240.97+V505))/(DX505+DY505)-DS505)</f>
        <v>0</v>
      </c>
      <c r="S505">
        <f>1/((DL505+1)/(P505/1.6)+1/(Q505/1.37)) + DL505/((DL505+1)/(P505/1.6) + DL505/(Q505/1.37))</f>
        <v>0</v>
      </c>
      <c r="T505">
        <f>(DG505*DJ505)</f>
        <v>0</v>
      </c>
      <c r="U505">
        <f>(DZ505+(T505+2*0.95*5.67E-8*(((DZ505+$B$9)+273)^4-(DZ505+273)^4)-44100*I505)/(1.84*29.3*Q505+8*0.95*5.67E-8*(DZ505+273)^3))</f>
        <v>0</v>
      </c>
      <c r="V505">
        <f>($C$9*EA505+$D$9*EB505+$E$9*U505)</f>
        <v>0</v>
      </c>
      <c r="W505">
        <f>0.61365*exp(17.502*V505/(240.97+V505))</f>
        <v>0</v>
      </c>
      <c r="X505">
        <f>(Y505/Z505*100)</f>
        <v>0</v>
      </c>
      <c r="Y505">
        <f>DS505*(DX505+DY505)/1000</f>
        <v>0</v>
      </c>
      <c r="Z505">
        <f>0.61365*exp(17.502*DZ505/(240.97+DZ505))</f>
        <v>0</v>
      </c>
      <c r="AA505">
        <f>(W505-DS505*(DX505+DY505)/1000)</f>
        <v>0</v>
      </c>
      <c r="AB505">
        <f>(-I505*44100)</f>
        <v>0</v>
      </c>
      <c r="AC505">
        <f>2*29.3*Q505*0.92*(DZ505-V505)</f>
        <v>0</v>
      </c>
      <c r="AD505">
        <f>2*0.95*5.67E-8*(((DZ505+$B$9)+273)^4-(V505+273)^4)</f>
        <v>0</v>
      </c>
      <c r="AE505">
        <f>T505+AD505+AB505+AC505</f>
        <v>0</v>
      </c>
      <c r="AF505">
        <f>DW505*AT505*(DR505-DQ505*(1000-AT505*DT505)/(1000-AT505*DS505))/(100*DK505)</f>
        <v>0</v>
      </c>
      <c r="AG505">
        <f>1000*DW505*AT505*(DS505-DT505)/(100*DK505*(1000-AT505*DS505))</f>
        <v>0</v>
      </c>
      <c r="AH505">
        <f>(AI505 - AJ505 - DX505*1E3/(8.314*(DZ505+273.15)) * AL505/DW505 * AK505) * DW505/(100*DK505) * (1000 - DT505)/1000</f>
        <v>0</v>
      </c>
      <c r="AI505">
        <v>356.9374678220492</v>
      </c>
      <c r="AJ505">
        <v>354.6577636363636</v>
      </c>
      <c r="AK505">
        <v>-3.078051855335031</v>
      </c>
      <c r="AL505">
        <v>65.13345056571636</v>
      </c>
      <c r="AM505">
        <f>(AO505 - AN505 + DX505*1E3/(8.314*(DZ505+273.15)) * AQ505/DW505 * AP505) * DW505/(100*DK505) * 1000/(1000 - AO505)</f>
        <v>0</v>
      </c>
      <c r="AN505">
        <v>15.66881808966096</v>
      </c>
      <c r="AO505">
        <v>22.84910787878788</v>
      </c>
      <c r="AP505">
        <v>-5.862714052766837E-05</v>
      </c>
      <c r="AQ505">
        <v>105.732096161895</v>
      </c>
      <c r="AR505">
        <v>0</v>
      </c>
      <c r="AS505">
        <v>0</v>
      </c>
      <c r="AT505">
        <f>IF(AR505*$H$15&gt;=AV505,1.0,(AV505/(AV505-AR505*$H$15)))</f>
        <v>0</v>
      </c>
      <c r="AU505">
        <f>(AT505-1)*100</f>
        <v>0</v>
      </c>
      <c r="AV505">
        <f>MAX(0,($B$15+$C$15*EE505)/(1+$D$15*EE505)*DX505/(DZ505+273)*$E$15)</f>
        <v>0</v>
      </c>
      <c r="AW505" t="s">
        <v>439</v>
      </c>
      <c r="AX505" t="s">
        <v>439</v>
      </c>
      <c r="AY505">
        <v>0</v>
      </c>
      <c r="AZ505">
        <v>0</v>
      </c>
      <c r="BA505">
        <f>1-AY505/AZ505</f>
        <v>0</v>
      </c>
      <c r="BB505">
        <v>0</v>
      </c>
      <c r="BC505" t="s">
        <v>439</v>
      </c>
      <c r="BD505" t="s">
        <v>439</v>
      </c>
      <c r="BE505">
        <v>0</v>
      </c>
      <c r="BF505">
        <v>0</v>
      </c>
      <c r="BG505">
        <f>1-BE505/BF505</f>
        <v>0</v>
      </c>
      <c r="BH505">
        <v>0.5</v>
      </c>
      <c r="BI505">
        <f>DH505</f>
        <v>0</v>
      </c>
      <c r="BJ505">
        <f>K505</f>
        <v>0</v>
      </c>
      <c r="BK505">
        <f>BG505*BH505*BI505</f>
        <v>0</v>
      </c>
      <c r="BL505">
        <f>(BJ505-BB505)/BI505</f>
        <v>0</v>
      </c>
      <c r="BM505">
        <f>(AZ505-BF505)/BF505</f>
        <v>0</v>
      </c>
      <c r="BN505">
        <f>AY505/(BA505+AY505/BF505)</f>
        <v>0</v>
      </c>
      <c r="BO505" t="s">
        <v>439</v>
      </c>
      <c r="BP505">
        <v>0</v>
      </c>
      <c r="BQ505">
        <f>IF(BP505&lt;&gt;0, BP505, BN505)</f>
        <v>0</v>
      </c>
      <c r="BR505">
        <f>1-BQ505/BF505</f>
        <v>0</v>
      </c>
      <c r="BS505">
        <f>(BF505-BE505)/(BF505-BQ505)</f>
        <v>0</v>
      </c>
      <c r="BT505">
        <f>(AZ505-BF505)/(AZ505-BQ505)</f>
        <v>0</v>
      </c>
      <c r="BU505">
        <f>(BF505-BE505)/(BF505-AY505)</f>
        <v>0</v>
      </c>
      <c r="BV505">
        <f>(AZ505-BF505)/(AZ505-AY505)</f>
        <v>0</v>
      </c>
      <c r="BW505">
        <f>(BS505*BQ505/BE505)</f>
        <v>0</v>
      </c>
      <c r="BX505">
        <f>(1-BW505)</f>
        <v>0</v>
      </c>
      <c r="DG505">
        <f>$B$13*EF505+$C$13*EG505+$F$13*ER505*(1-EU505)</f>
        <v>0</v>
      </c>
      <c r="DH505">
        <f>DG505*DI505</f>
        <v>0</v>
      </c>
      <c r="DI505">
        <f>($B$13*$D$11+$C$13*$D$11+$F$13*((FE505+EW505)/MAX(FE505+EW505+FF505, 0.1)*$I$11+FF505/MAX(FE505+EW505+FF505, 0.1)*$J$11))/($B$13+$C$13+$F$13)</f>
        <v>0</v>
      </c>
      <c r="DJ505">
        <f>($B$13*$K$11+$C$13*$K$11+$F$13*((FE505+EW505)/MAX(FE505+EW505+FF505, 0.1)*$P$11+FF505/MAX(FE505+EW505+FF505, 0.1)*$Q$11))/($B$13+$C$13+$F$13)</f>
        <v>0</v>
      </c>
      <c r="DK505">
        <v>5.9</v>
      </c>
      <c r="DL505">
        <v>0.5</v>
      </c>
      <c r="DM505" t="s">
        <v>440</v>
      </c>
      <c r="DN505">
        <v>2</v>
      </c>
      <c r="DO505" t="b">
        <v>1</v>
      </c>
      <c r="DP505">
        <v>1758831339.814285</v>
      </c>
      <c r="DQ505">
        <v>367.4485357142858</v>
      </c>
      <c r="DR505">
        <v>367.0895357142858</v>
      </c>
      <c r="DS505">
        <v>22.86098214285715</v>
      </c>
      <c r="DT505">
        <v>15.674325</v>
      </c>
      <c r="DU505">
        <v>368.7626785714286</v>
      </c>
      <c r="DV505">
        <v>22.56111785714285</v>
      </c>
      <c r="DW505">
        <v>499.9991785714287</v>
      </c>
      <c r="DX505">
        <v>90.76914999999998</v>
      </c>
      <c r="DY505">
        <v>0.06744274285714287</v>
      </c>
      <c r="DZ505">
        <v>29.59075</v>
      </c>
      <c r="EA505">
        <v>29.9818</v>
      </c>
      <c r="EB505">
        <v>999.9000000000002</v>
      </c>
      <c r="EC505">
        <v>0</v>
      </c>
      <c r="ED505">
        <v>0</v>
      </c>
      <c r="EE505">
        <v>10007.59107142857</v>
      </c>
      <c r="EF505">
        <v>0</v>
      </c>
      <c r="EG505">
        <v>11.5357</v>
      </c>
      <c r="EH505">
        <v>0.3589893321428571</v>
      </c>
      <c r="EI505">
        <v>376.0453571428571</v>
      </c>
      <c r="EJ505">
        <v>372.935</v>
      </c>
      <c r="EK505">
        <v>7.186658571428572</v>
      </c>
      <c r="EL505">
        <v>367.0895357142858</v>
      </c>
      <c r="EM505">
        <v>15.674325</v>
      </c>
      <c r="EN505">
        <v>2.075072500000001</v>
      </c>
      <c r="EO505">
        <v>1.422743928571428</v>
      </c>
      <c r="EP505">
        <v>18.02908571428572</v>
      </c>
      <c r="EQ505">
        <v>12.16223928571429</v>
      </c>
      <c r="ER505">
        <v>1999.995357142857</v>
      </c>
      <c r="ES505">
        <v>0.9799988214285715</v>
      </c>
      <c r="ET505">
        <v>0.02000088214285714</v>
      </c>
      <c r="EU505">
        <v>0</v>
      </c>
      <c r="EV505">
        <v>1220.101428571429</v>
      </c>
      <c r="EW505">
        <v>5.00078</v>
      </c>
      <c r="EX505">
        <v>23733.45</v>
      </c>
      <c r="EY505">
        <v>16379.58214285714</v>
      </c>
      <c r="EZ505">
        <v>39.43278571428571</v>
      </c>
      <c r="FA505">
        <v>40.214</v>
      </c>
      <c r="FB505">
        <v>39.57328571428571</v>
      </c>
      <c r="FC505">
        <v>39.87703571428572</v>
      </c>
      <c r="FD505">
        <v>40.69396428571429</v>
      </c>
      <c r="FE505">
        <v>1955.095357142858</v>
      </c>
      <c r="FF505">
        <v>39.9</v>
      </c>
      <c r="FG505">
        <v>0</v>
      </c>
      <c r="FH505">
        <v>1758831343.3</v>
      </c>
      <c r="FI505">
        <v>0</v>
      </c>
      <c r="FJ505">
        <v>1220.230769230769</v>
      </c>
      <c r="FK505">
        <v>3.545982920636227</v>
      </c>
      <c r="FL505">
        <v>43.40170946485232</v>
      </c>
      <c r="FM505">
        <v>23734.28846153846</v>
      </c>
      <c r="FN505">
        <v>15</v>
      </c>
      <c r="FO505">
        <v>0</v>
      </c>
      <c r="FP505" t="s">
        <v>441</v>
      </c>
      <c r="FQ505">
        <v>1746989605.5</v>
      </c>
      <c r="FR505">
        <v>1746989593.5</v>
      </c>
      <c r="FS505">
        <v>0</v>
      </c>
      <c r="FT505">
        <v>-0.274</v>
      </c>
      <c r="FU505">
        <v>-0.002</v>
      </c>
      <c r="FV505">
        <v>2.549</v>
      </c>
      <c r="FW505">
        <v>0.129</v>
      </c>
      <c r="FX505">
        <v>420</v>
      </c>
      <c r="FY505">
        <v>17</v>
      </c>
      <c r="FZ505">
        <v>0.02</v>
      </c>
      <c r="GA505">
        <v>0.04</v>
      </c>
      <c r="GB505">
        <v>-2.3563002175</v>
      </c>
      <c r="GC505">
        <v>45.30024498799249</v>
      </c>
      <c r="GD505">
        <v>4.484252625556586</v>
      </c>
      <c r="GE505">
        <v>0</v>
      </c>
      <c r="GF505">
        <v>1219.825588235294</v>
      </c>
      <c r="GG505">
        <v>5.095645539927955</v>
      </c>
      <c r="GH505">
        <v>0.5878084480732644</v>
      </c>
      <c r="GI505">
        <v>0</v>
      </c>
      <c r="GJ505">
        <v>7.18896725</v>
      </c>
      <c r="GK505">
        <v>-0.0416723076923287</v>
      </c>
      <c r="GL505">
        <v>0.004260840285378021</v>
      </c>
      <c r="GM505">
        <v>1</v>
      </c>
      <c r="GN505">
        <v>1</v>
      </c>
      <c r="GO505">
        <v>3</v>
      </c>
      <c r="GP505" t="s">
        <v>448</v>
      </c>
      <c r="GQ505">
        <v>3.1011</v>
      </c>
      <c r="GR505">
        <v>2.72563</v>
      </c>
      <c r="GS505">
        <v>0.0759744</v>
      </c>
      <c r="GT505">
        <v>0.07510500000000001</v>
      </c>
      <c r="GU505">
        <v>0.104355</v>
      </c>
      <c r="GV505">
        <v>0.08078780000000001</v>
      </c>
      <c r="GW505">
        <v>24121.3</v>
      </c>
      <c r="GX505">
        <v>21968.8</v>
      </c>
      <c r="GY505">
        <v>26669.3</v>
      </c>
      <c r="GZ505">
        <v>23976.8</v>
      </c>
      <c r="HA505">
        <v>38220.3</v>
      </c>
      <c r="HB505">
        <v>32600.5</v>
      </c>
      <c r="HC505">
        <v>46572.4</v>
      </c>
      <c r="HD505">
        <v>37953.4</v>
      </c>
      <c r="HE505">
        <v>1.87007</v>
      </c>
      <c r="HF505">
        <v>1.8485</v>
      </c>
      <c r="HG505">
        <v>0.141896</v>
      </c>
      <c r="HH505">
        <v>0</v>
      </c>
      <c r="HI505">
        <v>27.6559</v>
      </c>
      <c r="HJ505">
        <v>999.9</v>
      </c>
      <c r="HK505">
        <v>36.6</v>
      </c>
      <c r="HL505">
        <v>32.4</v>
      </c>
      <c r="HM505">
        <v>19.6952</v>
      </c>
      <c r="HN505">
        <v>61.3751</v>
      </c>
      <c r="HO505">
        <v>20.6771</v>
      </c>
      <c r="HP505">
        <v>1</v>
      </c>
      <c r="HQ505">
        <v>0.150224</v>
      </c>
      <c r="HR505">
        <v>-0.555057</v>
      </c>
      <c r="HS505">
        <v>20.2797</v>
      </c>
      <c r="HT505">
        <v>5.2107</v>
      </c>
      <c r="HU505">
        <v>11.98</v>
      </c>
      <c r="HV505">
        <v>4.9629</v>
      </c>
      <c r="HW505">
        <v>3.27453</v>
      </c>
      <c r="HX505">
        <v>9999</v>
      </c>
      <c r="HY505">
        <v>9999</v>
      </c>
      <c r="HZ505">
        <v>9999</v>
      </c>
      <c r="IA505">
        <v>6.6</v>
      </c>
      <c r="IB505">
        <v>1.86397</v>
      </c>
      <c r="IC505">
        <v>1.8601</v>
      </c>
      <c r="ID505">
        <v>1.85838</v>
      </c>
      <c r="IE505">
        <v>1.85976</v>
      </c>
      <c r="IF505">
        <v>1.85989</v>
      </c>
      <c r="IG505">
        <v>1.8584</v>
      </c>
      <c r="IH505">
        <v>1.85746</v>
      </c>
      <c r="II505">
        <v>1.85242</v>
      </c>
      <c r="IJ505">
        <v>0</v>
      </c>
      <c r="IK505">
        <v>0</v>
      </c>
      <c r="IL505">
        <v>0</v>
      </c>
      <c r="IM505">
        <v>0</v>
      </c>
      <c r="IN505" t="s">
        <v>443</v>
      </c>
      <c r="IO505" t="s">
        <v>444</v>
      </c>
      <c r="IP505" t="s">
        <v>445</v>
      </c>
      <c r="IQ505" t="s">
        <v>445</v>
      </c>
      <c r="IR505" t="s">
        <v>445</v>
      </c>
      <c r="IS505" t="s">
        <v>445</v>
      </c>
      <c r="IT505">
        <v>0</v>
      </c>
      <c r="IU505">
        <v>100</v>
      </c>
      <c r="IV505">
        <v>100</v>
      </c>
      <c r="IW505">
        <v>-1.31</v>
      </c>
      <c r="IX505">
        <v>0.2996</v>
      </c>
      <c r="IY505">
        <v>-1.085747647868322</v>
      </c>
      <c r="IZ505">
        <v>-0.001141660950335919</v>
      </c>
      <c r="JA505">
        <v>1.556549255047457E-06</v>
      </c>
      <c r="JB505">
        <v>-3.845636065895205E-10</v>
      </c>
      <c r="JC505">
        <v>0.01562767363184709</v>
      </c>
      <c r="JD505">
        <v>0.001629169780553792</v>
      </c>
      <c r="JE505">
        <v>0.0005448488767950686</v>
      </c>
      <c r="JF505">
        <v>-2.599574200195059E-06</v>
      </c>
      <c r="JG505">
        <v>2</v>
      </c>
      <c r="JH505">
        <v>2011</v>
      </c>
      <c r="JI505">
        <v>1</v>
      </c>
      <c r="JJ505">
        <v>26</v>
      </c>
      <c r="JK505">
        <v>197362.4</v>
      </c>
      <c r="JL505">
        <v>197362.6</v>
      </c>
      <c r="JM505">
        <v>0.932617</v>
      </c>
      <c r="JN505">
        <v>2.62817</v>
      </c>
      <c r="JO505">
        <v>1.49658</v>
      </c>
      <c r="JP505">
        <v>2.34619</v>
      </c>
      <c r="JQ505">
        <v>1.54907</v>
      </c>
      <c r="JR505">
        <v>2.49756</v>
      </c>
      <c r="JS505">
        <v>37.0509</v>
      </c>
      <c r="JT505">
        <v>24.1838</v>
      </c>
      <c r="JU505">
        <v>18</v>
      </c>
      <c r="JV505">
        <v>485.887</v>
      </c>
      <c r="JW505">
        <v>486.978</v>
      </c>
      <c r="JX505">
        <v>28.5796</v>
      </c>
      <c r="JY505">
        <v>29.237</v>
      </c>
      <c r="JZ505">
        <v>29.9997</v>
      </c>
      <c r="KA505">
        <v>29.5162</v>
      </c>
      <c r="KB505">
        <v>29.5253</v>
      </c>
      <c r="KC505">
        <v>18.7606</v>
      </c>
      <c r="KD505">
        <v>18.6443</v>
      </c>
      <c r="KE505">
        <v>36.0648</v>
      </c>
      <c r="KF505">
        <v>28.5875</v>
      </c>
      <c r="KG505">
        <v>313.067</v>
      </c>
      <c r="KH505">
        <v>15.7406</v>
      </c>
      <c r="KI505">
        <v>101.825</v>
      </c>
      <c r="KJ505">
        <v>91.5111</v>
      </c>
    </row>
    <row r="506" spans="1:296">
      <c r="A506">
        <v>488</v>
      </c>
      <c r="B506">
        <v>1758831352.6</v>
      </c>
      <c r="C506">
        <v>17329</v>
      </c>
      <c r="D506" t="s">
        <v>1426</v>
      </c>
      <c r="E506" t="s">
        <v>1427</v>
      </c>
      <c r="F506">
        <v>5</v>
      </c>
      <c r="G506" t="s">
        <v>1413</v>
      </c>
      <c r="H506">
        <v>1758831345.1</v>
      </c>
      <c r="I506">
        <f>(J506)/1000</f>
        <v>0</v>
      </c>
      <c r="J506">
        <f>IF(DO506, AM506, AG506)</f>
        <v>0</v>
      </c>
      <c r="K506">
        <f>IF(DO506, AH506, AF506)</f>
        <v>0</v>
      </c>
      <c r="L506">
        <f>DQ506 - IF(AT506&gt;1, K506*DK506*100.0/(AV506), 0)</f>
        <v>0</v>
      </c>
      <c r="M506">
        <f>((S506-I506/2)*L506-K506)/(S506+I506/2)</f>
        <v>0</v>
      </c>
      <c r="N506">
        <f>M506*(DX506+DY506)/1000.0</f>
        <v>0</v>
      </c>
      <c r="O506">
        <f>(DQ506 - IF(AT506&gt;1, K506*DK506*100.0/(AV506), 0))*(DX506+DY506)/1000.0</f>
        <v>0</v>
      </c>
      <c r="P506">
        <f>2.0/((1/R506-1/Q506)+SIGN(R506)*SQRT((1/R506-1/Q506)*(1/R506-1/Q506) + 4*DL506/((DL506+1)*(DL506+1))*(2*1/R506*1/Q506-1/Q506*1/Q506)))</f>
        <v>0</v>
      </c>
      <c r="Q506">
        <f>IF(LEFT(DM506,1)&lt;&gt;"0",IF(LEFT(DM506,1)="1",3.0,DN506),$D$5+$E$5*(EE506*DX506/($K$5*1000))+$F$5*(EE506*DX506/($K$5*1000))*MAX(MIN(DK506,$J$5),$I$5)*MAX(MIN(DK506,$J$5),$I$5)+$G$5*MAX(MIN(DK506,$J$5),$I$5)*(EE506*DX506/($K$5*1000))+$H$5*(EE506*DX506/($K$5*1000))*(EE506*DX506/($K$5*1000)))</f>
        <v>0</v>
      </c>
      <c r="R506">
        <f>I506*(1000-(1000*0.61365*exp(17.502*V506/(240.97+V506))/(DX506+DY506)+DS506)/2)/(1000*0.61365*exp(17.502*V506/(240.97+V506))/(DX506+DY506)-DS506)</f>
        <v>0</v>
      </c>
      <c r="S506">
        <f>1/((DL506+1)/(P506/1.6)+1/(Q506/1.37)) + DL506/((DL506+1)/(P506/1.6) + DL506/(Q506/1.37))</f>
        <v>0</v>
      </c>
      <c r="T506">
        <f>(DG506*DJ506)</f>
        <v>0</v>
      </c>
      <c r="U506">
        <f>(DZ506+(T506+2*0.95*5.67E-8*(((DZ506+$B$9)+273)^4-(DZ506+273)^4)-44100*I506)/(1.84*29.3*Q506+8*0.95*5.67E-8*(DZ506+273)^3))</f>
        <v>0</v>
      </c>
      <c r="V506">
        <f>($C$9*EA506+$D$9*EB506+$E$9*U506)</f>
        <v>0</v>
      </c>
      <c r="W506">
        <f>0.61365*exp(17.502*V506/(240.97+V506))</f>
        <v>0</v>
      </c>
      <c r="X506">
        <f>(Y506/Z506*100)</f>
        <v>0</v>
      </c>
      <c r="Y506">
        <f>DS506*(DX506+DY506)/1000</f>
        <v>0</v>
      </c>
      <c r="Z506">
        <f>0.61365*exp(17.502*DZ506/(240.97+DZ506))</f>
        <v>0</v>
      </c>
      <c r="AA506">
        <f>(W506-DS506*(DX506+DY506)/1000)</f>
        <v>0</v>
      </c>
      <c r="AB506">
        <f>(-I506*44100)</f>
        <v>0</v>
      </c>
      <c r="AC506">
        <f>2*29.3*Q506*0.92*(DZ506-V506)</f>
        <v>0</v>
      </c>
      <c r="AD506">
        <f>2*0.95*5.67E-8*(((DZ506+$B$9)+273)^4-(V506+273)^4)</f>
        <v>0</v>
      </c>
      <c r="AE506">
        <f>T506+AD506+AB506+AC506</f>
        <v>0</v>
      </c>
      <c r="AF506">
        <f>DW506*AT506*(DR506-DQ506*(1000-AT506*DT506)/(1000-AT506*DS506))/(100*DK506)</f>
        <v>0</v>
      </c>
      <c r="AG506">
        <f>1000*DW506*AT506*(DS506-DT506)/(100*DK506*(1000-AT506*DS506))</f>
        <v>0</v>
      </c>
      <c r="AH506">
        <f>(AI506 - AJ506 - DX506*1E3/(8.314*(DZ506+273.15)) * AL506/DW506 * AK506) * DW506/(100*DK506) * (1000 - DT506)/1000</f>
        <v>0</v>
      </c>
      <c r="AI506">
        <v>340.0364262092213</v>
      </c>
      <c r="AJ506">
        <v>338.8729333333334</v>
      </c>
      <c r="AK506">
        <v>-3.158288176064678</v>
      </c>
      <c r="AL506">
        <v>65.13345056571636</v>
      </c>
      <c r="AM506">
        <f>(AO506 - AN506 + DX506*1E3/(8.314*(DZ506+273.15)) * AQ506/DW506 * AP506) * DW506/(100*DK506) * 1000/(1000 - AO506)</f>
        <v>0</v>
      </c>
      <c r="AN506">
        <v>15.66387888596961</v>
      </c>
      <c r="AO506">
        <v>22.84200909090908</v>
      </c>
      <c r="AP506">
        <v>-8.551842681651241E-05</v>
      </c>
      <c r="AQ506">
        <v>105.732096161895</v>
      </c>
      <c r="AR506">
        <v>0</v>
      </c>
      <c r="AS506">
        <v>0</v>
      </c>
      <c r="AT506">
        <f>IF(AR506*$H$15&gt;=AV506,1.0,(AV506/(AV506-AR506*$H$15)))</f>
        <v>0</v>
      </c>
      <c r="AU506">
        <f>(AT506-1)*100</f>
        <v>0</v>
      </c>
      <c r="AV506">
        <f>MAX(0,($B$15+$C$15*EE506)/(1+$D$15*EE506)*DX506/(DZ506+273)*$E$15)</f>
        <v>0</v>
      </c>
      <c r="AW506" t="s">
        <v>439</v>
      </c>
      <c r="AX506" t="s">
        <v>439</v>
      </c>
      <c r="AY506">
        <v>0</v>
      </c>
      <c r="AZ506">
        <v>0</v>
      </c>
      <c r="BA506">
        <f>1-AY506/AZ506</f>
        <v>0</v>
      </c>
      <c r="BB506">
        <v>0</v>
      </c>
      <c r="BC506" t="s">
        <v>439</v>
      </c>
      <c r="BD506" t="s">
        <v>439</v>
      </c>
      <c r="BE506">
        <v>0</v>
      </c>
      <c r="BF506">
        <v>0</v>
      </c>
      <c r="BG506">
        <f>1-BE506/BF506</f>
        <v>0</v>
      </c>
      <c r="BH506">
        <v>0.5</v>
      </c>
      <c r="BI506">
        <f>DH506</f>
        <v>0</v>
      </c>
      <c r="BJ506">
        <f>K506</f>
        <v>0</v>
      </c>
      <c r="BK506">
        <f>BG506*BH506*BI506</f>
        <v>0</v>
      </c>
      <c r="BL506">
        <f>(BJ506-BB506)/BI506</f>
        <v>0</v>
      </c>
      <c r="BM506">
        <f>(AZ506-BF506)/BF506</f>
        <v>0</v>
      </c>
      <c r="BN506">
        <f>AY506/(BA506+AY506/BF506)</f>
        <v>0</v>
      </c>
      <c r="BO506" t="s">
        <v>439</v>
      </c>
      <c r="BP506">
        <v>0</v>
      </c>
      <c r="BQ506">
        <f>IF(BP506&lt;&gt;0, BP506, BN506)</f>
        <v>0</v>
      </c>
      <c r="BR506">
        <f>1-BQ506/BF506</f>
        <v>0</v>
      </c>
      <c r="BS506">
        <f>(BF506-BE506)/(BF506-BQ506)</f>
        <v>0</v>
      </c>
      <c r="BT506">
        <f>(AZ506-BF506)/(AZ506-BQ506)</f>
        <v>0</v>
      </c>
      <c r="BU506">
        <f>(BF506-BE506)/(BF506-AY506)</f>
        <v>0</v>
      </c>
      <c r="BV506">
        <f>(AZ506-BF506)/(AZ506-AY506)</f>
        <v>0</v>
      </c>
      <c r="BW506">
        <f>(BS506*BQ506/BE506)</f>
        <v>0</v>
      </c>
      <c r="BX506">
        <f>(1-BW506)</f>
        <v>0</v>
      </c>
      <c r="DG506">
        <f>$B$13*EF506+$C$13*EG506+$F$13*ER506*(1-EU506)</f>
        <v>0</v>
      </c>
      <c r="DH506">
        <f>DG506*DI506</f>
        <v>0</v>
      </c>
      <c r="DI506">
        <f>($B$13*$D$11+$C$13*$D$11+$F$13*((FE506+EW506)/MAX(FE506+EW506+FF506, 0.1)*$I$11+FF506/MAX(FE506+EW506+FF506, 0.1)*$J$11))/($B$13+$C$13+$F$13)</f>
        <v>0</v>
      </c>
      <c r="DJ506">
        <f>($B$13*$K$11+$C$13*$K$11+$F$13*((FE506+EW506)/MAX(FE506+EW506+FF506, 0.1)*$P$11+FF506/MAX(FE506+EW506+FF506, 0.1)*$Q$11))/($B$13+$C$13+$F$13)</f>
        <v>0</v>
      </c>
      <c r="DK506">
        <v>5.9</v>
      </c>
      <c r="DL506">
        <v>0.5</v>
      </c>
      <c r="DM506" t="s">
        <v>440</v>
      </c>
      <c r="DN506">
        <v>2</v>
      </c>
      <c r="DO506" t="b">
        <v>1</v>
      </c>
      <c r="DP506">
        <v>1758831345.1</v>
      </c>
      <c r="DQ506">
        <v>352.3550370370371</v>
      </c>
      <c r="DR506">
        <v>349.6846666666667</v>
      </c>
      <c r="DS506">
        <v>22.85300370370371</v>
      </c>
      <c r="DT506">
        <v>15.66915925925926</v>
      </c>
      <c r="DU506">
        <v>353.6667037037037</v>
      </c>
      <c r="DV506">
        <v>22.55331481481481</v>
      </c>
      <c r="DW506">
        <v>500.0362592592592</v>
      </c>
      <c r="DX506">
        <v>90.76939629629626</v>
      </c>
      <c r="DY506">
        <v>0.06731957037037037</v>
      </c>
      <c r="DZ506">
        <v>29.58993703703704</v>
      </c>
      <c r="EA506">
        <v>29.97781111111112</v>
      </c>
      <c r="EB506">
        <v>999.9000000000001</v>
      </c>
      <c r="EC506">
        <v>0</v>
      </c>
      <c r="ED506">
        <v>0</v>
      </c>
      <c r="EE506">
        <v>10019.49333333333</v>
      </c>
      <c r="EF506">
        <v>0</v>
      </c>
      <c r="EG506">
        <v>11.5357</v>
      </c>
      <c r="EH506">
        <v>2.670418122222222</v>
      </c>
      <c r="EI506">
        <v>360.5957777777778</v>
      </c>
      <c r="EJ506">
        <v>355.251074074074</v>
      </c>
      <c r="EK506">
        <v>7.183846666666666</v>
      </c>
      <c r="EL506">
        <v>349.6846666666667</v>
      </c>
      <c r="EM506">
        <v>15.66915925925926</v>
      </c>
      <c r="EN506">
        <v>2.074354074074074</v>
      </c>
      <c r="EO506">
        <v>1.422279259259259</v>
      </c>
      <c r="EP506">
        <v>18.02358888888889</v>
      </c>
      <c r="EQ506">
        <v>12.15727777777778</v>
      </c>
      <c r="ER506">
        <v>2000.02</v>
      </c>
      <c r="ES506">
        <v>0.9799990000000001</v>
      </c>
      <c r="ET506">
        <v>0.02000070740740741</v>
      </c>
      <c r="EU506">
        <v>0</v>
      </c>
      <c r="EV506">
        <v>1220.328888888889</v>
      </c>
      <c r="EW506">
        <v>5.00078</v>
      </c>
      <c r="EX506">
        <v>23737.62592592592</v>
      </c>
      <c r="EY506">
        <v>16379.78888888889</v>
      </c>
      <c r="EZ506">
        <v>39.43259259259258</v>
      </c>
      <c r="FA506">
        <v>40.21266666666666</v>
      </c>
      <c r="FB506">
        <v>39.55062962962963</v>
      </c>
      <c r="FC506">
        <v>39.86781481481481</v>
      </c>
      <c r="FD506">
        <v>40.61777777777777</v>
      </c>
      <c r="FE506">
        <v>1955.12</v>
      </c>
      <c r="FF506">
        <v>39.9</v>
      </c>
      <c r="FG506">
        <v>0</v>
      </c>
      <c r="FH506">
        <v>1758831347.5</v>
      </c>
      <c r="FI506">
        <v>0</v>
      </c>
      <c r="FJ506">
        <v>1220.3984</v>
      </c>
      <c r="FK506">
        <v>1.852307695379973</v>
      </c>
      <c r="FL506">
        <v>25.39999996617504</v>
      </c>
      <c r="FM506">
        <v>23737.336</v>
      </c>
      <c r="FN506">
        <v>15</v>
      </c>
      <c r="FO506">
        <v>0</v>
      </c>
      <c r="FP506" t="s">
        <v>441</v>
      </c>
      <c r="FQ506">
        <v>1746989605.5</v>
      </c>
      <c r="FR506">
        <v>1746989593.5</v>
      </c>
      <c r="FS506">
        <v>0</v>
      </c>
      <c r="FT506">
        <v>-0.274</v>
      </c>
      <c r="FU506">
        <v>-0.002</v>
      </c>
      <c r="FV506">
        <v>2.549</v>
      </c>
      <c r="FW506">
        <v>0.129</v>
      </c>
      <c r="FX506">
        <v>420</v>
      </c>
      <c r="FY506">
        <v>17</v>
      </c>
      <c r="FZ506">
        <v>0.02</v>
      </c>
      <c r="GA506">
        <v>0.04</v>
      </c>
      <c r="GB506">
        <v>0.9498468609756096</v>
      </c>
      <c r="GC506">
        <v>28.00909594912891</v>
      </c>
      <c r="GD506">
        <v>2.83548168117162</v>
      </c>
      <c r="GE506">
        <v>0</v>
      </c>
      <c r="GF506">
        <v>1220.225294117647</v>
      </c>
      <c r="GG506">
        <v>3.073185640466974</v>
      </c>
      <c r="GH506">
        <v>0.422389806682077</v>
      </c>
      <c r="GI506">
        <v>0</v>
      </c>
      <c r="GJ506">
        <v>7.186150243902439</v>
      </c>
      <c r="GK506">
        <v>-0.03532327526131761</v>
      </c>
      <c r="GL506">
        <v>0.003878687537516043</v>
      </c>
      <c r="GM506">
        <v>1</v>
      </c>
      <c r="GN506">
        <v>1</v>
      </c>
      <c r="GO506">
        <v>3</v>
      </c>
      <c r="GP506" t="s">
        <v>448</v>
      </c>
      <c r="GQ506">
        <v>3.10124</v>
      </c>
      <c r="GR506">
        <v>2.72523</v>
      </c>
      <c r="GS506">
        <v>0.0732857</v>
      </c>
      <c r="GT506">
        <v>0.07220269999999999</v>
      </c>
      <c r="GU506">
        <v>0.104328</v>
      </c>
      <c r="GV506">
        <v>0.0807823</v>
      </c>
      <c r="GW506">
        <v>24191.7</v>
      </c>
      <c r="GX506">
        <v>22037.9</v>
      </c>
      <c r="GY506">
        <v>26669.5</v>
      </c>
      <c r="GZ506">
        <v>23977</v>
      </c>
      <c r="HA506">
        <v>38221.4</v>
      </c>
      <c r="HB506">
        <v>32600.8</v>
      </c>
      <c r="HC506">
        <v>46572.8</v>
      </c>
      <c r="HD506">
        <v>37953.8</v>
      </c>
      <c r="HE506">
        <v>1.8701</v>
      </c>
      <c r="HF506">
        <v>1.84843</v>
      </c>
      <c r="HG506">
        <v>0.143059</v>
      </c>
      <c r="HH506">
        <v>0</v>
      </c>
      <c r="HI506">
        <v>27.6477</v>
      </c>
      <c r="HJ506">
        <v>999.9</v>
      </c>
      <c r="HK506">
        <v>36.6</v>
      </c>
      <c r="HL506">
        <v>32.4</v>
      </c>
      <c r="HM506">
        <v>19.6943</v>
      </c>
      <c r="HN506">
        <v>61.3851</v>
      </c>
      <c r="HO506">
        <v>20.4287</v>
      </c>
      <c r="HP506">
        <v>1</v>
      </c>
      <c r="HQ506">
        <v>0.149827</v>
      </c>
      <c r="HR506">
        <v>-0.582328</v>
      </c>
      <c r="HS506">
        <v>20.2798</v>
      </c>
      <c r="HT506">
        <v>5.2113</v>
      </c>
      <c r="HU506">
        <v>11.98</v>
      </c>
      <c r="HV506">
        <v>4.9629</v>
      </c>
      <c r="HW506">
        <v>3.2746</v>
      </c>
      <c r="HX506">
        <v>9999</v>
      </c>
      <c r="HY506">
        <v>9999</v>
      </c>
      <c r="HZ506">
        <v>9999</v>
      </c>
      <c r="IA506">
        <v>6.6</v>
      </c>
      <c r="IB506">
        <v>1.86396</v>
      </c>
      <c r="IC506">
        <v>1.86008</v>
      </c>
      <c r="ID506">
        <v>1.8584</v>
      </c>
      <c r="IE506">
        <v>1.85975</v>
      </c>
      <c r="IF506">
        <v>1.85989</v>
      </c>
      <c r="IG506">
        <v>1.85838</v>
      </c>
      <c r="IH506">
        <v>1.85746</v>
      </c>
      <c r="II506">
        <v>1.85242</v>
      </c>
      <c r="IJ506">
        <v>0</v>
      </c>
      <c r="IK506">
        <v>0</v>
      </c>
      <c r="IL506">
        <v>0</v>
      </c>
      <c r="IM506">
        <v>0</v>
      </c>
      <c r="IN506" t="s">
        <v>443</v>
      </c>
      <c r="IO506" t="s">
        <v>444</v>
      </c>
      <c r="IP506" t="s">
        <v>445</v>
      </c>
      <c r="IQ506" t="s">
        <v>445</v>
      </c>
      <c r="IR506" t="s">
        <v>445</v>
      </c>
      <c r="IS506" t="s">
        <v>445</v>
      </c>
      <c r="IT506">
        <v>0</v>
      </c>
      <c r="IU506">
        <v>100</v>
      </c>
      <c r="IV506">
        <v>100</v>
      </c>
      <c r="IW506">
        <v>-1.307</v>
      </c>
      <c r="IX506">
        <v>0.2994</v>
      </c>
      <c r="IY506">
        <v>-1.085747647868322</v>
      </c>
      <c r="IZ506">
        <v>-0.001141660950335919</v>
      </c>
      <c r="JA506">
        <v>1.556549255047457E-06</v>
      </c>
      <c r="JB506">
        <v>-3.845636065895205E-10</v>
      </c>
      <c r="JC506">
        <v>0.01562767363184709</v>
      </c>
      <c r="JD506">
        <v>0.001629169780553792</v>
      </c>
      <c r="JE506">
        <v>0.0005448488767950686</v>
      </c>
      <c r="JF506">
        <v>-2.599574200195059E-06</v>
      </c>
      <c r="JG506">
        <v>2</v>
      </c>
      <c r="JH506">
        <v>2011</v>
      </c>
      <c r="JI506">
        <v>1</v>
      </c>
      <c r="JJ506">
        <v>26</v>
      </c>
      <c r="JK506">
        <v>197362.5</v>
      </c>
      <c r="JL506">
        <v>197362.7</v>
      </c>
      <c r="JM506">
        <v>0.895996</v>
      </c>
      <c r="JN506">
        <v>2.63672</v>
      </c>
      <c r="JO506">
        <v>1.49658</v>
      </c>
      <c r="JP506">
        <v>2.34497</v>
      </c>
      <c r="JQ506">
        <v>1.54907</v>
      </c>
      <c r="JR506">
        <v>2.42188</v>
      </c>
      <c r="JS506">
        <v>37.0509</v>
      </c>
      <c r="JT506">
        <v>24.1751</v>
      </c>
      <c r="JU506">
        <v>18</v>
      </c>
      <c r="JV506">
        <v>485.865</v>
      </c>
      <c r="JW506">
        <v>486.895</v>
      </c>
      <c r="JX506">
        <v>28.5959</v>
      </c>
      <c r="JY506">
        <v>29.2315</v>
      </c>
      <c r="JZ506">
        <v>29.9997</v>
      </c>
      <c r="KA506">
        <v>29.5112</v>
      </c>
      <c r="KB506">
        <v>29.5211</v>
      </c>
      <c r="KC506">
        <v>17.9709</v>
      </c>
      <c r="KD506">
        <v>18.3628</v>
      </c>
      <c r="KE506">
        <v>36.0648</v>
      </c>
      <c r="KF506">
        <v>28.605</v>
      </c>
      <c r="KG506">
        <v>299.693</v>
      </c>
      <c r="KH506">
        <v>15.7642</v>
      </c>
      <c r="KI506">
        <v>101.826</v>
      </c>
      <c r="KJ506">
        <v>91.512</v>
      </c>
    </row>
    <row r="507" spans="1:296">
      <c r="A507">
        <v>489</v>
      </c>
      <c r="B507">
        <v>1758831357.6</v>
      </c>
      <c r="C507">
        <v>17334</v>
      </c>
      <c r="D507" t="s">
        <v>1428</v>
      </c>
      <c r="E507" t="s">
        <v>1429</v>
      </c>
      <c r="F507">
        <v>5</v>
      </c>
      <c r="G507" t="s">
        <v>1413</v>
      </c>
      <c r="H507">
        <v>1758831349.814285</v>
      </c>
      <c r="I507">
        <f>(J507)/1000</f>
        <v>0</v>
      </c>
      <c r="J507">
        <f>IF(DO507, AM507, AG507)</f>
        <v>0</v>
      </c>
      <c r="K507">
        <f>IF(DO507, AH507, AF507)</f>
        <v>0</v>
      </c>
      <c r="L507">
        <f>DQ507 - IF(AT507&gt;1, K507*DK507*100.0/(AV507), 0)</f>
        <v>0</v>
      </c>
      <c r="M507">
        <f>((S507-I507/2)*L507-K507)/(S507+I507/2)</f>
        <v>0</v>
      </c>
      <c r="N507">
        <f>M507*(DX507+DY507)/1000.0</f>
        <v>0</v>
      </c>
      <c r="O507">
        <f>(DQ507 - IF(AT507&gt;1, K507*DK507*100.0/(AV507), 0))*(DX507+DY507)/1000.0</f>
        <v>0</v>
      </c>
      <c r="P507">
        <f>2.0/((1/R507-1/Q507)+SIGN(R507)*SQRT((1/R507-1/Q507)*(1/R507-1/Q507) + 4*DL507/((DL507+1)*(DL507+1))*(2*1/R507*1/Q507-1/Q507*1/Q507)))</f>
        <v>0</v>
      </c>
      <c r="Q507">
        <f>IF(LEFT(DM507,1)&lt;&gt;"0",IF(LEFT(DM507,1)="1",3.0,DN507),$D$5+$E$5*(EE507*DX507/($K$5*1000))+$F$5*(EE507*DX507/($K$5*1000))*MAX(MIN(DK507,$J$5),$I$5)*MAX(MIN(DK507,$J$5),$I$5)+$G$5*MAX(MIN(DK507,$J$5),$I$5)*(EE507*DX507/($K$5*1000))+$H$5*(EE507*DX507/($K$5*1000))*(EE507*DX507/($K$5*1000)))</f>
        <v>0</v>
      </c>
      <c r="R507">
        <f>I507*(1000-(1000*0.61365*exp(17.502*V507/(240.97+V507))/(DX507+DY507)+DS507)/2)/(1000*0.61365*exp(17.502*V507/(240.97+V507))/(DX507+DY507)-DS507)</f>
        <v>0</v>
      </c>
      <c r="S507">
        <f>1/((DL507+1)/(P507/1.6)+1/(Q507/1.37)) + DL507/((DL507+1)/(P507/1.6) + DL507/(Q507/1.37))</f>
        <v>0</v>
      </c>
      <c r="T507">
        <f>(DG507*DJ507)</f>
        <v>0</v>
      </c>
      <c r="U507">
        <f>(DZ507+(T507+2*0.95*5.67E-8*(((DZ507+$B$9)+273)^4-(DZ507+273)^4)-44100*I507)/(1.84*29.3*Q507+8*0.95*5.67E-8*(DZ507+273)^3))</f>
        <v>0</v>
      </c>
      <c r="V507">
        <f>($C$9*EA507+$D$9*EB507+$E$9*U507)</f>
        <v>0</v>
      </c>
      <c r="W507">
        <f>0.61365*exp(17.502*V507/(240.97+V507))</f>
        <v>0</v>
      </c>
      <c r="X507">
        <f>(Y507/Z507*100)</f>
        <v>0</v>
      </c>
      <c r="Y507">
        <f>DS507*(DX507+DY507)/1000</f>
        <v>0</v>
      </c>
      <c r="Z507">
        <f>0.61365*exp(17.502*DZ507/(240.97+DZ507))</f>
        <v>0</v>
      </c>
      <c r="AA507">
        <f>(W507-DS507*(DX507+DY507)/1000)</f>
        <v>0</v>
      </c>
      <c r="AB507">
        <f>(-I507*44100)</f>
        <v>0</v>
      </c>
      <c r="AC507">
        <f>2*29.3*Q507*0.92*(DZ507-V507)</f>
        <v>0</v>
      </c>
      <c r="AD507">
        <f>2*0.95*5.67E-8*(((DZ507+$B$9)+273)^4-(V507+273)^4)</f>
        <v>0</v>
      </c>
      <c r="AE507">
        <f>T507+AD507+AB507+AC507</f>
        <v>0</v>
      </c>
      <c r="AF507">
        <f>DW507*AT507*(DR507-DQ507*(1000-AT507*DT507)/(1000-AT507*DS507))/(100*DK507)</f>
        <v>0</v>
      </c>
      <c r="AG507">
        <f>1000*DW507*AT507*(DS507-DT507)/(100*DK507*(1000-AT507*DS507))</f>
        <v>0</v>
      </c>
      <c r="AH507">
        <f>(AI507 - AJ507 - DX507*1E3/(8.314*(DZ507+273.15)) * AL507/DW507 * AK507) * DW507/(100*DK507) * (1000 - DT507)/1000</f>
        <v>0</v>
      </c>
      <c r="AI507">
        <v>323.2849813114575</v>
      </c>
      <c r="AJ507">
        <v>322.918709090909</v>
      </c>
      <c r="AK507">
        <v>-3.188504792105845</v>
      </c>
      <c r="AL507">
        <v>65.13345056571636</v>
      </c>
      <c r="AM507">
        <f>(AO507 - AN507 + DX507*1E3/(8.314*(DZ507+273.15)) * AQ507/DW507 * AP507) * DW507/(100*DK507) * 1000/(1000 - AO507)</f>
        <v>0</v>
      </c>
      <c r="AN507">
        <v>15.68501912349485</v>
      </c>
      <c r="AO507">
        <v>22.84011272727273</v>
      </c>
      <c r="AP507">
        <v>3.599142344813971E-05</v>
      </c>
      <c r="AQ507">
        <v>105.732096161895</v>
      </c>
      <c r="AR507">
        <v>0</v>
      </c>
      <c r="AS507">
        <v>0</v>
      </c>
      <c r="AT507">
        <f>IF(AR507*$H$15&gt;=AV507,1.0,(AV507/(AV507-AR507*$H$15)))</f>
        <v>0</v>
      </c>
      <c r="AU507">
        <f>(AT507-1)*100</f>
        <v>0</v>
      </c>
      <c r="AV507">
        <f>MAX(0,($B$15+$C$15*EE507)/(1+$D$15*EE507)*DX507/(DZ507+273)*$E$15)</f>
        <v>0</v>
      </c>
      <c r="AW507" t="s">
        <v>439</v>
      </c>
      <c r="AX507" t="s">
        <v>439</v>
      </c>
      <c r="AY507">
        <v>0</v>
      </c>
      <c r="AZ507">
        <v>0</v>
      </c>
      <c r="BA507">
        <f>1-AY507/AZ507</f>
        <v>0</v>
      </c>
      <c r="BB507">
        <v>0</v>
      </c>
      <c r="BC507" t="s">
        <v>439</v>
      </c>
      <c r="BD507" t="s">
        <v>439</v>
      </c>
      <c r="BE507">
        <v>0</v>
      </c>
      <c r="BF507">
        <v>0</v>
      </c>
      <c r="BG507">
        <f>1-BE507/BF507</f>
        <v>0</v>
      </c>
      <c r="BH507">
        <v>0.5</v>
      </c>
      <c r="BI507">
        <f>DH507</f>
        <v>0</v>
      </c>
      <c r="BJ507">
        <f>K507</f>
        <v>0</v>
      </c>
      <c r="BK507">
        <f>BG507*BH507*BI507</f>
        <v>0</v>
      </c>
      <c r="BL507">
        <f>(BJ507-BB507)/BI507</f>
        <v>0</v>
      </c>
      <c r="BM507">
        <f>(AZ507-BF507)/BF507</f>
        <v>0</v>
      </c>
      <c r="BN507">
        <f>AY507/(BA507+AY507/BF507)</f>
        <v>0</v>
      </c>
      <c r="BO507" t="s">
        <v>439</v>
      </c>
      <c r="BP507">
        <v>0</v>
      </c>
      <c r="BQ507">
        <f>IF(BP507&lt;&gt;0, BP507, BN507)</f>
        <v>0</v>
      </c>
      <c r="BR507">
        <f>1-BQ507/BF507</f>
        <v>0</v>
      </c>
      <c r="BS507">
        <f>(BF507-BE507)/(BF507-BQ507)</f>
        <v>0</v>
      </c>
      <c r="BT507">
        <f>(AZ507-BF507)/(AZ507-BQ507)</f>
        <v>0</v>
      </c>
      <c r="BU507">
        <f>(BF507-BE507)/(BF507-AY507)</f>
        <v>0</v>
      </c>
      <c r="BV507">
        <f>(AZ507-BF507)/(AZ507-AY507)</f>
        <v>0</v>
      </c>
      <c r="BW507">
        <f>(BS507*BQ507/BE507)</f>
        <v>0</v>
      </c>
      <c r="BX507">
        <f>(1-BW507)</f>
        <v>0</v>
      </c>
      <c r="DG507">
        <f>$B$13*EF507+$C$13*EG507+$F$13*ER507*(1-EU507)</f>
        <v>0</v>
      </c>
      <c r="DH507">
        <f>DG507*DI507</f>
        <v>0</v>
      </c>
      <c r="DI507">
        <f>($B$13*$D$11+$C$13*$D$11+$F$13*((FE507+EW507)/MAX(FE507+EW507+FF507, 0.1)*$I$11+FF507/MAX(FE507+EW507+FF507, 0.1)*$J$11))/($B$13+$C$13+$F$13)</f>
        <v>0</v>
      </c>
      <c r="DJ507">
        <f>($B$13*$K$11+$C$13*$K$11+$F$13*((FE507+EW507)/MAX(FE507+EW507+FF507, 0.1)*$P$11+FF507/MAX(FE507+EW507+FF507, 0.1)*$Q$11))/($B$13+$C$13+$F$13)</f>
        <v>0</v>
      </c>
      <c r="DK507">
        <v>5.9</v>
      </c>
      <c r="DL507">
        <v>0.5</v>
      </c>
      <c r="DM507" t="s">
        <v>440</v>
      </c>
      <c r="DN507">
        <v>2</v>
      </c>
      <c r="DO507" t="b">
        <v>1</v>
      </c>
      <c r="DP507">
        <v>1758831349.814285</v>
      </c>
      <c r="DQ507">
        <v>338.0916071428571</v>
      </c>
      <c r="DR507">
        <v>334.0597857142857</v>
      </c>
      <c r="DS507">
        <v>22.84615714285714</v>
      </c>
      <c r="DT507">
        <v>15.67146428571428</v>
      </c>
      <c r="DU507">
        <v>339.4004285714285</v>
      </c>
      <c r="DV507">
        <v>22.54661071428571</v>
      </c>
      <c r="DW507">
        <v>500.0028214285715</v>
      </c>
      <c r="DX507">
        <v>90.76917142857144</v>
      </c>
      <c r="DY507">
        <v>0.06728897857142857</v>
      </c>
      <c r="DZ507">
        <v>29.59000357142857</v>
      </c>
      <c r="EA507">
        <v>29.97833214285715</v>
      </c>
      <c r="EB507">
        <v>999.9000000000002</v>
      </c>
      <c r="EC507">
        <v>0</v>
      </c>
      <c r="ED507">
        <v>0</v>
      </c>
      <c r="EE507">
        <v>10018.41964285714</v>
      </c>
      <c r="EF507">
        <v>0</v>
      </c>
      <c r="EG507">
        <v>11.5357</v>
      </c>
      <c r="EH507">
        <v>4.031833214285714</v>
      </c>
      <c r="EI507">
        <v>345.9963571428571</v>
      </c>
      <c r="EJ507">
        <v>339.3781428571428</v>
      </c>
      <c r="EK507">
        <v>7.174690357142858</v>
      </c>
      <c r="EL507">
        <v>334.0597857142857</v>
      </c>
      <c r="EM507">
        <v>15.67146428571428</v>
      </c>
      <c r="EN507">
        <v>2.073727142857142</v>
      </c>
      <c r="EO507">
        <v>1.422484285714285</v>
      </c>
      <c r="EP507">
        <v>18.01877857142857</v>
      </c>
      <c r="EQ507">
        <v>12.15947142857143</v>
      </c>
      <c r="ER507">
        <v>2000</v>
      </c>
      <c r="ES507">
        <v>0.9799987142857144</v>
      </c>
      <c r="ET507">
        <v>0.02000099642857143</v>
      </c>
      <c r="EU507">
        <v>0</v>
      </c>
      <c r="EV507">
        <v>1220.59</v>
      </c>
      <c r="EW507">
        <v>5.00078</v>
      </c>
      <c r="EX507">
        <v>23739.83571428572</v>
      </c>
      <c r="EY507">
        <v>16379.62857142857</v>
      </c>
      <c r="EZ507">
        <v>39.43271428571428</v>
      </c>
      <c r="FA507">
        <v>40.20957142857143</v>
      </c>
      <c r="FB507">
        <v>39.53992857142857</v>
      </c>
      <c r="FC507">
        <v>39.86807142857143</v>
      </c>
      <c r="FD507">
        <v>40.57125</v>
      </c>
      <c r="FE507">
        <v>1955.1</v>
      </c>
      <c r="FF507">
        <v>39.9</v>
      </c>
      <c r="FG507">
        <v>0</v>
      </c>
      <c r="FH507">
        <v>1758831352.9</v>
      </c>
      <c r="FI507">
        <v>0</v>
      </c>
      <c r="FJ507">
        <v>1220.660769230769</v>
      </c>
      <c r="FK507">
        <v>3.535726502893179</v>
      </c>
      <c r="FL507">
        <v>37.64786325787209</v>
      </c>
      <c r="FM507">
        <v>23739.93076923077</v>
      </c>
      <c r="FN507">
        <v>15</v>
      </c>
      <c r="FO507">
        <v>0</v>
      </c>
      <c r="FP507" t="s">
        <v>441</v>
      </c>
      <c r="FQ507">
        <v>1746989605.5</v>
      </c>
      <c r="FR507">
        <v>1746989593.5</v>
      </c>
      <c r="FS507">
        <v>0</v>
      </c>
      <c r="FT507">
        <v>-0.274</v>
      </c>
      <c r="FU507">
        <v>-0.002</v>
      </c>
      <c r="FV507">
        <v>2.549</v>
      </c>
      <c r="FW507">
        <v>0.129</v>
      </c>
      <c r="FX507">
        <v>420</v>
      </c>
      <c r="FY507">
        <v>17</v>
      </c>
      <c r="FZ507">
        <v>0.02</v>
      </c>
      <c r="GA507">
        <v>0.04</v>
      </c>
      <c r="GB507">
        <v>3.2270542325</v>
      </c>
      <c r="GC507">
        <v>17.59775319962476</v>
      </c>
      <c r="GD507">
        <v>1.720117258338808</v>
      </c>
      <c r="GE507">
        <v>0</v>
      </c>
      <c r="GF507">
        <v>1220.534117647059</v>
      </c>
      <c r="GG507">
        <v>2.668296409342208</v>
      </c>
      <c r="GH507">
        <v>0.3864249234370024</v>
      </c>
      <c r="GI507">
        <v>0</v>
      </c>
      <c r="GJ507">
        <v>7.177937250000001</v>
      </c>
      <c r="GK507">
        <v>-0.09884701688557317</v>
      </c>
      <c r="GL507">
        <v>0.01169955362129255</v>
      </c>
      <c r="GM507">
        <v>1</v>
      </c>
      <c r="GN507">
        <v>1</v>
      </c>
      <c r="GO507">
        <v>3</v>
      </c>
      <c r="GP507" t="s">
        <v>448</v>
      </c>
      <c r="GQ507">
        <v>3.1012</v>
      </c>
      <c r="GR507">
        <v>2.72561</v>
      </c>
      <c r="GS507">
        <v>0.07052</v>
      </c>
      <c r="GT507">
        <v>0.0692367</v>
      </c>
      <c r="GU507">
        <v>0.104328</v>
      </c>
      <c r="GV507">
        <v>0.0808831</v>
      </c>
      <c r="GW507">
        <v>24264.2</v>
      </c>
      <c r="GX507">
        <v>22108.7</v>
      </c>
      <c r="GY507">
        <v>26669.8</v>
      </c>
      <c r="GZ507">
        <v>23977.3</v>
      </c>
      <c r="HA507">
        <v>38221.4</v>
      </c>
      <c r="HB507">
        <v>32597.1</v>
      </c>
      <c r="HC507">
        <v>46573.3</v>
      </c>
      <c r="HD507">
        <v>37954.1</v>
      </c>
      <c r="HE507">
        <v>1.87015</v>
      </c>
      <c r="HF507">
        <v>1.8485</v>
      </c>
      <c r="HG507">
        <v>0.14326</v>
      </c>
      <c r="HH507">
        <v>0</v>
      </c>
      <c r="HI507">
        <v>27.6398</v>
      </c>
      <c r="HJ507">
        <v>999.9</v>
      </c>
      <c r="HK507">
        <v>36.6</v>
      </c>
      <c r="HL507">
        <v>32.4</v>
      </c>
      <c r="HM507">
        <v>19.6942</v>
      </c>
      <c r="HN507">
        <v>61.2451</v>
      </c>
      <c r="HO507">
        <v>20.5248</v>
      </c>
      <c r="HP507">
        <v>1</v>
      </c>
      <c r="HQ507">
        <v>0.149337</v>
      </c>
      <c r="HR507">
        <v>-0.597266</v>
      </c>
      <c r="HS507">
        <v>20.2796</v>
      </c>
      <c r="HT507">
        <v>5.21145</v>
      </c>
      <c r="HU507">
        <v>11.98</v>
      </c>
      <c r="HV507">
        <v>4.9631</v>
      </c>
      <c r="HW507">
        <v>3.27463</v>
      </c>
      <c r="HX507">
        <v>9999</v>
      </c>
      <c r="HY507">
        <v>9999</v>
      </c>
      <c r="HZ507">
        <v>9999</v>
      </c>
      <c r="IA507">
        <v>6.6</v>
      </c>
      <c r="IB507">
        <v>1.86398</v>
      </c>
      <c r="IC507">
        <v>1.86008</v>
      </c>
      <c r="ID507">
        <v>1.8584</v>
      </c>
      <c r="IE507">
        <v>1.85976</v>
      </c>
      <c r="IF507">
        <v>1.85989</v>
      </c>
      <c r="IG507">
        <v>1.8584</v>
      </c>
      <c r="IH507">
        <v>1.85745</v>
      </c>
      <c r="II507">
        <v>1.85242</v>
      </c>
      <c r="IJ507">
        <v>0</v>
      </c>
      <c r="IK507">
        <v>0</v>
      </c>
      <c r="IL507">
        <v>0</v>
      </c>
      <c r="IM507">
        <v>0</v>
      </c>
      <c r="IN507" t="s">
        <v>443</v>
      </c>
      <c r="IO507" t="s">
        <v>444</v>
      </c>
      <c r="IP507" t="s">
        <v>445</v>
      </c>
      <c r="IQ507" t="s">
        <v>445</v>
      </c>
      <c r="IR507" t="s">
        <v>445</v>
      </c>
      <c r="IS507" t="s">
        <v>445</v>
      </c>
      <c r="IT507">
        <v>0</v>
      </c>
      <c r="IU507">
        <v>100</v>
      </c>
      <c r="IV507">
        <v>100</v>
      </c>
      <c r="IW507">
        <v>-1.303</v>
      </c>
      <c r="IX507">
        <v>0.2994</v>
      </c>
      <c r="IY507">
        <v>-1.085747647868322</v>
      </c>
      <c r="IZ507">
        <v>-0.001141660950335919</v>
      </c>
      <c r="JA507">
        <v>1.556549255047457E-06</v>
      </c>
      <c r="JB507">
        <v>-3.845636065895205E-10</v>
      </c>
      <c r="JC507">
        <v>0.01562767363184709</v>
      </c>
      <c r="JD507">
        <v>0.001629169780553792</v>
      </c>
      <c r="JE507">
        <v>0.0005448488767950686</v>
      </c>
      <c r="JF507">
        <v>-2.599574200195059E-06</v>
      </c>
      <c r="JG507">
        <v>2</v>
      </c>
      <c r="JH507">
        <v>2011</v>
      </c>
      <c r="JI507">
        <v>1</v>
      </c>
      <c r="JJ507">
        <v>26</v>
      </c>
      <c r="JK507">
        <v>197362.5</v>
      </c>
      <c r="JL507">
        <v>197362.7</v>
      </c>
      <c r="JM507">
        <v>0.856934</v>
      </c>
      <c r="JN507">
        <v>2.63184</v>
      </c>
      <c r="JO507">
        <v>1.49658</v>
      </c>
      <c r="JP507">
        <v>2.34497</v>
      </c>
      <c r="JQ507">
        <v>1.54907</v>
      </c>
      <c r="JR507">
        <v>2.40845</v>
      </c>
      <c r="JS507">
        <v>37.0509</v>
      </c>
      <c r="JT507">
        <v>24.1751</v>
      </c>
      <c r="JU507">
        <v>18</v>
      </c>
      <c r="JV507">
        <v>485.86</v>
      </c>
      <c r="JW507">
        <v>486.903</v>
      </c>
      <c r="JX507">
        <v>28.614</v>
      </c>
      <c r="JY507">
        <v>29.2264</v>
      </c>
      <c r="JZ507">
        <v>29.9997</v>
      </c>
      <c r="KA507">
        <v>29.5067</v>
      </c>
      <c r="KB507">
        <v>29.5161</v>
      </c>
      <c r="KC507">
        <v>17.2513</v>
      </c>
      <c r="KD507">
        <v>18.3628</v>
      </c>
      <c r="KE507">
        <v>36.0648</v>
      </c>
      <c r="KF507">
        <v>28.6204</v>
      </c>
      <c r="KG507">
        <v>279.659</v>
      </c>
      <c r="KH507">
        <v>15.7705</v>
      </c>
      <c r="KI507">
        <v>101.827</v>
      </c>
      <c r="KJ507">
        <v>91.5129</v>
      </c>
    </row>
    <row r="508" spans="1:296">
      <c r="A508">
        <v>490</v>
      </c>
      <c r="B508">
        <v>1758831362.6</v>
      </c>
      <c r="C508">
        <v>17339</v>
      </c>
      <c r="D508" t="s">
        <v>1430</v>
      </c>
      <c r="E508" t="s">
        <v>1431</v>
      </c>
      <c r="F508">
        <v>5</v>
      </c>
      <c r="G508" t="s">
        <v>1413</v>
      </c>
      <c r="H508">
        <v>1758831355.1</v>
      </c>
      <c r="I508">
        <f>(J508)/1000</f>
        <v>0</v>
      </c>
      <c r="J508">
        <f>IF(DO508, AM508, AG508)</f>
        <v>0</v>
      </c>
      <c r="K508">
        <f>IF(DO508, AH508, AF508)</f>
        <v>0</v>
      </c>
      <c r="L508">
        <f>DQ508 - IF(AT508&gt;1, K508*DK508*100.0/(AV508), 0)</f>
        <v>0</v>
      </c>
      <c r="M508">
        <f>((S508-I508/2)*L508-K508)/(S508+I508/2)</f>
        <v>0</v>
      </c>
      <c r="N508">
        <f>M508*(DX508+DY508)/1000.0</f>
        <v>0</v>
      </c>
      <c r="O508">
        <f>(DQ508 - IF(AT508&gt;1, K508*DK508*100.0/(AV508), 0))*(DX508+DY508)/1000.0</f>
        <v>0</v>
      </c>
      <c r="P508">
        <f>2.0/((1/R508-1/Q508)+SIGN(R508)*SQRT((1/R508-1/Q508)*(1/R508-1/Q508) + 4*DL508/((DL508+1)*(DL508+1))*(2*1/R508*1/Q508-1/Q508*1/Q508)))</f>
        <v>0</v>
      </c>
      <c r="Q508">
        <f>IF(LEFT(DM508,1)&lt;&gt;"0",IF(LEFT(DM508,1)="1",3.0,DN508),$D$5+$E$5*(EE508*DX508/($K$5*1000))+$F$5*(EE508*DX508/($K$5*1000))*MAX(MIN(DK508,$J$5),$I$5)*MAX(MIN(DK508,$J$5),$I$5)+$G$5*MAX(MIN(DK508,$J$5),$I$5)*(EE508*DX508/($K$5*1000))+$H$5*(EE508*DX508/($K$5*1000))*(EE508*DX508/($K$5*1000)))</f>
        <v>0</v>
      </c>
      <c r="R508">
        <f>I508*(1000-(1000*0.61365*exp(17.502*V508/(240.97+V508))/(DX508+DY508)+DS508)/2)/(1000*0.61365*exp(17.502*V508/(240.97+V508))/(DX508+DY508)-DS508)</f>
        <v>0</v>
      </c>
      <c r="S508">
        <f>1/((DL508+1)/(P508/1.6)+1/(Q508/1.37)) + DL508/((DL508+1)/(P508/1.6) + DL508/(Q508/1.37))</f>
        <v>0</v>
      </c>
      <c r="T508">
        <f>(DG508*DJ508)</f>
        <v>0</v>
      </c>
      <c r="U508">
        <f>(DZ508+(T508+2*0.95*5.67E-8*(((DZ508+$B$9)+273)^4-(DZ508+273)^4)-44100*I508)/(1.84*29.3*Q508+8*0.95*5.67E-8*(DZ508+273)^3))</f>
        <v>0</v>
      </c>
      <c r="V508">
        <f>($C$9*EA508+$D$9*EB508+$E$9*U508)</f>
        <v>0</v>
      </c>
      <c r="W508">
        <f>0.61365*exp(17.502*V508/(240.97+V508))</f>
        <v>0</v>
      </c>
      <c r="X508">
        <f>(Y508/Z508*100)</f>
        <v>0</v>
      </c>
      <c r="Y508">
        <f>DS508*(DX508+DY508)/1000</f>
        <v>0</v>
      </c>
      <c r="Z508">
        <f>0.61365*exp(17.502*DZ508/(240.97+DZ508))</f>
        <v>0</v>
      </c>
      <c r="AA508">
        <f>(W508-DS508*(DX508+DY508)/1000)</f>
        <v>0</v>
      </c>
      <c r="AB508">
        <f>(-I508*44100)</f>
        <v>0</v>
      </c>
      <c r="AC508">
        <f>2*29.3*Q508*0.92*(DZ508-V508)</f>
        <v>0</v>
      </c>
      <c r="AD508">
        <f>2*0.95*5.67E-8*(((DZ508+$B$9)+273)^4-(V508+273)^4)</f>
        <v>0</v>
      </c>
      <c r="AE508">
        <f>T508+AD508+AB508+AC508</f>
        <v>0</v>
      </c>
      <c r="AF508">
        <f>DW508*AT508*(DR508-DQ508*(1000-AT508*DT508)/(1000-AT508*DS508))/(100*DK508)</f>
        <v>0</v>
      </c>
      <c r="AG508">
        <f>1000*DW508*AT508*(DS508-DT508)/(100*DK508*(1000-AT508*DS508))</f>
        <v>0</v>
      </c>
      <c r="AH508">
        <f>(AI508 - AJ508 - DX508*1E3/(8.314*(DZ508+273.15)) * AL508/DW508 * AK508) * DW508/(100*DK508) * (1000 - DT508)/1000</f>
        <v>0</v>
      </c>
      <c r="AI508">
        <v>306.3537998861204</v>
      </c>
      <c r="AJ508">
        <v>306.8581272727274</v>
      </c>
      <c r="AK508">
        <v>-3.218211150798283</v>
      </c>
      <c r="AL508">
        <v>65.13345056571636</v>
      </c>
      <c r="AM508">
        <f>(AO508 - AN508 + DX508*1E3/(8.314*(DZ508+273.15)) * AQ508/DW508 * AP508) * DW508/(100*DK508) * 1000/(1000 - AO508)</f>
        <v>0</v>
      </c>
      <c r="AN508">
        <v>15.69681150971474</v>
      </c>
      <c r="AO508">
        <v>22.84831575757576</v>
      </c>
      <c r="AP508">
        <v>4.776384811111979E-05</v>
      </c>
      <c r="AQ508">
        <v>105.732096161895</v>
      </c>
      <c r="AR508">
        <v>0</v>
      </c>
      <c r="AS508">
        <v>0</v>
      </c>
      <c r="AT508">
        <f>IF(AR508*$H$15&gt;=AV508,1.0,(AV508/(AV508-AR508*$H$15)))</f>
        <v>0</v>
      </c>
      <c r="AU508">
        <f>(AT508-1)*100</f>
        <v>0</v>
      </c>
      <c r="AV508">
        <f>MAX(0,($B$15+$C$15*EE508)/(1+$D$15*EE508)*DX508/(DZ508+273)*$E$15)</f>
        <v>0</v>
      </c>
      <c r="AW508" t="s">
        <v>439</v>
      </c>
      <c r="AX508" t="s">
        <v>439</v>
      </c>
      <c r="AY508">
        <v>0</v>
      </c>
      <c r="AZ508">
        <v>0</v>
      </c>
      <c r="BA508">
        <f>1-AY508/AZ508</f>
        <v>0</v>
      </c>
      <c r="BB508">
        <v>0</v>
      </c>
      <c r="BC508" t="s">
        <v>439</v>
      </c>
      <c r="BD508" t="s">
        <v>439</v>
      </c>
      <c r="BE508">
        <v>0</v>
      </c>
      <c r="BF508">
        <v>0</v>
      </c>
      <c r="BG508">
        <f>1-BE508/BF508</f>
        <v>0</v>
      </c>
      <c r="BH508">
        <v>0.5</v>
      </c>
      <c r="BI508">
        <f>DH508</f>
        <v>0</v>
      </c>
      <c r="BJ508">
        <f>K508</f>
        <v>0</v>
      </c>
      <c r="BK508">
        <f>BG508*BH508*BI508</f>
        <v>0</v>
      </c>
      <c r="BL508">
        <f>(BJ508-BB508)/BI508</f>
        <v>0</v>
      </c>
      <c r="BM508">
        <f>(AZ508-BF508)/BF508</f>
        <v>0</v>
      </c>
      <c r="BN508">
        <f>AY508/(BA508+AY508/BF508)</f>
        <v>0</v>
      </c>
      <c r="BO508" t="s">
        <v>439</v>
      </c>
      <c r="BP508">
        <v>0</v>
      </c>
      <c r="BQ508">
        <f>IF(BP508&lt;&gt;0, BP508, BN508)</f>
        <v>0</v>
      </c>
      <c r="BR508">
        <f>1-BQ508/BF508</f>
        <v>0</v>
      </c>
      <c r="BS508">
        <f>(BF508-BE508)/(BF508-BQ508)</f>
        <v>0</v>
      </c>
      <c r="BT508">
        <f>(AZ508-BF508)/(AZ508-BQ508)</f>
        <v>0</v>
      </c>
      <c r="BU508">
        <f>(BF508-BE508)/(BF508-AY508)</f>
        <v>0</v>
      </c>
      <c r="BV508">
        <f>(AZ508-BF508)/(AZ508-AY508)</f>
        <v>0</v>
      </c>
      <c r="BW508">
        <f>(BS508*BQ508/BE508)</f>
        <v>0</v>
      </c>
      <c r="BX508">
        <f>(1-BW508)</f>
        <v>0</v>
      </c>
      <c r="DG508">
        <f>$B$13*EF508+$C$13*EG508+$F$13*ER508*(1-EU508)</f>
        <v>0</v>
      </c>
      <c r="DH508">
        <f>DG508*DI508</f>
        <v>0</v>
      </c>
      <c r="DI508">
        <f>($B$13*$D$11+$C$13*$D$11+$F$13*((FE508+EW508)/MAX(FE508+EW508+FF508, 0.1)*$I$11+FF508/MAX(FE508+EW508+FF508, 0.1)*$J$11))/($B$13+$C$13+$F$13)</f>
        <v>0</v>
      </c>
      <c r="DJ508">
        <f>($B$13*$K$11+$C$13*$K$11+$F$13*((FE508+EW508)/MAX(FE508+EW508+FF508, 0.1)*$P$11+FF508/MAX(FE508+EW508+FF508, 0.1)*$Q$11))/($B$13+$C$13+$F$13)</f>
        <v>0</v>
      </c>
      <c r="DK508">
        <v>5.9</v>
      </c>
      <c r="DL508">
        <v>0.5</v>
      </c>
      <c r="DM508" t="s">
        <v>440</v>
      </c>
      <c r="DN508">
        <v>2</v>
      </c>
      <c r="DO508" t="b">
        <v>1</v>
      </c>
      <c r="DP508">
        <v>1758831355.1</v>
      </c>
      <c r="DQ508">
        <v>321.741074074074</v>
      </c>
      <c r="DR508">
        <v>316.5114444444445</v>
      </c>
      <c r="DS508">
        <v>22.8432962962963</v>
      </c>
      <c r="DT508">
        <v>15.68033333333334</v>
      </c>
      <c r="DU508">
        <v>323.045925925926</v>
      </c>
      <c r="DV508">
        <v>22.54381111111111</v>
      </c>
      <c r="DW508">
        <v>500.0058148148148</v>
      </c>
      <c r="DX508">
        <v>90.76858888888891</v>
      </c>
      <c r="DY508">
        <v>0.06737930740740741</v>
      </c>
      <c r="DZ508">
        <v>29.59146666666666</v>
      </c>
      <c r="EA508">
        <v>29.97832962962963</v>
      </c>
      <c r="EB508">
        <v>999.9000000000001</v>
      </c>
      <c r="EC508">
        <v>0</v>
      </c>
      <c r="ED508">
        <v>0</v>
      </c>
      <c r="EE508">
        <v>10005.74333333333</v>
      </c>
      <c r="EF508">
        <v>0</v>
      </c>
      <c r="EG508">
        <v>11.5357</v>
      </c>
      <c r="EH508">
        <v>5.229511851851852</v>
      </c>
      <c r="EI508">
        <v>329.2624444444445</v>
      </c>
      <c r="EJ508">
        <v>321.5532222222222</v>
      </c>
      <c r="EK508">
        <v>7.162966666666666</v>
      </c>
      <c r="EL508">
        <v>316.5114444444445</v>
      </c>
      <c r="EM508">
        <v>15.68033333333334</v>
      </c>
      <c r="EN508">
        <v>2.073455185185185</v>
      </c>
      <c r="EO508">
        <v>1.42328</v>
      </c>
      <c r="EP508">
        <v>18.0166962962963</v>
      </c>
      <c r="EQ508">
        <v>12.16796296296296</v>
      </c>
      <c r="ER508">
        <v>1999.992222222222</v>
      </c>
      <c r="ES508">
        <v>0.9799985555555557</v>
      </c>
      <c r="ET508">
        <v>0.02000115555555556</v>
      </c>
      <c r="EU508">
        <v>0</v>
      </c>
      <c r="EV508">
        <v>1220.986296296296</v>
      </c>
      <c r="EW508">
        <v>5.00078</v>
      </c>
      <c r="EX508">
        <v>23744.54444444444</v>
      </c>
      <c r="EY508">
        <v>16379.55925925926</v>
      </c>
      <c r="EZ508">
        <v>39.41411111111111</v>
      </c>
      <c r="FA508">
        <v>40.19422222222222</v>
      </c>
      <c r="FB508">
        <v>39.52759259259259</v>
      </c>
      <c r="FC508">
        <v>39.85848148148148</v>
      </c>
      <c r="FD508">
        <v>40.48359259259259</v>
      </c>
      <c r="FE508">
        <v>1955.092222222223</v>
      </c>
      <c r="FF508">
        <v>39.9</v>
      </c>
      <c r="FG508">
        <v>0</v>
      </c>
      <c r="FH508">
        <v>1758831357.7</v>
      </c>
      <c r="FI508">
        <v>0</v>
      </c>
      <c r="FJ508">
        <v>1220.96</v>
      </c>
      <c r="FK508">
        <v>4.605128194538679</v>
      </c>
      <c r="FL508">
        <v>74.97777788841182</v>
      </c>
      <c r="FM508">
        <v>23744.68846153846</v>
      </c>
      <c r="FN508">
        <v>15</v>
      </c>
      <c r="FO508">
        <v>0</v>
      </c>
      <c r="FP508" t="s">
        <v>441</v>
      </c>
      <c r="FQ508">
        <v>1746989605.5</v>
      </c>
      <c r="FR508">
        <v>1746989593.5</v>
      </c>
      <c r="FS508">
        <v>0</v>
      </c>
      <c r="FT508">
        <v>-0.274</v>
      </c>
      <c r="FU508">
        <v>-0.002</v>
      </c>
      <c r="FV508">
        <v>2.549</v>
      </c>
      <c r="FW508">
        <v>0.129</v>
      </c>
      <c r="FX508">
        <v>420</v>
      </c>
      <c r="FY508">
        <v>17</v>
      </c>
      <c r="FZ508">
        <v>0.02</v>
      </c>
      <c r="GA508">
        <v>0.04</v>
      </c>
      <c r="GB508">
        <v>4.341487499999999</v>
      </c>
      <c r="GC508">
        <v>14.07714146341463</v>
      </c>
      <c r="GD508">
        <v>1.364108474122843</v>
      </c>
      <c r="GE508">
        <v>0</v>
      </c>
      <c r="GF508">
        <v>1220.743235294118</v>
      </c>
      <c r="GG508">
        <v>3.524064174945269</v>
      </c>
      <c r="GH508">
        <v>0.4602411170388363</v>
      </c>
      <c r="GI508">
        <v>0</v>
      </c>
      <c r="GJ508">
        <v>7.170843749999999</v>
      </c>
      <c r="GK508">
        <v>-0.1379537335835045</v>
      </c>
      <c r="GL508">
        <v>0.01463503035314588</v>
      </c>
      <c r="GM508">
        <v>0</v>
      </c>
      <c r="GN508">
        <v>0</v>
      </c>
      <c r="GO508">
        <v>3</v>
      </c>
      <c r="GP508" t="s">
        <v>459</v>
      </c>
      <c r="GQ508">
        <v>3.1011</v>
      </c>
      <c r="GR508">
        <v>2.72563</v>
      </c>
      <c r="GS508">
        <v>0.0676766</v>
      </c>
      <c r="GT508">
        <v>0.0662059</v>
      </c>
      <c r="GU508">
        <v>0.104356</v>
      </c>
      <c r="GV508">
        <v>0.0809917</v>
      </c>
      <c r="GW508">
        <v>24338.6</v>
      </c>
      <c r="GX508">
        <v>22180.9</v>
      </c>
      <c r="GY508">
        <v>26670</v>
      </c>
      <c r="GZ508">
        <v>23977.5</v>
      </c>
      <c r="HA508">
        <v>38220.3</v>
      </c>
      <c r="HB508">
        <v>32593.5</v>
      </c>
      <c r="HC508">
        <v>46573.8</v>
      </c>
      <c r="HD508">
        <v>37954.7</v>
      </c>
      <c r="HE508">
        <v>1.87003</v>
      </c>
      <c r="HF508">
        <v>1.84883</v>
      </c>
      <c r="HG508">
        <v>0.144705</v>
      </c>
      <c r="HH508">
        <v>0</v>
      </c>
      <c r="HI508">
        <v>27.6333</v>
      </c>
      <c r="HJ508">
        <v>999.9</v>
      </c>
      <c r="HK508">
        <v>36.6</v>
      </c>
      <c r="HL508">
        <v>32.4</v>
      </c>
      <c r="HM508">
        <v>19.695</v>
      </c>
      <c r="HN508">
        <v>61.2551</v>
      </c>
      <c r="HO508">
        <v>20.4808</v>
      </c>
      <c r="HP508">
        <v>1</v>
      </c>
      <c r="HQ508">
        <v>0.149192</v>
      </c>
      <c r="HR508">
        <v>-0.607086</v>
      </c>
      <c r="HS508">
        <v>20.2794</v>
      </c>
      <c r="HT508">
        <v>5.2104</v>
      </c>
      <c r="HU508">
        <v>11.98</v>
      </c>
      <c r="HV508">
        <v>4.9627</v>
      </c>
      <c r="HW508">
        <v>3.27445</v>
      </c>
      <c r="HX508">
        <v>9999</v>
      </c>
      <c r="HY508">
        <v>9999</v>
      </c>
      <c r="HZ508">
        <v>9999</v>
      </c>
      <c r="IA508">
        <v>6.6</v>
      </c>
      <c r="IB508">
        <v>1.86395</v>
      </c>
      <c r="IC508">
        <v>1.8601</v>
      </c>
      <c r="ID508">
        <v>1.85841</v>
      </c>
      <c r="IE508">
        <v>1.85977</v>
      </c>
      <c r="IF508">
        <v>1.85989</v>
      </c>
      <c r="IG508">
        <v>1.85838</v>
      </c>
      <c r="IH508">
        <v>1.85745</v>
      </c>
      <c r="II508">
        <v>1.85242</v>
      </c>
      <c r="IJ508">
        <v>0</v>
      </c>
      <c r="IK508">
        <v>0</v>
      </c>
      <c r="IL508">
        <v>0</v>
      </c>
      <c r="IM508">
        <v>0</v>
      </c>
      <c r="IN508" t="s">
        <v>443</v>
      </c>
      <c r="IO508" t="s">
        <v>444</v>
      </c>
      <c r="IP508" t="s">
        <v>445</v>
      </c>
      <c r="IQ508" t="s">
        <v>445</v>
      </c>
      <c r="IR508" t="s">
        <v>445</v>
      </c>
      <c r="IS508" t="s">
        <v>445</v>
      </c>
      <c r="IT508">
        <v>0</v>
      </c>
      <c r="IU508">
        <v>100</v>
      </c>
      <c r="IV508">
        <v>100</v>
      </c>
      <c r="IW508">
        <v>-1.299</v>
      </c>
      <c r="IX508">
        <v>0.2996</v>
      </c>
      <c r="IY508">
        <v>-1.085747647868322</v>
      </c>
      <c r="IZ508">
        <v>-0.001141660950335919</v>
      </c>
      <c r="JA508">
        <v>1.556549255047457E-06</v>
      </c>
      <c r="JB508">
        <v>-3.845636065895205E-10</v>
      </c>
      <c r="JC508">
        <v>0.01562767363184709</v>
      </c>
      <c r="JD508">
        <v>0.001629169780553792</v>
      </c>
      <c r="JE508">
        <v>0.0005448488767950686</v>
      </c>
      <c r="JF508">
        <v>-2.599574200195059E-06</v>
      </c>
      <c r="JG508">
        <v>2</v>
      </c>
      <c r="JH508">
        <v>2011</v>
      </c>
      <c r="JI508">
        <v>1</v>
      </c>
      <c r="JJ508">
        <v>26</v>
      </c>
      <c r="JK508">
        <v>197362.6</v>
      </c>
      <c r="JL508">
        <v>197362.8</v>
      </c>
      <c r="JM508">
        <v>0.817871</v>
      </c>
      <c r="JN508">
        <v>2.64282</v>
      </c>
      <c r="JO508">
        <v>1.49658</v>
      </c>
      <c r="JP508">
        <v>2.34619</v>
      </c>
      <c r="JQ508">
        <v>1.54907</v>
      </c>
      <c r="JR508">
        <v>2.37427</v>
      </c>
      <c r="JS508">
        <v>37.0509</v>
      </c>
      <c r="JT508">
        <v>24.1751</v>
      </c>
      <c r="JU508">
        <v>18</v>
      </c>
      <c r="JV508">
        <v>485.751</v>
      </c>
      <c r="JW508">
        <v>487.083</v>
      </c>
      <c r="JX508">
        <v>28.6293</v>
      </c>
      <c r="JY508">
        <v>29.2214</v>
      </c>
      <c r="JZ508">
        <v>29.9997</v>
      </c>
      <c r="KA508">
        <v>29.5018</v>
      </c>
      <c r="KB508">
        <v>29.5121</v>
      </c>
      <c r="KC508">
        <v>16.453</v>
      </c>
      <c r="KD508">
        <v>18.0907</v>
      </c>
      <c r="KE508">
        <v>36.0648</v>
      </c>
      <c r="KF508">
        <v>28.6355</v>
      </c>
      <c r="KG508">
        <v>266.285</v>
      </c>
      <c r="KH508">
        <v>15.7736</v>
      </c>
      <c r="KI508">
        <v>101.828</v>
      </c>
      <c r="KJ508">
        <v>91.5141</v>
      </c>
    </row>
    <row r="509" spans="1:296">
      <c r="A509">
        <v>491</v>
      </c>
      <c r="B509">
        <v>1758831367.6</v>
      </c>
      <c r="C509">
        <v>17344</v>
      </c>
      <c r="D509" t="s">
        <v>1432</v>
      </c>
      <c r="E509" t="s">
        <v>1433</v>
      </c>
      <c r="F509">
        <v>5</v>
      </c>
      <c r="G509" t="s">
        <v>1413</v>
      </c>
      <c r="H509">
        <v>1758831359.814285</v>
      </c>
      <c r="I509">
        <f>(J509)/1000</f>
        <v>0</v>
      </c>
      <c r="J509">
        <f>IF(DO509, AM509, AG509)</f>
        <v>0</v>
      </c>
      <c r="K509">
        <f>IF(DO509, AH509, AF509)</f>
        <v>0</v>
      </c>
      <c r="L509">
        <f>DQ509 - IF(AT509&gt;1, K509*DK509*100.0/(AV509), 0)</f>
        <v>0</v>
      </c>
      <c r="M509">
        <f>((S509-I509/2)*L509-K509)/(S509+I509/2)</f>
        <v>0</v>
      </c>
      <c r="N509">
        <f>M509*(DX509+DY509)/1000.0</f>
        <v>0</v>
      </c>
      <c r="O509">
        <f>(DQ509 - IF(AT509&gt;1, K509*DK509*100.0/(AV509), 0))*(DX509+DY509)/1000.0</f>
        <v>0</v>
      </c>
      <c r="P509">
        <f>2.0/((1/R509-1/Q509)+SIGN(R509)*SQRT((1/R509-1/Q509)*(1/R509-1/Q509) + 4*DL509/((DL509+1)*(DL509+1))*(2*1/R509*1/Q509-1/Q509*1/Q509)))</f>
        <v>0</v>
      </c>
      <c r="Q509">
        <f>IF(LEFT(DM509,1)&lt;&gt;"0",IF(LEFT(DM509,1)="1",3.0,DN509),$D$5+$E$5*(EE509*DX509/($K$5*1000))+$F$5*(EE509*DX509/($K$5*1000))*MAX(MIN(DK509,$J$5),$I$5)*MAX(MIN(DK509,$J$5),$I$5)+$G$5*MAX(MIN(DK509,$J$5),$I$5)*(EE509*DX509/($K$5*1000))+$H$5*(EE509*DX509/($K$5*1000))*(EE509*DX509/($K$5*1000)))</f>
        <v>0</v>
      </c>
      <c r="R509">
        <f>I509*(1000-(1000*0.61365*exp(17.502*V509/(240.97+V509))/(DX509+DY509)+DS509)/2)/(1000*0.61365*exp(17.502*V509/(240.97+V509))/(DX509+DY509)-DS509)</f>
        <v>0</v>
      </c>
      <c r="S509">
        <f>1/((DL509+1)/(P509/1.6)+1/(Q509/1.37)) + DL509/((DL509+1)/(P509/1.6) + DL509/(Q509/1.37))</f>
        <v>0</v>
      </c>
      <c r="T509">
        <f>(DG509*DJ509)</f>
        <v>0</v>
      </c>
      <c r="U509">
        <f>(DZ509+(T509+2*0.95*5.67E-8*(((DZ509+$B$9)+273)^4-(DZ509+273)^4)-44100*I509)/(1.84*29.3*Q509+8*0.95*5.67E-8*(DZ509+273)^3))</f>
        <v>0</v>
      </c>
      <c r="V509">
        <f>($C$9*EA509+$D$9*EB509+$E$9*U509)</f>
        <v>0</v>
      </c>
      <c r="W509">
        <f>0.61365*exp(17.502*V509/(240.97+V509))</f>
        <v>0</v>
      </c>
      <c r="X509">
        <f>(Y509/Z509*100)</f>
        <v>0</v>
      </c>
      <c r="Y509">
        <f>DS509*(DX509+DY509)/1000</f>
        <v>0</v>
      </c>
      <c r="Z509">
        <f>0.61365*exp(17.502*DZ509/(240.97+DZ509))</f>
        <v>0</v>
      </c>
      <c r="AA509">
        <f>(W509-DS509*(DX509+DY509)/1000)</f>
        <v>0</v>
      </c>
      <c r="AB509">
        <f>(-I509*44100)</f>
        <v>0</v>
      </c>
      <c r="AC509">
        <f>2*29.3*Q509*0.92*(DZ509-V509)</f>
        <v>0</v>
      </c>
      <c r="AD509">
        <f>2*0.95*5.67E-8*(((DZ509+$B$9)+273)^4-(V509+273)^4)</f>
        <v>0</v>
      </c>
      <c r="AE509">
        <f>T509+AD509+AB509+AC509</f>
        <v>0</v>
      </c>
      <c r="AF509">
        <f>DW509*AT509*(DR509-DQ509*(1000-AT509*DT509)/(1000-AT509*DS509))/(100*DK509)</f>
        <v>0</v>
      </c>
      <c r="AG509">
        <f>1000*DW509*AT509*(DS509-DT509)/(100*DK509*(1000-AT509*DS509))</f>
        <v>0</v>
      </c>
      <c r="AH509">
        <f>(AI509 - AJ509 - DX509*1E3/(8.314*(DZ509+273.15)) * AL509/DW509 * AK509) * DW509/(100*DK509) * (1000 - DT509)/1000</f>
        <v>0</v>
      </c>
      <c r="AI509">
        <v>289.5628465147216</v>
      </c>
      <c r="AJ509">
        <v>290.845812121212</v>
      </c>
      <c r="AK509">
        <v>-3.198283080205601</v>
      </c>
      <c r="AL509">
        <v>65.13345056571636</v>
      </c>
      <c r="AM509">
        <f>(AO509 - AN509 + DX509*1E3/(8.314*(DZ509+273.15)) * AQ509/DW509 * AP509) * DW509/(100*DK509) * 1000/(1000 - AO509)</f>
        <v>0</v>
      </c>
      <c r="AN509">
        <v>15.7542187705208</v>
      </c>
      <c r="AO509">
        <v>22.87106303030302</v>
      </c>
      <c r="AP509">
        <v>0.005883279154414233</v>
      </c>
      <c r="AQ509">
        <v>105.732096161895</v>
      </c>
      <c r="AR509">
        <v>0</v>
      </c>
      <c r="AS509">
        <v>0</v>
      </c>
      <c r="AT509">
        <f>IF(AR509*$H$15&gt;=AV509,1.0,(AV509/(AV509-AR509*$H$15)))</f>
        <v>0</v>
      </c>
      <c r="AU509">
        <f>(AT509-1)*100</f>
        <v>0</v>
      </c>
      <c r="AV509">
        <f>MAX(0,($B$15+$C$15*EE509)/(1+$D$15*EE509)*DX509/(DZ509+273)*$E$15)</f>
        <v>0</v>
      </c>
      <c r="AW509" t="s">
        <v>439</v>
      </c>
      <c r="AX509" t="s">
        <v>439</v>
      </c>
      <c r="AY509">
        <v>0</v>
      </c>
      <c r="AZ509">
        <v>0</v>
      </c>
      <c r="BA509">
        <f>1-AY509/AZ509</f>
        <v>0</v>
      </c>
      <c r="BB509">
        <v>0</v>
      </c>
      <c r="BC509" t="s">
        <v>439</v>
      </c>
      <c r="BD509" t="s">
        <v>439</v>
      </c>
      <c r="BE509">
        <v>0</v>
      </c>
      <c r="BF509">
        <v>0</v>
      </c>
      <c r="BG509">
        <f>1-BE509/BF509</f>
        <v>0</v>
      </c>
      <c r="BH509">
        <v>0.5</v>
      </c>
      <c r="BI509">
        <f>DH509</f>
        <v>0</v>
      </c>
      <c r="BJ509">
        <f>K509</f>
        <v>0</v>
      </c>
      <c r="BK509">
        <f>BG509*BH509*BI509</f>
        <v>0</v>
      </c>
      <c r="BL509">
        <f>(BJ509-BB509)/BI509</f>
        <v>0</v>
      </c>
      <c r="BM509">
        <f>(AZ509-BF509)/BF509</f>
        <v>0</v>
      </c>
      <c r="BN509">
        <f>AY509/(BA509+AY509/BF509)</f>
        <v>0</v>
      </c>
      <c r="BO509" t="s">
        <v>439</v>
      </c>
      <c r="BP509">
        <v>0</v>
      </c>
      <c r="BQ509">
        <f>IF(BP509&lt;&gt;0, BP509, BN509)</f>
        <v>0</v>
      </c>
      <c r="BR509">
        <f>1-BQ509/BF509</f>
        <v>0</v>
      </c>
      <c r="BS509">
        <f>(BF509-BE509)/(BF509-BQ509)</f>
        <v>0</v>
      </c>
      <c r="BT509">
        <f>(AZ509-BF509)/(AZ509-BQ509)</f>
        <v>0</v>
      </c>
      <c r="BU509">
        <f>(BF509-BE509)/(BF509-AY509)</f>
        <v>0</v>
      </c>
      <c r="BV509">
        <f>(AZ509-BF509)/(AZ509-AY509)</f>
        <v>0</v>
      </c>
      <c r="BW509">
        <f>(BS509*BQ509/BE509)</f>
        <v>0</v>
      </c>
      <c r="BX509">
        <f>(1-BW509)</f>
        <v>0</v>
      </c>
      <c r="DG509">
        <f>$B$13*EF509+$C$13*EG509+$F$13*ER509*(1-EU509)</f>
        <v>0</v>
      </c>
      <c r="DH509">
        <f>DG509*DI509</f>
        <v>0</v>
      </c>
      <c r="DI509">
        <f>($B$13*$D$11+$C$13*$D$11+$F$13*((FE509+EW509)/MAX(FE509+EW509+FF509, 0.1)*$I$11+FF509/MAX(FE509+EW509+FF509, 0.1)*$J$11))/($B$13+$C$13+$F$13)</f>
        <v>0</v>
      </c>
      <c r="DJ509">
        <f>($B$13*$K$11+$C$13*$K$11+$F$13*((FE509+EW509)/MAX(FE509+EW509+FF509, 0.1)*$P$11+FF509/MAX(FE509+EW509+FF509, 0.1)*$Q$11))/($B$13+$C$13+$F$13)</f>
        <v>0</v>
      </c>
      <c r="DK509">
        <v>5.9</v>
      </c>
      <c r="DL509">
        <v>0.5</v>
      </c>
      <c r="DM509" t="s">
        <v>440</v>
      </c>
      <c r="DN509">
        <v>2</v>
      </c>
      <c r="DO509" t="b">
        <v>1</v>
      </c>
      <c r="DP509">
        <v>1758831359.814285</v>
      </c>
      <c r="DQ509">
        <v>307.0136428571429</v>
      </c>
      <c r="DR509">
        <v>300.8851071428571</v>
      </c>
      <c r="DS509">
        <v>22.84733571428571</v>
      </c>
      <c r="DT509">
        <v>15.70631428571429</v>
      </c>
      <c r="DU509">
        <v>308.3144285714286</v>
      </c>
      <c r="DV509">
        <v>22.54776785714285</v>
      </c>
      <c r="DW509">
        <v>499.9776071428572</v>
      </c>
      <c r="DX509">
        <v>90.76831071428572</v>
      </c>
      <c r="DY509">
        <v>0.06754215</v>
      </c>
      <c r="DZ509">
        <v>29.593875</v>
      </c>
      <c r="EA509">
        <v>29.98398571428571</v>
      </c>
      <c r="EB509">
        <v>999.9000000000002</v>
      </c>
      <c r="EC509">
        <v>0</v>
      </c>
      <c r="ED509">
        <v>0</v>
      </c>
      <c r="EE509">
        <v>9990.735714285713</v>
      </c>
      <c r="EF509">
        <v>0</v>
      </c>
      <c r="EG509">
        <v>11.5357</v>
      </c>
      <c r="EH509">
        <v>6.128445714285713</v>
      </c>
      <c r="EI509">
        <v>314.1918571428572</v>
      </c>
      <c r="EJ509">
        <v>305.6858214285714</v>
      </c>
      <c r="EK509">
        <v>7.141027857142857</v>
      </c>
      <c r="EL509">
        <v>300.8851071428571</v>
      </c>
      <c r="EM509">
        <v>15.70631428571429</v>
      </c>
      <c r="EN509">
        <v>2.073816071428571</v>
      </c>
      <c r="EO509">
        <v>1.425634285714286</v>
      </c>
      <c r="EP509">
        <v>18.01946071428572</v>
      </c>
      <c r="EQ509">
        <v>12.19305714285714</v>
      </c>
      <c r="ER509">
        <v>1999.9825</v>
      </c>
      <c r="ES509">
        <v>0.9799983928571431</v>
      </c>
      <c r="ET509">
        <v>0.02000131428571428</v>
      </c>
      <c r="EU509">
        <v>0</v>
      </c>
      <c r="EV509">
        <v>1221.471785714286</v>
      </c>
      <c r="EW509">
        <v>5.00078</v>
      </c>
      <c r="EX509">
        <v>23752.6</v>
      </c>
      <c r="EY509">
        <v>16379.48214285714</v>
      </c>
      <c r="EZ509">
        <v>39.40382142857142</v>
      </c>
      <c r="FA509">
        <v>40.19171428571428</v>
      </c>
      <c r="FB509">
        <v>39.53560714285715</v>
      </c>
      <c r="FC509">
        <v>39.86353571428571</v>
      </c>
      <c r="FD509">
        <v>40.502</v>
      </c>
      <c r="FE509">
        <v>1955.0825</v>
      </c>
      <c r="FF509">
        <v>39.9</v>
      </c>
      <c r="FG509">
        <v>0</v>
      </c>
      <c r="FH509">
        <v>1758831363.1</v>
      </c>
      <c r="FI509">
        <v>0</v>
      </c>
      <c r="FJ509">
        <v>1221.5196</v>
      </c>
      <c r="FK509">
        <v>6.749230775798117</v>
      </c>
      <c r="FL509">
        <v>137.5000003481704</v>
      </c>
      <c r="FM509">
        <v>23754.564</v>
      </c>
      <c r="FN509">
        <v>15</v>
      </c>
      <c r="FO509">
        <v>0</v>
      </c>
      <c r="FP509" t="s">
        <v>441</v>
      </c>
      <c r="FQ509">
        <v>1746989605.5</v>
      </c>
      <c r="FR509">
        <v>1746989593.5</v>
      </c>
      <c r="FS509">
        <v>0</v>
      </c>
      <c r="FT509">
        <v>-0.274</v>
      </c>
      <c r="FU509">
        <v>-0.002</v>
      </c>
      <c r="FV509">
        <v>2.549</v>
      </c>
      <c r="FW509">
        <v>0.129</v>
      </c>
      <c r="FX509">
        <v>420</v>
      </c>
      <c r="FY509">
        <v>17</v>
      </c>
      <c r="FZ509">
        <v>0.02</v>
      </c>
      <c r="GA509">
        <v>0.04</v>
      </c>
      <c r="GB509">
        <v>5.644935500000001</v>
      </c>
      <c r="GC509">
        <v>11.59436105065666</v>
      </c>
      <c r="GD509">
        <v>1.116636244763598</v>
      </c>
      <c r="GE509">
        <v>0</v>
      </c>
      <c r="GF509">
        <v>1221.227058823529</v>
      </c>
      <c r="GG509">
        <v>5.749732616282952</v>
      </c>
      <c r="GH509">
        <v>0.6415905300925953</v>
      </c>
      <c r="GI509">
        <v>0</v>
      </c>
      <c r="GJ509">
        <v>7.151285</v>
      </c>
      <c r="GK509">
        <v>-0.2551254033771613</v>
      </c>
      <c r="GL509">
        <v>0.02551970630708748</v>
      </c>
      <c r="GM509">
        <v>0</v>
      </c>
      <c r="GN509">
        <v>0</v>
      </c>
      <c r="GO509">
        <v>3</v>
      </c>
      <c r="GP509" t="s">
        <v>459</v>
      </c>
      <c r="GQ509">
        <v>3.10096</v>
      </c>
      <c r="GR509">
        <v>2.7257</v>
      </c>
      <c r="GS509">
        <v>0.0647881</v>
      </c>
      <c r="GT509">
        <v>0.06310540000000001</v>
      </c>
      <c r="GU509">
        <v>0.104436</v>
      </c>
      <c r="GV509">
        <v>0.08112279999999999</v>
      </c>
      <c r="GW509">
        <v>24414.4</v>
      </c>
      <c r="GX509">
        <v>22254.6</v>
      </c>
      <c r="GY509">
        <v>26670.4</v>
      </c>
      <c r="GZ509">
        <v>23977.6</v>
      </c>
      <c r="HA509">
        <v>38217.1</v>
      </c>
      <c r="HB509">
        <v>32588.3</v>
      </c>
      <c r="HC509">
        <v>46574.6</v>
      </c>
      <c r="HD509">
        <v>37954.5</v>
      </c>
      <c r="HE509">
        <v>1.8699</v>
      </c>
      <c r="HF509">
        <v>1.84915</v>
      </c>
      <c r="HG509">
        <v>0.145234</v>
      </c>
      <c r="HH509">
        <v>0</v>
      </c>
      <c r="HI509">
        <v>27.6281</v>
      </c>
      <c r="HJ509">
        <v>999.9</v>
      </c>
      <c r="HK509">
        <v>36.5</v>
      </c>
      <c r="HL509">
        <v>32.4</v>
      </c>
      <c r="HM509">
        <v>19.6403</v>
      </c>
      <c r="HN509">
        <v>61.2051</v>
      </c>
      <c r="HO509">
        <v>20.6651</v>
      </c>
      <c r="HP509">
        <v>1</v>
      </c>
      <c r="HQ509">
        <v>0.1486</v>
      </c>
      <c r="HR509">
        <v>-0.601081</v>
      </c>
      <c r="HS509">
        <v>20.2796</v>
      </c>
      <c r="HT509">
        <v>5.2104</v>
      </c>
      <c r="HU509">
        <v>11.98</v>
      </c>
      <c r="HV509">
        <v>4.9627</v>
      </c>
      <c r="HW509">
        <v>3.27443</v>
      </c>
      <c r="HX509">
        <v>9999</v>
      </c>
      <c r="HY509">
        <v>9999</v>
      </c>
      <c r="HZ509">
        <v>9999</v>
      </c>
      <c r="IA509">
        <v>6.6</v>
      </c>
      <c r="IB509">
        <v>1.86398</v>
      </c>
      <c r="IC509">
        <v>1.86008</v>
      </c>
      <c r="ID509">
        <v>1.85838</v>
      </c>
      <c r="IE509">
        <v>1.85975</v>
      </c>
      <c r="IF509">
        <v>1.85989</v>
      </c>
      <c r="IG509">
        <v>1.85838</v>
      </c>
      <c r="IH509">
        <v>1.85745</v>
      </c>
      <c r="II509">
        <v>1.85242</v>
      </c>
      <c r="IJ509">
        <v>0</v>
      </c>
      <c r="IK509">
        <v>0</v>
      </c>
      <c r="IL509">
        <v>0</v>
      </c>
      <c r="IM509">
        <v>0</v>
      </c>
      <c r="IN509" t="s">
        <v>443</v>
      </c>
      <c r="IO509" t="s">
        <v>444</v>
      </c>
      <c r="IP509" t="s">
        <v>445</v>
      </c>
      <c r="IQ509" t="s">
        <v>445</v>
      </c>
      <c r="IR509" t="s">
        <v>445</v>
      </c>
      <c r="IS509" t="s">
        <v>445</v>
      </c>
      <c r="IT509">
        <v>0</v>
      </c>
      <c r="IU509">
        <v>100</v>
      </c>
      <c r="IV509">
        <v>100</v>
      </c>
      <c r="IW509">
        <v>-1.293</v>
      </c>
      <c r="IX509">
        <v>0.3002</v>
      </c>
      <c r="IY509">
        <v>-1.085747647868322</v>
      </c>
      <c r="IZ509">
        <v>-0.001141660950335919</v>
      </c>
      <c r="JA509">
        <v>1.556549255047457E-06</v>
      </c>
      <c r="JB509">
        <v>-3.845636065895205E-10</v>
      </c>
      <c r="JC509">
        <v>0.01562767363184709</v>
      </c>
      <c r="JD509">
        <v>0.001629169780553792</v>
      </c>
      <c r="JE509">
        <v>0.0005448488767950686</v>
      </c>
      <c r="JF509">
        <v>-2.599574200195059E-06</v>
      </c>
      <c r="JG509">
        <v>2</v>
      </c>
      <c r="JH509">
        <v>2011</v>
      </c>
      <c r="JI509">
        <v>1</v>
      </c>
      <c r="JJ509">
        <v>26</v>
      </c>
      <c r="JK509">
        <v>197362.7</v>
      </c>
      <c r="JL509">
        <v>197362.9</v>
      </c>
      <c r="JM509">
        <v>0.783691</v>
      </c>
      <c r="JN509">
        <v>2.63184</v>
      </c>
      <c r="JO509">
        <v>1.49658</v>
      </c>
      <c r="JP509">
        <v>2.34497</v>
      </c>
      <c r="JQ509">
        <v>1.54907</v>
      </c>
      <c r="JR509">
        <v>2.46216</v>
      </c>
      <c r="JS509">
        <v>37.0509</v>
      </c>
      <c r="JT509">
        <v>24.1838</v>
      </c>
      <c r="JU509">
        <v>18</v>
      </c>
      <c r="JV509">
        <v>485.644</v>
      </c>
      <c r="JW509">
        <v>487.26</v>
      </c>
      <c r="JX509">
        <v>28.6427</v>
      </c>
      <c r="JY509">
        <v>29.2164</v>
      </c>
      <c r="JZ509">
        <v>29.9997</v>
      </c>
      <c r="KA509">
        <v>29.4974</v>
      </c>
      <c r="KB509">
        <v>29.5077</v>
      </c>
      <c r="KC509">
        <v>15.7279</v>
      </c>
      <c r="KD509">
        <v>18.0907</v>
      </c>
      <c r="KE509">
        <v>36.0648</v>
      </c>
      <c r="KF509">
        <v>28.6454</v>
      </c>
      <c r="KG509">
        <v>252.93</v>
      </c>
      <c r="KH509">
        <v>15.7602</v>
      </c>
      <c r="KI509">
        <v>101.83</v>
      </c>
      <c r="KJ509">
        <v>91.51390000000001</v>
      </c>
    </row>
    <row r="510" spans="1:296">
      <c r="A510">
        <v>492</v>
      </c>
      <c r="B510">
        <v>1758831372.6</v>
      </c>
      <c r="C510">
        <v>17349</v>
      </c>
      <c r="D510" t="s">
        <v>1434</v>
      </c>
      <c r="E510" t="s">
        <v>1435</v>
      </c>
      <c r="F510">
        <v>5</v>
      </c>
      <c r="G510" t="s">
        <v>1413</v>
      </c>
      <c r="H510">
        <v>1758831365.1</v>
      </c>
      <c r="I510">
        <f>(J510)/1000</f>
        <v>0</v>
      </c>
      <c r="J510">
        <f>IF(DO510, AM510, AG510)</f>
        <v>0</v>
      </c>
      <c r="K510">
        <f>IF(DO510, AH510, AF510)</f>
        <v>0</v>
      </c>
      <c r="L510">
        <f>DQ510 - IF(AT510&gt;1, K510*DK510*100.0/(AV510), 0)</f>
        <v>0</v>
      </c>
      <c r="M510">
        <f>((S510-I510/2)*L510-K510)/(S510+I510/2)</f>
        <v>0</v>
      </c>
      <c r="N510">
        <f>M510*(DX510+DY510)/1000.0</f>
        <v>0</v>
      </c>
      <c r="O510">
        <f>(DQ510 - IF(AT510&gt;1, K510*DK510*100.0/(AV510), 0))*(DX510+DY510)/1000.0</f>
        <v>0</v>
      </c>
      <c r="P510">
        <f>2.0/((1/R510-1/Q510)+SIGN(R510)*SQRT((1/R510-1/Q510)*(1/R510-1/Q510) + 4*DL510/((DL510+1)*(DL510+1))*(2*1/R510*1/Q510-1/Q510*1/Q510)))</f>
        <v>0</v>
      </c>
      <c r="Q510">
        <f>IF(LEFT(DM510,1)&lt;&gt;"0",IF(LEFT(DM510,1)="1",3.0,DN510),$D$5+$E$5*(EE510*DX510/($K$5*1000))+$F$5*(EE510*DX510/($K$5*1000))*MAX(MIN(DK510,$J$5),$I$5)*MAX(MIN(DK510,$J$5),$I$5)+$G$5*MAX(MIN(DK510,$J$5),$I$5)*(EE510*DX510/($K$5*1000))+$H$5*(EE510*DX510/($K$5*1000))*(EE510*DX510/($K$5*1000)))</f>
        <v>0</v>
      </c>
      <c r="R510">
        <f>I510*(1000-(1000*0.61365*exp(17.502*V510/(240.97+V510))/(DX510+DY510)+DS510)/2)/(1000*0.61365*exp(17.502*V510/(240.97+V510))/(DX510+DY510)-DS510)</f>
        <v>0</v>
      </c>
      <c r="S510">
        <f>1/((DL510+1)/(P510/1.6)+1/(Q510/1.37)) + DL510/((DL510+1)/(P510/1.6) + DL510/(Q510/1.37))</f>
        <v>0</v>
      </c>
      <c r="T510">
        <f>(DG510*DJ510)</f>
        <v>0</v>
      </c>
      <c r="U510">
        <f>(DZ510+(T510+2*0.95*5.67E-8*(((DZ510+$B$9)+273)^4-(DZ510+273)^4)-44100*I510)/(1.84*29.3*Q510+8*0.95*5.67E-8*(DZ510+273)^3))</f>
        <v>0</v>
      </c>
      <c r="V510">
        <f>($C$9*EA510+$D$9*EB510+$E$9*U510)</f>
        <v>0</v>
      </c>
      <c r="W510">
        <f>0.61365*exp(17.502*V510/(240.97+V510))</f>
        <v>0</v>
      </c>
      <c r="X510">
        <f>(Y510/Z510*100)</f>
        <v>0</v>
      </c>
      <c r="Y510">
        <f>DS510*(DX510+DY510)/1000</f>
        <v>0</v>
      </c>
      <c r="Z510">
        <f>0.61365*exp(17.502*DZ510/(240.97+DZ510))</f>
        <v>0</v>
      </c>
      <c r="AA510">
        <f>(W510-DS510*(DX510+DY510)/1000)</f>
        <v>0</v>
      </c>
      <c r="AB510">
        <f>(-I510*44100)</f>
        <v>0</v>
      </c>
      <c r="AC510">
        <f>2*29.3*Q510*0.92*(DZ510-V510)</f>
        <v>0</v>
      </c>
      <c r="AD510">
        <f>2*0.95*5.67E-8*(((DZ510+$B$9)+273)^4-(V510+273)^4)</f>
        <v>0</v>
      </c>
      <c r="AE510">
        <f>T510+AD510+AB510+AC510</f>
        <v>0</v>
      </c>
      <c r="AF510">
        <f>DW510*AT510*(DR510-DQ510*(1000-AT510*DT510)/(1000-AT510*DS510))/(100*DK510)</f>
        <v>0</v>
      </c>
      <c r="AG510">
        <f>1000*DW510*AT510*(DS510-DT510)/(100*DK510*(1000-AT510*DS510))</f>
        <v>0</v>
      </c>
      <c r="AH510">
        <f>(AI510 - AJ510 - DX510*1E3/(8.314*(DZ510+273.15)) * AL510/DW510 * AK510) * DW510/(100*DK510) * (1000 - DT510)/1000</f>
        <v>0</v>
      </c>
      <c r="AI510">
        <v>272.6993559739187</v>
      </c>
      <c r="AJ510">
        <v>274.7901272727271</v>
      </c>
      <c r="AK510">
        <v>-3.215730499460825</v>
      </c>
      <c r="AL510">
        <v>65.13345056571636</v>
      </c>
      <c r="AM510">
        <f>(AO510 - AN510 + DX510*1E3/(8.314*(DZ510+273.15)) * AQ510/DW510 * AP510) * DW510/(100*DK510) * 1000/(1000 - AO510)</f>
        <v>0</v>
      </c>
      <c r="AN510">
        <v>15.75484858797565</v>
      </c>
      <c r="AO510">
        <v>22.88841151515152</v>
      </c>
      <c r="AP510">
        <v>0.0008930069180845511</v>
      </c>
      <c r="AQ510">
        <v>105.732096161895</v>
      </c>
      <c r="AR510">
        <v>0</v>
      </c>
      <c r="AS510">
        <v>0</v>
      </c>
      <c r="AT510">
        <f>IF(AR510*$H$15&gt;=AV510,1.0,(AV510/(AV510-AR510*$H$15)))</f>
        <v>0</v>
      </c>
      <c r="AU510">
        <f>(AT510-1)*100</f>
        <v>0</v>
      </c>
      <c r="AV510">
        <f>MAX(0,($B$15+$C$15*EE510)/(1+$D$15*EE510)*DX510/(DZ510+273)*$E$15)</f>
        <v>0</v>
      </c>
      <c r="AW510" t="s">
        <v>439</v>
      </c>
      <c r="AX510" t="s">
        <v>439</v>
      </c>
      <c r="AY510">
        <v>0</v>
      </c>
      <c r="AZ510">
        <v>0</v>
      </c>
      <c r="BA510">
        <f>1-AY510/AZ510</f>
        <v>0</v>
      </c>
      <c r="BB510">
        <v>0</v>
      </c>
      <c r="BC510" t="s">
        <v>439</v>
      </c>
      <c r="BD510" t="s">
        <v>439</v>
      </c>
      <c r="BE510">
        <v>0</v>
      </c>
      <c r="BF510">
        <v>0</v>
      </c>
      <c r="BG510">
        <f>1-BE510/BF510</f>
        <v>0</v>
      </c>
      <c r="BH510">
        <v>0.5</v>
      </c>
      <c r="BI510">
        <f>DH510</f>
        <v>0</v>
      </c>
      <c r="BJ510">
        <f>K510</f>
        <v>0</v>
      </c>
      <c r="BK510">
        <f>BG510*BH510*BI510</f>
        <v>0</v>
      </c>
      <c r="BL510">
        <f>(BJ510-BB510)/BI510</f>
        <v>0</v>
      </c>
      <c r="BM510">
        <f>(AZ510-BF510)/BF510</f>
        <v>0</v>
      </c>
      <c r="BN510">
        <f>AY510/(BA510+AY510/BF510)</f>
        <v>0</v>
      </c>
      <c r="BO510" t="s">
        <v>439</v>
      </c>
      <c r="BP510">
        <v>0</v>
      </c>
      <c r="BQ510">
        <f>IF(BP510&lt;&gt;0, BP510, BN510)</f>
        <v>0</v>
      </c>
      <c r="BR510">
        <f>1-BQ510/BF510</f>
        <v>0</v>
      </c>
      <c r="BS510">
        <f>(BF510-BE510)/(BF510-BQ510)</f>
        <v>0</v>
      </c>
      <c r="BT510">
        <f>(AZ510-BF510)/(AZ510-BQ510)</f>
        <v>0</v>
      </c>
      <c r="BU510">
        <f>(BF510-BE510)/(BF510-AY510)</f>
        <v>0</v>
      </c>
      <c r="BV510">
        <f>(AZ510-BF510)/(AZ510-AY510)</f>
        <v>0</v>
      </c>
      <c r="BW510">
        <f>(BS510*BQ510/BE510)</f>
        <v>0</v>
      </c>
      <c r="BX510">
        <f>(1-BW510)</f>
        <v>0</v>
      </c>
      <c r="DG510">
        <f>$B$13*EF510+$C$13*EG510+$F$13*ER510*(1-EU510)</f>
        <v>0</v>
      </c>
      <c r="DH510">
        <f>DG510*DI510</f>
        <v>0</v>
      </c>
      <c r="DI510">
        <f>($B$13*$D$11+$C$13*$D$11+$F$13*((FE510+EW510)/MAX(FE510+EW510+FF510, 0.1)*$I$11+FF510/MAX(FE510+EW510+FF510, 0.1)*$J$11))/($B$13+$C$13+$F$13)</f>
        <v>0</v>
      </c>
      <c r="DJ510">
        <f>($B$13*$K$11+$C$13*$K$11+$F$13*((FE510+EW510)/MAX(FE510+EW510+FF510, 0.1)*$P$11+FF510/MAX(FE510+EW510+FF510, 0.1)*$Q$11))/($B$13+$C$13+$F$13)</f>
        <v>0</v>
      </c>
      <c r="DK510">
        <v>5.9</v>
      </c>
      <c r="DL510">
        <v>0.5</v>
      </c>
      <c r="DM510" t="s">
        <v>440</v>
      </c>
      <c r="DN510">
        <v>2</v>
      </c>
      <c r="DO510" t="b">
        <v>1</v>
      </c>
      <c r="DP510">
        <v>1758831365.1</v>
      </c>
      <c r="DQ510">
        <v>290.4569259259259</v>
      </c>
      <c r="DR510">
        <v>283.3420370370371</v>
      </c>
      <c r="DS510">
        <v>22.86291111111111</v>
      </c>
      <c r="DT510">
        <v>15.73277407407407</v>
      </c>
      <c r="DU510">
        <v>291.7524444444444</v>
      </c>
      <c r="DV510">
        <v>22.56301111111111</v>
      </c>
      <c r="DW510">
        <v>500.0155185185184</v>
      </c>
      <c r="DX510">
        <v>90.76785555555556</v>
      </c>
      <c r="DY510">
        <v>0.06761024074074075</v>
      </c>
      <c r="DZ510">
        <v>29.59701111111111</v>
      </c>
      <c r="EA510">
        <v>29.98987407407408</v>
      </c>
      <c r="EB510">
        <v>999.9000000000001</v>
      </c>
      <c r="EC510">
        <v>0</v>
      </c>
      <c r="ED510">
        <v>0</v>
      </c>
      <c r="EE510">
        <v>9987.405555555555</v>
      </c>
      <c r="EF510">
        <v>0</v>
      </c>
      <c r="EG510">
        <v>11.53778148148148</v>
      </c>
      <c r="EH510">
        <v>7.114845925925926</v>
      </c>
      <c r="EI510">
        <v>297.2527037037037</v>
      </c>
      <c r="EJ510">
        <v>287.8706296296296</v>
      </c>
      <c r="EK510">
        <v>7.13015037037037</v>
      </c>
      <c r="EL510">
        <v>283.3420370370371</v>
      </c>
      <c r="EM510">
        <v>15.73277407407407</v>
      </c>
      <c r="EN510">
        <v>2.07522</v>
      </c>
      <c r="EO510">
        <v>1.42802962962963</v>
      </c>
      <c r="EP510">
        <v>18.03022222222222</v>
      </c>
      <c r="EQ510">
        <v>12.21857037037037</v>
      </c>
      <c r="ER510">
        <v>2000.001481481482</v>
      </c>
      <c r="ES510">
        <v>0.9799985555555557</v>
      </c>
      <c r="ET510">
        <v>0.02000115185185185</v>
      </c>
      <c r="EU510">
        <v>0</v>
      </c>
      <c r="EV510">
        <v>1222.100740740741</v>
      </c>
      <c r="EW510">
        <v>5.00078</v>
      </c>
      <c r="EX510">
        <v>23766.2962962963</v>
      </c>
      <c r="EY510">
        <v>16379.64074074074</v>
      </c>
      <c r="EZ510">
        <v>39.38177777777778</v>
      </c>
      <c r="FA510">
        <v>40.178</v>
      </c>
      <c r="FB510">
        <v>39.54622222222223</v>
      </c>
      <c r="FC510">
        <v>39.83296296296295</v>
      </c>
      <c r="FD510">
        <v>40.50892592592592</v>
      </c>
      <c r="FE510">
        <v>1955.101481481481</v>
      </c>
      <c r="FF510">
        <v>39.9</v>
      </c>
      <c r="FG510">
        <v>0</v>
      </c>
      <c r="FH510">
        <v>1758831367.9</v>
      </c>
      <c r="FI510">
        <v>0</v>
      </c>
      <c r="FJ510">
        <v>1222.1484</v>
      </c>
      <c r="FK510">
        <v>9.926923057643947</v>
      </c>
      <c r="FL510">
        <v>184.6923075318694</v>
      </c>
      <c r="FM510">
        <v>23767.544</v>
      </c>
      <c r="FN510">
        <v>15</v>
      </c>
      <c r="FO510">
        <v>0</v>
      </c>
      <c r="FP510" t="s">
        <v>441</v>
      </c>
      <c r="FQ510">
        <v>1746989605.5</v>
      </c>
      <c r="FR510">
        <v>1746989593.5</v>
      </c>
      <c r="FS510">
        <v>0</v>
      </c>
      <c r="FT510">
        <v>-0.274</v>
      </c>
      <c r="FU510">
        <v>-0.002</v>
      </c>
      <c r="FV510">
        <v>2.549</v>
      </c>
      <c r="FW510">
        <v>0.129</v>
      </c>
      <c r="FX510">
        <v>420</v>
      </c>
      <c r="FY510">
        <v>17</v>
      </c>
      <c r="FZ510">
        <v>0.02</v>
      </c>
      <c r="GA510">
        <v>0.04</v>
      </c>
      <c r="GB510">
        <v>6.59648825</v>
      </c>
      <c r="GC510">
        <v>11.11010803001874</v>
      </c>
      <c r="GD510">
        <v>1.069599061143678</v>
      </c>
      <c r="GE510">
        <v>0</v>
      </c>
      <c r="GF510">
        <v>1221.748823529412</v>
      </c>
      <c r="GG510">
        <v>7.604889222778112</v>
      </c>
      <c r="GH510">
        <v>0.7975173415259187</v>
      </c>
      <c r="GI510">
        <v>0</v>
      </c>
      <c r="GJ510">
        <v>7.137774500000001</v>
      </c>
      <c r="GK510">
        <v>-0.1521372607880197</v>
      </c>
      <c r="GL510">
        <v>0.01901970254104935</v>
      </c>
      <c r="GM510">
        <v>0</v>
      </c>
      <c r="GN510">
        <v>0</v>
      </c>
      <c r="GO510">
        <v>3</v>
      </c>
      <c r="GP510" t="s">
        <v>459</v>
      </c>
      <c r="GQ510">
        <v>3.10102</v>
      </c>
      <c r="GR510">
        <v>2.72554</v>
      </c>
      <c r="GS510">
        <v>0.0618253</v>
      </c>
      <c r="GT510">
        <v>0.0599491</v>
      </c>
      <c r="GU510">
        <v>0.104483</v>
      </c>
      <c r="GV510">
        <v>0.0810932</v>
      </c>
      <c r="GW510">
        <v>24491.9</v>
      </c>
      <c r="GX510">
        <v>22329.7</v>
      </c>
      <c r="GY510">
        <v>26670.6</v>
      </c>
      <c r="GZ510">
        <v>23977.7</v>
      </c>
      <c r="HA510">
        <v>38215.1</v>
      </c>
      <c r="HB510">
        <v>32589.4</v>
      </c>
      <c r="HC510">
        <v>46575</v>
      </c>
      <c r="HD510">
        <v>37954.9</v>
      </c>
      <c r="HE510">
        <v>1.87038</v>
      </c>
      <c r="HF510">
        <v>1.84895</v>
      </c>
      <c r="HG510">
        <v>0.145696</v>
      </c>
      <c r="HH510">
        <v>0</v>
      </c>
      <c r="HI510">
        <v>27.6249</v>
      </c>
      <c r="HJ510">
        <v>999.9</v>
      </c>
      <c r="HK510">
        <v>36.5</v>
      </c>
      <c r="HL510">
        <v>32.4</v>
      </c>
      <c r="HM510">
        <v>19.6409</v>
      </c>
      <c r="HN510">
        <v>61.3951</v>
      </c>
      <c r="HO510">
        <v>20.7131</v>
      </c>
      <c r="HP510">
        <v>1</v>
      </c>
      <c r="HQ510">
        <v>0.148031</v>
      </c>
      <c r="HR510">
        <v>-0.584425</v>
      </c>
      <c r="HS510">
        <v>20.2798</v>
      </c>
      <c r="HT510">
        <v>5.2104</v>
      </c>
      <c r="HU510">
        <v>11.9798</v>
      </c>
      <c r="HV510">
        <v>4.96265</v>
      </c>
      <c r="HW510">
        <v>3.27433</v>
      </c>
      <c r="HX510">
        <v>9999</v>
      </c>
      <c r="HY510">
        <v>9999</v>
      </c>
      <c r="HZ510">
        <v>9999</v>
      </c>
      <c r="IA510">
        <v>6.6</v>
      </c>
      <c r="IB510">
        <v>1.86395</v>
      </c>
      <c r="IC510">
        <v>1.86006</v>
      </c>
      <c r="ID510">
        <v>1.85838</v>
      </c>
      <c r="IE510">
        <v>1.85974</v>
      </c>
      <c r="IF510">
        <v>1.85989</v>
      </c>
      <c r="IG510">
        <v>1.85837</v>
      </c>
      <c r="IH510">
        <v>1.85745</v>
      </c>
      <c r="II510">
        <v>1.85242</v>
      </c>
      <c r="IJ510">
        <v>0</v>
      </c>
      <c r="IK510">
        <v>0</v>
      </c>
      <c r="IL510">
        <v>0</v>
      </c>
      <c r="IM510">
        <v>0</v>
      </c>
      <c r="IN510" t="s">
        <v>443</v>
      </c>
      <c r="IO510" t="s">
        <v>444</v>
      </c>
      <c r="IP510" t="s">
        <v>445</v>
      </c>
      <c r="IQ510" t="s">
        <v>445</v>
      </c>
      <c r="IR510" t="s">
        <v>445</v>
      </c>
      <c r="IS510" t="s">
        <v>445</v>
      </c>
      <c r="IT510">
        <v>0</v>
      </c>
      <c r="IU510">
        <v>100</v>
      </c>
      <c r="IV510">
        <v>100</v>
      </c>
      <c r="IW510">
        <v>-1.288</v>
      </c>
      <c r="IX510">
        <v>0.3005</v>
      </c>
      <c r="IY510">
        <v>-1.085747647868322</v>
      </c>
      <c r="IZ510">
        <v>-0.001141660950335919</v>
      </c>
      <c r="JA510">
        <v>1.556549255047457E-06</v>
      </c>
      <c r="JB510">
        <v>-3.845636065895205E-10</v>
      </c>
      <c r="JC510">
        <v>0.01562767363184709</v>
      </c>
      <c r="JD510">
        <v>0.001629169780553792</v>
      </c>
      <c r="JE510">
        <v>0.0005448488767950686</v>
      </c>
      <c r="JF510">
        <v>-2.599574200195059E-06</v>
      </c>
      <c r="JG510">
        <v>2</v>
      </c>
      <c r="JH510">
        <v>2011</v>
      </c>
      <c r="JI510">
        <v>1</v>
      </c>
      <c r="JJ510">
        <v>26</v>
      </c>
      <c r="JK510">
        <v>197362.8</v>
      </c>
      <c r="JL510">
        <v>197363</v>
      </c>
      <c r="JM510">
        <v>0.740967</v>
      </c>
      <c r="JN510">
        <v>2.64038</v>
      </c>
      <c r="JO510">
        <v>1.49658</v>
      </c>
      <c r="JP510">
        <v>2.34497</v>
      </c>
      <c r="JQ510">
        <v>1.54907</v>
      </c>
      <c r="JR510">
        <v>2.48657</v>
      </c>
      <c r="JS510">
        <v>37.0509</v>
      </c>
      <c r="JT510">
        <v>24.1751</v>
      </c>
      <c r="JU510">
        <v>18</v>
      </c>
      <c r="JV510">
        <v>485.89</v>
      </c>
      <c r="JW510">
        <v>487.091</v>
      </c>
      <c r="JX510">
        <v>28.6509</v>
      </c>
      <c r="JY510">
        <v>29.2114</v>
      </c>
      <c r="JZ510">
        <v>29.9996</v>
      </c>
      <c r="KA510">
        <v>29.493</v>
      </c>
      <c r="KB510">
        <v>29.5029</v>
      </c>
      <c r="KC510">
        <v>14.9194</v>
      </c>
      <c r="KD510">
        <v>18.0907</v>
      </c>
      <c r="KE510">
        <v>35.6931</v>
      </c>
      <c r="KF510">
        <v>28.6497</v>
      </c>
      <c r="KG510">
        <v>232.894</v>
      </c>
      <c r="KH510">
        <v>15.7602</v>
      </c>
      <c r="KI510">
        <v>101.831</v>
      </c>
      <c r="KJ510">
        <v>91.51479999999999</v>
      </c>
    </row>
    <row r="511" spans="1:296">
      <c r="A511">
        <v>493</v>
      </c>
      <c r="B511">
        <v>1758831377.6</v>
      </c>
      <c r="C511">
        <v>17354</v>
      </c>
      <c r="D511" t="s">
        <v>1436</v>
      </c>
      <c r="E511" t="s">
        <v>1437</v>
      </c>
      <c r="F511">
        <v>5</v>
      </c>
      <c r="G511" t="s">
        <v>1413</v>
      </c>
      <c r="H511">
        <v>1758831369.814285</v>
      </c>
      <c r="I511">
        <f>(J511)/1000</f>
        <v>0</v>
      </c>
      <c r="J511">
        <f>IF(DO511, AM511, AG511)</f>
        <v>0</v>
      </c>
      <c r="K511">
        <f>IF(DO511, AH511, AF511)</f>
        <v>0</v>
      </c>
      <c r="L511">
        <f>DQ511 - IF(AT511&gt;1, K511*DK511*100.0/(AV511), 0)</f>
        <v>0</v>
      </c>
      <c r="M511">
        <f>((S511-I511/2)*L511-K511)/(S511+I511/2)</f>
        <v>0</v>
      </c>
      <c r="N511">
        <f>M511*(DX511+DY511)/1000.0</f>
        <v>0</v>
      </c>
      <c r="O511">
        <f>(DQ511 - IF(AT511&gt;1, K511*DK511*100.0/(AV511), 0))*(DX511+DY511)/1000.0</f>
        <v>0</v>
      </c>
      <c r="P511">
        <f>2.0/((1/R511-1/Q511)+SIGN(R511)*SQRT((1/R511-1/Q511)*(1/R511-1/Q511) + 4*DL511/((DL511+1)*(DL511+1))*(2*1/R511*1/Q511-1/Q511*1/Q511)))</f>
        <v>0</v>
      </c>
      <c r="Q511">
        <f>IF(LEFT(DM511,1)&lt;&gt;"0",IF(LEFT(DM511,1)="1",3.0,DN511),$D$5+$E$5*(EE511*DX511/($K$5*1000))+$F$5*(EE511*DX511/($K$5*1000))*MAX(MIN(DK511,$J$5),$I$5)*MAX(MIN(DK511,$J$5),$I$5)+$G$5*MAX(MIN(DK511,$J$5),$I$5)*(EE511*DX511/($K$5*1000))+$H$5*(EE511*DX511/($K$5*1000))*(EE511*DX511/($K$5*1000)))</f>
        <v>0</v>
      </c>
      <c r="R511">
        <f>I511*(1000-(1000*0.61365*exp(17.502*V511/(240.97+V511))/(DX511+DY511)+DS511)/2)/(1000*0.61365*exp(17.502*V511/(240.97+V511))/(DX511+DY511)-DS511)</f>
        <v>0</v>
      </c>
      <c r="S511">
        <f>1/((DL511+1)/(P511/1.6)+1/(Q511/1.37)) + DL511/((DL511+1)/(P511/1.6) + DL511/(Q511/1.37))</f>
        <v>0</v>
      </c>
      <c r="T511">
        <f>(DG511*DJ511)</f>
        <v>0</v>
      </c>
      <c r="U511">
        <f>(DZ511+(T511+2*0.95*5.67E-8*(((DZ511+$B$9)+273)^4-(DZ511+273)^4)-44100*I511)/(1.84*29.3*Q511+8*0.95*5.67E-8*(DZ511+273)^3))</f>
        <v>0</v>
      </c>
      <c r="V511">
        <f>($C$9*EA511+$D$9*EB511+$E$9*U511)</f>
        <v>0</v>
      </c>
      <c r="W511">
        <f>0.61365*exp(17.502*V511/(240.97+V511))</f>
        <v>0</v>
      </c>
      <c r="X511">
        <f>(Y511/Z511*100)</f>
        <v>0</v>
      </c>
      <c r="Y511">
        <f>DS511*(DX511+DY511)/1000</f>
        <v>0</v>
      </c>
      <c r="Z511">
        <f>0.61365*exp(17.502*DZ511/(240.97+DZ511))</f>
        <v>0</v>
      </c>
      <c r="AA511">
        <f>(W511-DS511*(DX511+DY511)/1000)</f>
        <v>0</v>
      </c>
      <c r="AB511">
        <f>(-I511*44100)</f>
        <v>0</v>
      </c>
      <c r="AC511">
        <f>2*29.3*Q511*0.92*(DZ511-V511)</f>
        <v>0</v>
      </c>
      <c r="AD511">
        <f>2*0.95*5.67E-8*(((DZ511+$B$9)+273)^4-(V511+273)^4)</f>
        <v>0</v>
      </c>
      <c r="AE511">
        <f>T511+AD511+AB511+AC511</f>
        <v>0</v>
      </c>
      <c r="AF511">
        <f>DW511*AT511*(DR511-DQ511*(1000-AT511*DT511)/(1000-AT511*DS511))/(100*DK511)</f>
        <v>0</v>
      </c>
      <c r="AG511">
        <f>1000*DW511*AT511*(DS511-DT511)/(100*DK511*(1000-AT511*DS511))</f>
        <v>0</v>
      </c>
      <c r="AH511">
        <f>(AI511 - AJ511 - DX511*1E3/(8.314*(DZ511+273.15)) * AL511/DW511 * AK511) * DW511/(100*DK511) * (1000 - DT511)/1000</f>
        <v>0</v>
      </c>
      <c r="AI511">
        <v>255.8796036320043</v>
      </c>
      <c r="AJ511">
        <v>258.7685272727272</v>
      </c>
      <c r="AK511">
        <v>-3.208366002434822</v>
      </c>
      <c r="AL511">
        <v>65.13345056571636</v>
      </c>
      <c r="AM511">
        <f>(AO511 - AN511 + DX511*1E3/(8.314*(DZ511+273.15)) * AQ511/DW511 * AP511) * DW511/(100*DK511) * 1000/(1000 - AO511)</f>
        <v>0</v>
      </c>
      <c r="AN511">
        <v>15.70103750273435</v>
      </c>
      <c r="AO511">
        <v>22.88336363636364</v>
      </c>
      <c r="AP511">
        <v>-0.000535273337036081</v>
      </c>
      <c r="AQ511">
        <v>105.732096161895</v>
      </c>
      <c r="AR511">
        <v>0</v>
      </c>
      <c r="AS511">
        <v>0</v>
      </c>
      <c r="AT511">
        <f>IF(AR511*$H$15&gt;=AV511,1.0,(AV511/(AV511-AR511*$H$15)))</f>
        <v>0</v>
      </c>
      <c r="AU511">
        <f>(AT511-1)*100</f>
        <v>0</v>
      </c>
      <c r="AV511">
        <f>MAX(0,($B$15+$C$15*EE511)/(1+$D$15*EE511)*DX511/(DZ511+273)*$E$15)</f>
        <v>0</v>
      </c>
      <c r="AW511" t="s">
        <v>439</v>
      </c>
      <c r="AX511" t="s">
        <v>439</v>
      </c>
      <c r="AY511">
        <v>0</v>
      </c>
      <c r="AZ511">
        <v>0</v>
      </c>
      <c r="BA511">
        <f>1-AY511/AZ511</f>
        <v>0</v>
      </c>
      <c r="BB511">
        <v>0</v>
      </c>
      <c r="BC511" t="s">
        <v>439</v>
      </c>
      <c r="BD511" t="s">
        <v>439</v>
      </c>
      <c r="BE511">
        <v>0</v>
      </c>
      <c r="BF511">
        <v>0</v>
      </c>
      <c r="BG511">
        <f>1-BE511/BF511</f>
        <v>0</v>
      </c>
      <c r="BH511">
        <v>0.5</v>
      </c>
      <c r="BI511">
        <f>DH511</f>
        <v>0</v>
      </c>
      <c r="BJ511">
        <f>K511</f>
        <v>0</v>
      </c>
      <c r="BK511">
        <f>BG511*BH511*BI511</f>
        <v>0</v>
      </c>
      <c r="BL511">
        <f>(BJ511-BB511)/BI511</f>
        <v>0</v>
      </c>
      <c r="BM511">
        <f>(AZ511-BF511)/BF511</f>
        <v>0</v>
      </c>
      <c r="BN511">
        <f>AY511/(BA511+AY511/BF511)</f>
        <v>0</v>
      </c>
      <c r="BO511" t="s">
        <v>439</v>
      </c>
      <c r="BP511">
        <v>0</v>
      </c>
      <c r="BQ511">
        <f>IF(BP511&lt;&gt;0, BP511, BN511)</f>
        <v>0</v>
      </c>
      <c r="BR511">
        <f>1-BQ511/BF511</f>
        <v>0</v>
      </c>
      <c r="BS511">
        <f>(BF511-BE511)/(BF511-BQ511)</f>
        <v>0</v>
      </c>
      <c r="BT511">
        <f>(AZ511-BF511)/(AZ511-BQ511)</f>
        <v>0</v>
      </c>
      <c r="BU511">
        <f>(BF511-BE511)/(BF511-AY511)</f>
        <v>0</v>
      </c>
      <c r="BV511">
        <f>(AZ511-BF511)/(AZ511-AY511)</f>
        <v>0</v>
      </c>
      <c r="BW511">
        <f>(BS511*BQ511/BE511)</f>
        <v>0</v>
      </c>
      <c r="BX511">
        <f>(1-BW511)</f>
        <v>0</v>
      </c>
      <c r="DG511">
        <f>$B$13*EF511+$C$13*EG511+$F$13*ER511*(1-EU511)</f>
        <v>0</v>
      </c>
      <c r="DH511">
        <f>DG511*DI511</f>
        <v>0</v>
      </c>
      <c r="DI511">
        <f>($B$13*$D$11+$C$13*$D$11+$F$13*((FE511+EW511)/MAX(FE511+EW511+FF511, 0.1)*$I$11+FF511/MAX(FE511+EW511+FF511, 0.1)*$J$11))/($B$13+$C$13+$F$13)</f>
        <v>0</v>
      </c>
      <c r="DJ511">
        <f>($B$13*$K$11+$C$13*$K$11+$F$13*((FE511+EW511)/MAX(FE511+EW511+FF511, 0.1)*$P$11+FF511/MAX(FE511+EW511+FF511, 0.1)*$Q$11))/($B$13+$C$13+$F$13)</f>
        <v>0</v>
      </c>
      <c r="DK511">
        <v>5.9</v>
      </c>
      <c r="DL511">
        <v>0.5</v>
      </c>
      <c r="DM511" t="s">
        <v>440</v>
      </c>
      <c r="DN511">
        <v>2</v>
      </c>
      <c r="DO511" t="b">
        <v>1</v>
      </c>
      <c r="DP511">
        <v>1758831369.814285</v>
      </c>
      <c r="DQ511">
        <v>275.6804285714285</v>
      </c>
      <c r="DR511">
        <v>267.7213571428571</v>
      </c>
      <c r="DS511">
        <v>22.87624642857143</v>
      </c>
      <c r="DT511">
        <v>15.73704285714286</v>
      </c>
      <c r="DU511">
        <v>276.9708214285714</v>
      </c>
      <c r="DV511">
        <v>22.57605714285715</v>
      </c>
      <c r="DW511">
        <v>499.9945</v>
      </c>
      <c r="DX511">
        <v>90.76770714285715</v>
      </c>
      <c r="DY511">
        <v>0.06758154642857143</v>
      </c>
      <c r="DZ511">
        <v>29.60025714285714</v>
      </c>
      <c r="EA511">
        <v>29.9996</v>
      </c>
      <c r="EB511">
        <v>999.9000000000002</v>
      </c>
      <c r="EC511">
        <v>0</v>
      </c>
      <c r="ED511">
        <v>0</v>
      </c>
      <c r="EE511">
        <v>9991.311428571427</v>
      </c>
      <c r="EF511">
        <v>0</v>
      </c>
      <c r="EG511">
        <v>11.53949285714286</v>
      </c>
      <c r="EH511">
        <v>7.959024642857143</v>
      </c>
      <c r="EI511">
        <v>282.1343571428571</v>
      </c>
      <c r="EJ511">
        <v>272.0020357142857</v>
      </c>
      <c r="EK511">
        <v>7.139215714285716</v>
      </c>
      <c r="EL511">
        <v>267.7213571428571</v>
      </c>
      <c r="EM511">
        <v>15.73704285714286</v>
      </c>
      <c r="EN511">
        <v>2.076426428571429</v>
      </c>
      <c r="EO511">
        <v>1.428415357142857</v>
      </c>
      <c r="EP511">
        <v>18.03946785714286</v>
      </c>
      <c r="EQ511">
        <v>12.222675</v>
      </c>
      <c r="ER511">
        <v>2000.008214285714</v>
      </c>
      <c r="ES511">
        <v>0.9799986071428572</v>
      </c>
      <c r="ET511">
        <v>0.02000110357142857</v>
      </c>
      <c r="EU511">
        <v>0</v>
      </c>
      <c r="EV511">
        <v>1223.013928571429</v>
      </c>
      <c r="EW511">
        <v>5.00078</v>
      </c>
      <c r="EX511">
        <v>23782.275</v>
      </c>
      <c r="EY511">
        <v>16379.70714285714</v>
      </c>
      <c r="EZ511">
        <v>39.36371428571429</v>
      </c>
      <c r="FA511">
        <v>40.17160714285713</v>
      </c>
      <c r="FB511">
        <v>39.55571428571428</v>
      </c>
      <c r="FC511">
        <v>39.83003571428571</v>
      </c>
      <c r="FD511">
        <v>40.49521428571428</v>
      </c>
      <c r="FE511">
        <v>1955.108214285714</v>
      </c>
      <c r="FF511">
        <v>39.9</v>
      </c>
      <c r="FG511">
        <v>0</v>
      </c>
      <c r="FH511">
        <v>1758831372.7</v>
      </c>
      <c r="FI511">
        <v>0</v>
      </c>
      <c r="FJ511">
        <v>1223.0996</v>
      </c>
      <c r="FK511">
        <v>13.06230768820865</v>
      </c>
      <c r="FL511">
        <v>221.9615384157767</v>
      </c>
      <c r="FM511">
        <v>23783.868</v>
      </c>
      <c r="FN511">
        <v>15</v>
      </c>
      <c r="FO511">
        <v>0</v>
      </c>
      <c r="FP511" t="s">
        <v>441</v>
      </c>
      <c r="FQ511">
        <v>1746989605.5</v>
      </c>
      <c r="FR511">
        <v>1746989593.5</v>
      </c>
      <c r="FS511">
        <v>0</v>
      </c>
      <c r="FT511">
        <v>-0.274</v>
      </c>
      <c r="FU511">
        <v>-0.002</v>
      </c>
      <c r="FV511">
        <v>2.549</v>
      </c>
      <c r="FW511">
        <v>0.129</v>
      </c>
      <c r="FX511">
        <v>420</v>
      </c>
      <c r="FY511">
        <v>17</v>
      </c>
      <c r="FZ511">
        <v>0.02</v>
      </c>
      <c r="GA511">
        <v>0.04</v>
      </c>
      <c r="GB511">
        <v>7.383808048780488</v>
      </c>
      <c r="GC511">
        <v>10.81758480836238</v>
      </c>
      <c r="GD511">
        <v>1.067089687903664</v>
      </c>
      <c r="GE511">
        <v>0</v>
      </c>
      <c r="GF511">
        <v>1222.423529411765</v>
      </c>
      <c r="GG511">
        <v>10.55859434135118</v>
      </c>
      <c r="GH511">
        <v>1.09049066763257</v>
      </c>
      <c r="GI511">
        <v>0</v>
      </c>
      <c r="GJ511">
        <v>7.140051219512195</v>
      </c>
      <c r="GK511">
        <v>0.07035867595819048</v>
      </c>
      <c r="GL511">
        <v>0.02275172201417621</v>
      </c>
      <c r="GM511">
        <v>1</v>
      </c>
      <c r="GN511">
        <v>1</v>
      </c>
      <c r="GO511">
        <v>3</v>
      </c>
      <c r="GP511" t="s">
        <v>448</v>
      </c>
      <c r="GQ511">
        <v>3.10108</v>
      </c>
      <c r="GR511">
        <v>2.72567</v>
      </c>
      <c r="GS511">
        <v>0.0588066</v>
      </c>
      <c r="GT511">
        <v>0.056703</v>
      </c>
      <c r="GU511">
        <v>0.104457</v>
      </c>
      <c r="GV511">
        <v>0.0808619</v>
      </c>
      <c r="GW511">
        <v>24571</v>
      </c>
      <c r="GX511">
        <v>22407</v>
      </c>
      <c r="GY511">
        <v>26671</v>
      </c>
      <c r="GZ511">
        <v>23977.9</v>
      </c>
      <c r="HA511">
        <v>38216.3</v>
      </c>
      <c r="HB511">
        <v>32597.5</v>
      </c>
      <c r="HC511">
        <v>46575.6</v>
      </c>
      <c r="HD511">
        <v>37955.2</v>
      </c>
      <c r="HE511">
        <v>1.8699</v>
      </c>
      <c r="HF511">
        <v>1.84892</v>
      </c>
      <c r="HG511">
        <v>0.146016</v>
      </c>
      <c r="HH511">
        <v>0</v>
      </c>
      <c r="HI511">
        <v>27.6225</v>
      </c>
      <c r="HJ511">
        <v>999.9</v>
      </c>
      <c r="HK511">
        <v>36.5</v>
      </c>
      <c r="HL511">
        <v>32.4</v>
      </c>
      <c r="HM511">
        <v>19.6422</v>
      </c>
      <c r="HN511">
        <v>60.9251</v>
      </c>
      <c r="HO511">
        <v>20.5809</v>
      </c>
      <c r="HP511">
        <v>1</v>
      </c>
      <c r="HQ511">
        <v>0.147871</v>
      </c>
      <c r="HR511">
        <v>-0.221149</v>
      </c>
      <c r="HS511">
        <v>20.2805</v>
      </c>
      <c r="HT511">
        <v>5.211</v>
      </c>
      <c r="HU511">
        <v>11.9798</v>
      </c>
      <c r="HV511">
        <v>4.9627</v>
      </c>
      <c r="HW511">
        <v>3.27435</v>
      </c>
      <c r="HX511">
        <v>9999</v>
      </c>
      <c r="HY511">
        <v>9999</v>
      </c>
      <c r="HZ511">
        <v>9999</v>
      </c>
      <c r="IA511">
        <v>6.6</v>
      </c>
      <c r="IB511">
        <v>1.86397</v>
      </c>
      <c r="IC511">
        <v>1.86007</v>
      </c>
      <c r="ID511">
        <v>1.85838</v>
      </c>
      <c r="IE511">
        <v>1.85974</v>
      </c>
      <c r="IF511">
        <v>1.85989</v>
      </c>
      <c r="IG511">
        <v>1.85837</v>
      </c>
      <c r="IH511">
        <v>1.85745</v>
      </c>
      <c r="II511">
        <v>1.85242</v>
      </c>
      <c r="IJ511">
        <v>0</v>
      </c>
      <c r="IK511">
        <v>0</v>
      </c>
      <c r="IL511">
        <v>0</v>
      </c>
      <c r="IM511">
        <v>0</v>
      </c>
      <c r="IN511" t="s">
        <v>443</v>
      </c>
      <c r="IO511" t="s">
        <v>444</v>
      </c>
      <c r="IP511" t="s">
        <v>445</v>
      </c>
      <c r="IQ511" t="s">
        <v>445</v>
      </c>
      <c r="IR511" t="s">
        <v>445</v>
      </c>
      <c r="IS511" t="s">
        <v>445</v>
      </c>
      <c r="IT511">
        <v>0</v>
      </c>
      <c r="IU511">
        <v>100</v>
      </c>
      <c r="IV511">
        <v>100</v>
      </c>
      <c r="IW511">
        <v>-1.281</v>
      </c>
      <c r="IX511">
        <v>0.3003</v>
      </c>
      <c r="IY511">
        <v>-1.085747647868322</v>
      </c>
      <c r="IZ511">
        <v>-0.001141660950335919</v>
      </c>
      <c r="JA511">
        <v>1.556549255047457E-06</v>
      </c>
      <c r="JB511">
        <v>-3.845636065895205E-10</v>
      </c>
      <c r="JC511">
        <v>0.01562767363184709</v>
      </c>
      <c r="JD511">
        <v>0.001629169780553792</v>
      </c>
      <c r="JE511">
        <v>0.0005448488767950686</v>
      </c>
      <c r="JF511">
        <v>-2.599574200195059E-06</v>
      </c>
      <c r="JG511">
        <v>2</v>
      </c>
      <c r="JH511">
        <v>2011</v>
      </c>
      <c r="JI511">
        <v>1</v>
      </c>
      <c r="JJ511">
        <v>26</v>
      </c>
      <c r="JK511">
        <v>197362.9</v>
      </c>
      <c r="JL511">
        <v>197363.1</v>
      </c>
      <c r="JM511">
        <v>0.704346</v>
      </c>
      <c r="JN511">
        <v>2.63916</v>
      </c>
      <c r="JO511">
        <v>1.49658</v>
      </c>
      <c r="JP511">
        <v>2.34497</v>
      </c>
      <c r="JQ511">
        <v>1.54907</v>
      </c>
      <c r="JR511">
        <v>2.48779</v>
      </c>
      <c r="JS511">
        <v>37.0509</v>
      </c>
      <c r="JT511">
        <v>24.1838</v>
      </c>
      <c r="JU511">
        <v>18</v>
      </c>
      <c r="JV511">
        <v>485.576</v>
      </c>
      <c r="JW511">
        <v>487.033</v>
      </c>
      <c r="JX511">
        <v>28.6221</v>
      </c>
      <c r="JY511">
        <v>29.2064</v>
      </c>
      <c r="JZ511">
        <v>29.9997</v>
      </c>
      <c r="KA511">
        <v>29.4884</v>
      </c>
      <c r="KB511">
        <v>29.4979</v>
      </c>
      <c r="KC511">
        <v>14.1828</v>
      </c>
      <c r="KD511">
        <v>18.0907</v>
      </c>
      <c r="KE511">
        <v>35.6931</v>
      </c>
      <c r="KF511">
        <v>28.5547</v>
      </c>
      <c r="KG511">
        <v>219.538</v>
      </c>
      <c r="KH511">
        <v>15.769</v>
      </c>
      <c r="KI511">
        <v>101.832</v>
      </c>
      <c r="KJ511">
        <v>91.5155</v>
      </c>
    </row>
    <row r="512" spans="1:296">
      <c r="A512">
        <v>494</v>
      </c>
      <c r="B512">
        <v>1758831382.6</v>
      </c>
      <c r="C512">
        <v>17359</v>
      </c>
      <c r="D512" t="s">
        <v>1438</v>
      </c>
      <c r="E512" t="s">
        <v>1439</v>
      </c>
      <c r="F512">
        <v>5</v>
      </c>
      <c r="G512" t="s">
        <v>1413</v>
      </c>
      <c r="H512">
        <v>1758831375.1</v>
      </c>
      <c r="I512">
        <f>(J512)/1000</f>
        <v>0</v>
      </c>
      <c r="J512">
        <f>IF(DO512, AM512, AG512)</f>
        <v>0</v>
      </c>
      <c r="K512">
        <f>IF(DO512, AH512, AF512)</f>
        <v>0</v>
      </c>
      <c r="L512">
        <f>DQ512 - IF(AT512&gt;1, K512*DK512*100.0/(AV512), 0)</f>
        <v>0</v>
      </c>
      <c r="M512">
        <f>((S512-I512/2)*L512-K512)/(S512+I512/2)</f>
        <v>0</v>
      </c>
      <c r="N512">
        <f>M512*(DX512+DY512)/1000.0</f>
        <v>0</v>
      </c>
      <c r="O512">
        <f>(DQ512 - IF(AT512&gt;1, K512*DK512*100.0/(AV512), 0))*(DX512+DY512)/1000.0</f>
        <v>0</v>
      </c>
      <c r="P512">
        <f>2.0/((1/R512-1/Q512)+SIGN(R512)*SQRT((1/R512-1/Q512)*(1/R512-1/Q512) + 4*DL512/((DL512+1)*(DL512+1))*(2*1/R512*1/Q512-1/Q512*1/Q512)))</f>
        <v>0</v>
      </c>
      <c r="Q512">
        <f>IF(LEFT(DM512,1)&lt;&gt;"0",IF(LEFT(DM512,1)="1",3.0,DN512),$D$5+$E$5*(EE512*DX512/($K$5*1000))+$F$5*(EE512*DX512/($K$5*1000))*MAX(MIN(DK512,$J$5),$I$5)*MAX(MIN(DK512,$J$5),$I$5)+$G$5*MAX(MIN(DK512,$J$5),$I$5)*(EE512*DX512/($K$5*1000))+$H$5*(EE512*DX512/($K$5*1000))*(EE512*DX512/($K$5*1000)))</f>
        <v>0</v>
      </c>
      <c r="R512">
        <f>I512*(1000-(1000*0.61365*exp(17.502*V512/(240.97+V512))/(DX512+DY512)+DS512)/2)/(1000*0.61365*exp(17.502*V512/(240.97+V512))/(DX512+DY512)-DS512)</f>
        <v>0</v>
      </c>
      <c r="S512">
        <f>1/((DL512+1)/(P512/1.6)+1/(Q512/1.37)) + DL512/((DL512+1)/(P512/1.6) + DL512/(Q512/1.37))</f>
        <v>0</v>
      </c>
      <c r="T512">
        <f>(DG512*DJ512)</f>
        <v>0</v>
      </c>
      <c r="U512">
        <f>(DZ512+(T512+2*0.95*5.67E-8*(((DZ512+$B$9)+273)^4-(DZ512+273)^4)-44100*I512)/(1.84*29.3*Q512+8*0.95*5.67E-8*(DZ512+273)^3))</f>
        <v>0</v>
      </c>
      <c r="V512">
        <f>($C$9*EA512+$D$9*EB512+$E$9*U512)</f>
        <v>0</v>
      </c>
      <c r="W512">
        <f>0.61365*exp(17.502*V512/(240.97+V512))</f>
        <v>0</v>
      </c>
      <c r="X512">
        <f>(Y512/Z512*100)</f>
        <v>0</v>
      </c>
      <c r="Y512">
        <f>DS512*(DX512+DY512)/1000</f>
        <v>0</v>
      </c>
      <c r="Z512">
        <f>0.61365*exp(17.502*DZ512/(240.97+DZ512))</f>
        <v>0</v>
      </c>
      <c r="AA512">
        <f>(W512-DS512*(DX512+DY512)/1000)</f>
        <v>0</v>
      </c>
      <c r="AB512">
        <f>(-I512*44100)</f>
        <v>0</v>
      </c>
      <c r="AC512">
        <f>2*29.3*Q512*0.92*(DZ512-V512)</f>
        <v>0</v>
      </c>
      <c r="AD512">
        <f>2*0.95*5.67E-8*(((DZ512+$B$9)+273)^4-(V512+273)^4)</f>
        <v>0</v>
      </c>
      <c r="AE512">
        <f>T512+AD512+AB512+AC512</f>
        <v>0</v>
      </c>
      <c r="AF512">
        <f>DW512*AT512*(DR512-DQ512*(1000-AT512*DT512)/(1000-AT512*DS512))/(100*DK512)</f>
        <v>0</v>
      </c>
      <c r="AG512">
        <f>1000*DW512*AT512*(DS512-DT512)/(100*DK512*(1000-AT512*DS512))</f>
        <v>0</v>
      </c>
      <c r="AH512">
        <f>(AI512 - AJ512 - DX512*1E3/(8.314*(DZ512+273.15)) * AL512/DW512 * AK512) * DW512/(100*DK512) * (1000 - DT512)/1000</f>
        <v>0</v>
      </c>
      <c r="AI512">
        <v>239.0851132691504</v>
      </c>
      <c r="AJ512">
        <v>242.7254242424242</v>
      </c>
      <c r="AK512">
        <v>-3.197409170302087</v>
      </c>
      <c r="AL512">
        <v>65.13345056571636</v>
      </c>
      <c r="AM512">
        <f>(AO512 - AN512 + DX512*1E3/(8.314*(DZ512+273.15)) * AQ512/DW512 * AP512) * DW512/(100*DK512) * 1000/(1000 - AO512)</f>
        <v>0</v>
      </c>
      <c r="AN512">
        <v>15.67880990152615</v>
      </c>
      <c r="AO512">
        <v>22.86207636363635</v>
      </c>
      <c r="AP512">
        <v>-0.001495209752408656</v>
      </c>
      <c r="AQ512">
        <v>105.732096161895</v>
      </c>
      <c r="AR512">
        <v>0</v>
      </c>
      <c r="AS512">
        <v>0</v>
      </c>
      <c r="AT512">
        <f>IF(AR512*$H$15&gt;=AV512,1.0,(AV512/(AV512-AR512*$H$15)))</f>
        <v>0</v>
      </c>
      <c r="AU512">
        <f>(AT512-1)*100</f>
        <v>0</v>
      </c>
      <c r="AV512">
        <f>MAX(0,($B$15+$C$15*EE512)/(1+$D$15*EE512)*DX512/(DZ512+273)*$E$15)</f>
        <v>0</v>
      </c>
      <c r="AW512" t="s">
        <v>439</v>
      </c>
      <c r="AX512" t="s">
        <v>439</v>
      </c>
      <c r="AY512">
        <v>0</v>
      </c>
      <c r="AZ512">
        <v>0</v>
      </c>
      <c r="BA512">
        <f>1-AY512/AZ512</f>
        <v>0</v>
      </c>
      <c r="BB512">
        <v>0</v>
      </c>
      <c r="BC512" t="s">
        <v>439</v>
      </c>
      <c r="BD512" t="s">
        <v>439</v>
      </c>
      <c r="BE512">
        <v>0</v>
      </c>
      <c r="BF512">
        <v>0</v>
      </c>
      <c r="BG512">
        <f>1-BE512/BF512</f>
        <v>0</v>
      </c>
      <c r="BH512">
        <v>0.5</v>
      </c>
      <c r="BI512">
        <f>DH512</f>
        <v>0</v>
      </c>
      <c r="BJ512">
        <f>K512</f>
        <v>0</v>
      </c>
      <c r="BK512">
        <f>BG512*BH512*BI512</f>
        <v>0</v>
      </c>
      <c r="BL512">
        <f>(BJ512-BB512)/BI512</f>
        <v>0</v>
      </c>
      <c r="BM512">
        <f>(AZ512-BF512)/BF512</f>
        <v>0</v>
      </c>
      <c r="BN512">
        <f>AY512/(BA512+AY512/BF512)</f>
        <v>0</v>
      </c>
      <c r="BO512" t="s">
        <v>439</v>
      </c>
      <c r="BP512">
        <v>0</v>
      </c>
      <c r="BQ512">
        <f>IF(BP512&lt;&gt;0, BP512, BN512)</f>
        <v>0</v>
      </c>
      <c r="BR512">
        <f>1-BQ512/BF512</f>
        <v>0</v>
      </c>
      <c r="BS512">
        <f>(BF512-BE512)/(BF512-BQ512)</f>
        <v>0</v>
      </c>
      <c r="BT512">
        <f>(AZ512-BF512)/(AZ512-BQ512)</f>
        <v>0</v>
      </c>
      <c r="BU512">
        <f>(BF512-BE512)/(BF512-AY512)</f>
        <v>0</v>
      </c>
      <c r="BV512">
        <f>(AZ512-BF512)/(AZ512-AY512)</f>
        <v>0</v>
      </c>
      <c r="BW512">
        <f>(BS512*BQ512/BE512)</f>
        <v>0</v>
      </c>
      <c r="BX512">
        <f>(1-BW512)</f>
        <v>0</v>
      </c>
      <c r="DG512">
        <f>$B$13*EF512+$C$13*EG512+$F$13*ER512*(1-EU512)</f>
        <v>0</v>
      </c>
      <c r="DH512">
        <f>DG512*DI512</f>
        <v>0</v>
      </c>
      <c r="DI512">
        <f>($B$13*$D$11+$C$13*$D$11+$F$13*((FE512+EW512)/MAX(FE512+EW512+FF512, 0.1)*$I$11+FF512/MAX(FE512+EW512+FF512, 0.1)*$J$11))/($B$13+$C$13+$F$13)</f>
        <v>0</v>
      </c>
      <c r="DJ512">
        <f>($B$13*$K$11+$C$13*$K$11+$F$13*((FE512+EW512)/MAX(FE512+EW512+FF512, 0.1)*$P$11+FF512/MAX(FE512+EW512+FF512, 0.1)*$Q$11))/($B$13+$C$13+$F$13)</f>
        <v>0</v>
      </c>
      <c r="DK512">
        <v>5.9</v>
      </c>
      <c r="DL512">
        <v>0.5</v>
      </c>
      <c r="DM512" t="s">
        <v>440</v>
      </c>
      <c r="DN512">
        <v>2</v>
      </c>
      <c r="DO512" t="b">
        <v>1</v>
      </c>
      <c r="DP512">
        <v>1758831375.1</v>
      </c>
      <c r="DQ512">
        <v>259.1088518518519</v>
      </c>
      <c r="DR512">
        <v>250.2348148148148</v>
      </c>
      <c r="DS512">
        <v>22.8802037037037</v>
      </c>
      <c r="DT512">
        <v>15.71565555555556</v>
      </c>
      <c r="DU512">
        <v>260.3928888888889</v>
      </c>
      <c r="DV512">
        <v>22.57992592592593</v>
      </c>
      <c r="DW512">
        <v>499.9927777777778</v>
      </c>
      <c r="DX512">
        <v>90.76780370370371</v>
      </c>
      <c r="DY512">
        <v>0.06750391111111111</v>
      </c>
      <c r="DZ512">
        <v>29.60311851851852</v>
      </c>
      <c r="EA512">
        <v>30.00233703703704</v>
      </c>
      <c r="EB512">
        <v>999.9000000000001</v>
      </c>
      <c r="EC512">
        <v>0</v>
      </c>
      <c r="ED512">
        <v>0</v>
      </c>
      <c r="EE512">
        <v>9995.805555555555</v>
      </c>
      <c r="EF512">
        <v>0</v>
      </c>
      <c r="EG512">
        <v>11.53963333333333</v>
      </c>
      <c r="EH512">
        <v>8.874035925925925</v>
      </c>
      <c r="EI512">
        <v>265.1761851851851</v>
      </c>
      <c r="EJ512">
        <v>254.2306296296296</v>
      </c>
      <c r="EK512">
        <v>7.164555925925924</v>
      </c>
      <c r="EL512">
        <v>250.2348148148148</v>
      </c>
      <c r="EM512">
        <v>15.71565555555556</v>
      </c>
      <c r="EN512">
        <v>2.076787037037037</v>
      </c>
      <c r="EO512">
        <v>1.426475185185185</v>
      </c>
      <c r="EP512">
        <v>18.04224074074074</v>
      </c>
      <c r="EQ512">
        <v>12.20200740740741</v>
      </c>
      <c r="ER512">
        <v>2000.011111111111</v>
      </c>
      <c r="ES512">
        <v>0.9799985555555557</v>
      </c>
      <c r="ET512">
        <v>0.02000115555555556</v>
      </c>
      <c r="EU512">
        <v>0</v>
      </c>
      <c r="EV512">
        <v>1224.078888888889</v>
      </c>
      <c r="EW512">
        <v>5.00078</v>
      </c>
      <c r="EX512">
        <v>23803.08518518518</v>
      </c>
      <c r="EY512">
        <v>16379.72962962963</v>
      </c>
      <c r="EZ512">
        <v>39.34244444444445</v>
      </c>
      <c r="FA512">
        <v>40.15485185185185</v>
      </c>
      <c r="FB512">
        <v>39.52766666666667</v>
      </c>
      <c r="FC512">
        <v>39.80751851851851</v>
      </c>
      <c r="FD512">
        <v>40.4604074074074</v>
      </c>
      <c r="FE512">
        <v>1955.111111111111</v>
      </c>
      <c r="FF512">
        <v>39.9</v>
      </c>
      <c r="FG512">
        <v>0</v>
      </c>
      <c r="FH512">
        <v>1758831377.5</v>
      </c>
      <c r="FI512">
        <v>0</v>
      </c>
      <c r="FJ512">
        <v>1224.0984</v>
      </c>
      <c r="FK512">
        <v>14.0261538155616</v>
      </c>
      <c r="FL512">
        <v>249.9307687949996</v>
      </c>
      <c r="FM512">
        <v>23802.904</v>
      </c>
      <c r="FN512">
        <v>15</v>
      </c>
      <c r="FO512">
        <v>0</v>
      </c>
      <c r="FP512" t="s">
        <v>441</v>
      </c>
      <c r="FQ512">
        <v>1746989605.5</v>
      </c>
      <c r="FR512">
        <v>1746989593.5</v>
      </c>
      <c r="FS512">
        <v>0</v>
      </c>
      <c r="FT512">
        <v>-0.274</v>
      </c>
      <c r="FU512">
        <v>-0.002</v>
      </c>
      <c r="FV512">
        <v>2.549</v>
      </c>
      <c r="FW512">
        <v>0.129</v>
      </c>
      <c r="FX512">
        <v>420</v>
      </c>
      <c r="FY512">
        <v>17</v>
      </c>
      <c r="FZ512">
        <v>0.02</v>
      </c>
      <c r="GA512">
        <v>0.04</v>
      </c>
      <c r="GB512">
        <v>8.25945219512195</v>
      </c>
      <c r="GC512">
        <v>10.50255386759583</v>
      </c>
      <c r="GD512">
        <v>1.037714577625819</v>
      </c>
      <c r="GE512">
        <v>0</v>
      </c>
      <c r="GF512">
        <v>1223.440588235294</v>
      </c>
      <c r="GG512">
        <v>12.65790678337181</v>
      </c>
      <c r="GH512">
        <v>1.276709790544954</v>
      </c>
      <c r="GI512">
        <v>0</v>
      </c>
      <c r="GJ512">
        <v>7.149623170731709</v>
      </c>
      <c r="GK512">
        <v>0.2863733101045393</v>
      </c>
      <c r="GL512">
        <v>0.03175265692274863</v>
      </c>
      <c r="GM512">
        <v>0</v>
      </c>
      <c r="GN512">
        <v>0</v>
      </c>
      <c r="GO512">
        <v>3</v>
      </c>
      <c r="GP512" t="s">
        <v>459</v>
      </c>
      <c r="GQ512">
        <v>3.10097</v>
      </c>
      <c r="GR512">
        <v>2.72539</v>
      </c>
      <c r="GS512">
        <v>0.0557331</v>
      </c>
      <c r="GT512">
        <v>0.0534497</v>
      </c>
      <c r="GU512">
        <v>0.104398</v>
      </c>
      <c r="GV512">
        <v>0.0808427</v>
      </c>
      <c r="GW512">
        <v>24651.5</v>
      </c>
      <c r="GX512">
        <v>22484.4</v>
      </c>
      <c r="GY512">
        <v>26671.2</v>
      </c>
      <c r="GZ512">
        <v>23978</v>
      </c>
      <c r="HA512">
        <v>38218.4</v>
      </c>
      <c r="HB512">
        <v>32598.2</v>
      </c>
      <c r="HC512">
        <v>46575.6</v>
      </c>
      <c r="HD512">
        <v>37955.5</v>
      </c>
      <c r="HE512">
        <v>1.87025</v>
      </c>
      <c r="HF512">
        <v>1.84895</v>
      </c>
      <c r="HG512">
        <v>0.145972</v>
      </c>
      <c r="HH512">
        <v>0</v>
      </c>
      <c r="HI512">
        <v>27.619</v>
      </c>
      <c r="HJ512">
        <v>999.9</v>
      </c>
      <c r="HK512">
        <v>36.5</v>
      </c>
      <c r="HL512">
        <v>32.4</v>
      </c>
      <c r="HM512">
        <v>19.6389</v>
      </c>
      <c r="HN512">
        <v>61.4751</v>
      </c>
      <c r="HO512">
        <v>20.5088</v>
      </c>
      <c r="HP512">
        <v>1</v>
      </c>
      <c r="HQ512">
        <v>0.147264</v>
      </c>
      <c r="HR512">
        <v>-0.340354</v>
      </c>
      <c r="HS512">
        <v>20.2801</v>
      </c>
      <c r="HT512">
        <v>5.2101</v>
      </c>
      <c r="HU512">
        <v>11.9794</v>
      </c>
      <c r="HV512">
        <v>4.9625</v>
      </c>
      <c r="HW512">
        <v>3.27425</v>
      </c>
      <c r="HX512">
        <v>9999</v>
      </c>
      <c r="HY512">
        <v>9999</v>
      </c>
      <c r="HZ512">
        <v>9999</v>
      </c>
      <c r="IA512">
        <v>6.6</v>
      </c>
      <c r="IB512">
        <v>1.86397</v>
      </c>
      <c r="IC512">
        <v>1.86006</v>
      </c>
      <c r="ID512">
        <v>1.85841</v>
      </c>
      <c r="IE512">
        <v>1.85975</v>
      </c>
      <c r="IF512">
        <v>1.85989</v>
      </c>
      <c r="IG512">
        <v>1.85839</v>
      </c>
      <c r="IH512">
        <v>1.85745</v>
      </c>
      <c r="II512">
        <v>1.85242</v>
      </c>
      <c r="IJ512">
        <v>0</v>
      </c>
      <c r="IK512">
        <v>0</v>
      </c>
      <c r="IL512">
        <v>0</v>
      </c>
      <c r="IM512">
        <v>0</v>
      </c>
      <c r="IN512" t="s">
        <v>443</v>
      </c>
      <c r="IO512" t="s">
        <v>444</v>
      </c>
      <c r="IP512" t="s">
        <v>445</v>
      </c>
      <c r="IQ512" t="s">
        <v>445</v>
      </c>
      <c r="IR512" t="s">
        <v>445</v>
      </c>
      <c r="IS512" t="s">
        <v>445</v>
      </c>
      <c r="IT512">
        <v>0</v>
      </c>
      <c r="IU512">
        <v>100</v>
      </c>
      <c r="IV512">
        <v>100</v>
      </c>
      <c r="IW512">
        <v>-1.274</v>
      </c>
      <c r="IX512">
        <v>0.2999</v>
      </c>
      <c r="IY512">
        <v>-1.085747647868322</v>
      </c>
      <c r="IZ512">
        <v>-0.001141660950335919</v>
      </c>
      <c r="JA512">
        <v>1.556549255047457E-06</v>
      </c>
      <c r="JB512">
        <v>-3.845636065895205E-10</v>
      </c>
      <c r="JC512">
        <v>0.01562767363184709</v>
      </c>
      <c r="JD512">
        <v>0.001629169780553792</v>
      </c>
      <c r="JE512">
        <v>0.0005448488767950686</v>
      </c>
      <c r="JF512">
        <v>-2.599574200195059E-06</v>
      </c>
      <c r="JG512">
        <v>2</v>
      </c>
      <c r="JH512">
        <v>2011</v>
      </c>
      <c r="JI512">
        <v>1</v>
      </c>
      <c r="JJ512">
        <v>26</v>
      </c>
      <c r="JK512">
        <v>197363</v>
      </c>
      <c r="JL512">
        <v>197363.2</v>
      </c>
      <c r="JM512">
        <v>0.666504</v>
      </c>
      <c r="JN512">
        <v>2.63916</v>
      </c>
      <c r="JO512">
        <v>1.49658</v>
      </c>
      <c r="JP512">
        <v>2.34497</v>
      </c>
      <c r="JQ512">
        <v>1.54907</v>
      </c>
      <c r="JR512">
        <v>2.44507</v>
      </c>
      <c r="JS512">
        <v>37.0509</v>
      </c>
      <c r="JT512">
        <v>24.1751</v>
      </c>
      <c r="JU512">
        <v>18</v>
      </c>
      <c r="JV512">
        <v>485.744</v>
      </c>
      <c r="JW512">
        <v>487.014</v>
      </c>
      <c r="JX512">
        <v>28.5528</v>
      </c>
      <c r="JY512">
        <v>29.2014</v>
      </c>
      <c r="JZ512">
        <v>29.9996</v>
      </c>
      <c r="KA512">
        <v>29.4834</v>
      </c>
      <c r="KB512">
        <v>29.4935</v>
      </c>
      <c r="KC512">
        <v>13.3556</v>
      </c>
      <c r="KD512">
        <v>17.794</v>
      </c>
      <c r="KE512">
        <v>35.6931</v>
      </c>
      <c r="KF512">
        <v>28.5482</v>
      </c>
      <c r="KG512">
        <v>199.501</v>
      </c>
      <c r="KH512">
        <v>15.7776</v>
      </c>
      <c r="KI512">
        <v>101.832</v>
      </c>
      <c r="KJ512">
        <v>91.51609999999999</v>
      </c>
    </row>
    <row r="513" spans="1:296">
      <c r="A513">
        <v>495</v>
      </c>
      <c r="B513">
        <v>1758831387.6</v>
      </c>
      <c r="C513">
        <v>17364</v>
      </c>
      <c r="D513" t="s">
        <v>1440</v>
      </c>
      <c r="E513" t="s">
        <v>1441</v>
      </c>
      <c r="F513">
        <v>5</v>
      </c>
      <c r="G513" t="s">
        <v>1413</v>
      </c>
      <c r="H513">
        <v>1758831379.814285</v>
      </c>
      <c r="I513">
        <f>(J513)/1000</f>
        <v>0</v>
      </c>
      <c r="J513">
        <f>IF(DO513, AM513, AG513)</f>
        <v>0</v>
      </c>
      <c r="K513">
        <f>IF(DO513, AH513, AF513)</f>
        <v>0</v>
      </c>
      <c r="L513">
        <f>DQ513 - IF(AT513&gt;1, K513*DK513*100.0/(AV513), 0)</f>
        <v>0</v>
      </c>
      <c r="M513">
        <f>((S513-I513/2)*L513-K513)/(S513+I513/2)</f>
        <v>0</v>
      </c>
      <c r="N513">
        <f>M513*(DX513+DY513)/1000.0</f>
        <v>0</v>
      </c>
      <c r="O513">
        <f>(DQ513 - IF(AT513&gt;1, K513*DK513*100.0/(AV513), 0))*(DX513+DY513)/1000.0</f>
        <v>0</v>
      </c>
      <c r="P513">
        <f>2.0/((1/R513-1/Q513)+SIGN(R513)*SQRT((1/R513-1/Q513)*(1/R513-1/Q513) + 4*DL513/((DL513+1)*(DL513+1))*(2*1/R513*1/Q513-1/Q513*1/Q513)))</f>
        <v>0</v>
      </c>
      <c r="Q513">
        <f>IF(LEFT(DM513,1)&lt;&gt;"0",IF(LEFT(DM513,1)="1",3.0,DN513),$D$5+$E$5*(EE513*DX513/($K$5*1000))+$F$5*(EE513*DX513/($K$5*1000))*MAX(MIN(DK513,$J$5),$I$5)*MAX(MIN(DK513,$J$5),$I$5)+$G$5*MAX(MIN(DK513,$J$5),$I$5)*(EE513*DX513/($K$5*1000))+$H$5*(EE513*DX513/($K$5*1000))*(EE513*DX513/($K$5*1000)))</f>
        <v>0</v>
      </c>
      <c r="R513">
        <f>I513*(1000-(1000*0.61365*exp(17.502*V513/(240.97+V513))/(DX513+DY513)+DS513)/2)/(1000*0.61365*exp(17.502*V513/(240.97+V513))/(DX513+DY513)-DS513)</f>
        <v>0</v>
      </c>
      <c r="S513">
        <f>1/((DL513+1)/(P513/1.6)+1/(Q513/1.37)) + DL513/((DL513+1)/(P513/1.6) + DL513/(Q513/1.37))</f>
        <v>0</v>
      </c>
      <c r="T513">
        <f>(DG513*DJ513)</f>
        <v>0</v>
      </c>
      <c r="U513">
        <f>(DZ513+(T513+2*0.95*5.67E-8*(((DZ513+$B$9)+273)^4-(DZ513+273)^4)-44100*I513)/(1.84*29.3*Q513+8*0.95*5.67E-8*(DZ513+273)^3))</f>
        <v>0</v>
      </c>
      <c r="V513">
        <f>($C$9*EA513+$D$9*EB513+$E$9*U513)</f>
        <v>0</v>
      </c>
      <c r="W513">
        <f>0.61365*exp(17.502*V513/(240.97+V513))</f>
        <v>0</v>
      </c>
      <c r="X513">
        <f>(Y513/Z513*100)</f>
        <v>0</v>
      </c>
      <c r="Y513">
        <f>DS513*(DX513+DY513)/1000</f>
        <v>0</v>
      </c>
      <c r="Z513">
        <f>0.61365*exp(17.502*DZ513/(240.97+DZ513))</f>
        <v>0</v>
      </c>
      <c r="AA513">
        <f>(W513-DS513*(DX513+DY513)/1000)</f>
        <v>0</v>
      </c>
      <c r="AB513">
        <f>(-I513*44100)</f>
        <v>0</v>
      </c>
      <c r="AC513">
        <f>2*29.3*Q513*0.92*(DZ513-V513)</f>
        <v>0</v>
      </c>
      <c r="AD513">
        <f>2*0.95*5.67E-8*(((DZ513+$B$9)+273)^4-(V513+273)^4)</f>
        <v>0</v>
      </c>
      <c r="AE513">
        <f>T513+AD513+AB513+AC513</f>
        <v>0</v>
      </c>
      <c r="AF513">
        <f>DW513*AT513*(DR513-DQ513*(1000-AT513*DT513)/(1000-AT513*DS513))/(100*DK513)</f>
        <v>0</v>
      </c>
      <c r="AG513">
        <f>1000*DW513*AT513*(DS513-DT513)/(100*DK513*(1000-AT513*DS513))</f>
        <v>0</v>
      </c>
      <c r="AH513">
        <f>(AI513 - AJ513 - DX513*1E3/(8.314*(DZ513+273.15)) * AL513/DW513 * AK513) * DW513/(100*DK513) * (1000 - DT513)/1000</f>
        <v>0</v>
      </c>
      <c r="AI513">
        <v>222.2790621473673</v>
      </c>
      <c r="AJ513">
        <v>226.7430181818181</v>
      </c>
      <c r="AK513">
        <v>-3.207619283032086</v>
      </c>
      <c r="AL513">
        <v>65.13345056571636</v>
      </c>
      <c r="AM513">
        <f>(AO513 - AN513 + DX513*1E3/(8.314*(DZ513+273.15)) * AQ513/DW513 * AP513) * DW513/(100*DK513) * 1000/(1000 - AO513)</f>
        <v>0</v>
      </c>
      <c r="AN513">
        <v>15.69711532989262</v>
      </c>
      <c r="AO513">
        <v>22.85839696969697</v>
      </c>
      <c r="AP513">
        <v>-3.269223918724022E-05</v>
      </c>
      <c r="AQ513">
        <v>105.732096161895</v>
      </c>
      <c r="AR513">
        <v>0</v>
      </c>
      <c r="AS513">
        <v>0</v>
      </c>
      <c r="AT513">
        <f>IF(AR513*$H$15&gt;=AV513,1.0,(AV513/(AV513-AR513*$H$15)))</f>
        <v>0</v>
      </c>
      <c r="AU513">
        <f>(AT513-1)*100</f>
        <v>0</v>
      </c>
      <c r="AV513">
        <f>MAX(0,($B$15+$C$15*EE513)/(1+$D$15*EE513)*DX513/(DZ513+273)*$E$15)</f>
        <v>0</v>
      </c>
      <c r="AW513" t="s">
        <v>439</v>
      </c>
      <c r="AX513" t="s">
        <v>439</v>
      </c>
      <c r="AY513">
        <v>0</v>
      </c>
      <c r="AZ513">
        <v>0</v>
      </c>
      <c r="BA513">
        <f>1-AY513/AZ513</f>
        <v>0</v>
      </c>
      <c r="BB513">
        <v>0</v>
      </c>
      <c r="BC513" t="s">
        <v>439</v>
      </c>
      <c r="BD513" t="s">
        <v>439</v>
      </c>
      <c r="BE513">
        <v>0</v>
      </c>
      <c r="BF513">
        <v>0</v>
      </c>
      <c r="BG513">
        <f>1-BE513/BF513</f>
        <v>0</v>
      </c>
      <c r="BH513">
        <v>0.5</v>
      </c>
      <c r="BI513">
        <f>DH513</f>
        <v>0</v>
      </c>
      <c r="BJ513">
        <f>K513</f>
        <v>0</v>
      </c>
      <c r="BK513">
        <f>BG513*BH513*BI513</f>
        <v>0</v>
      </c>
      <c r="BL513">
        <f>(BJ513-BB513)/BI513</f>
        <v>0</v>
      </c>
      <c r="BM513">
        <f>(AZ513-BF513)/BF513</f>
        <v>0</v>
      </c>
      <c r="BN513">
        <f>AY513/(BA513+AY513/BF513)</f>
        <v>0</v>
      </c>
      <c r="BO513" t="s">
        <v>439</v>
      </c>
      <c r="BP513">
        <v>0</v>
      </c>
      <c r="BQ513">
        <f>IF(BP513&lt;&gt;0, BP513, BN513)</f>
        <v>0</v>
      </c>
      <c r="BR513">
        <f>1-BQ513/BF513</f>
        <v>0</v>
      </c>
      <c r="BS513">
        <f>(BF513-BE513)/(BF513-BQ513)</f>
        <v>0</v>
      </c>
      <c r="BT513">
        <f>(AZ513-BF513)/(AZ513-BQ513)</f>
        <v>0</v>
      </c>
      <c r="BU513">
        <f>(BF513-BE513)/(BF513-AY513)</f>
        <v>0</v>
      </c>
      <c r="BV513">
        <f>(AZ513-BF513)/(AZ513-AY513)</f>
        <v>0</v>
      </c>
      <c r="BW513">
        <f>(BS513*BQ513/BE513)</f>
        <v>0</v>
      </c>
      <c r="BX513">
        <f>(1-BW513)</f>
        <v>0</v>
      </c>
      <c r="DG513">
        <f>$B$13*EF513+$C$13*EG513+$F$13*ER513*(1-EU513)</f>
        <v>0</v>
      </c>
      <c r="DH513">
        <f>DG513*DI513</f>
        <v>0</v>
      </c>
      <c r="DI513">
        <f>($B$13*$D$11+$C$13*$D$11+$F$13*((FE513+EW513)/MAX(FE513+EW513+FF513, 0.1)*$I$11+FF513/MAX(FE513+EW513+FF513, 0.1)*$J$11))/($B$13+$C$13+$F$13)</f>
        <v>0</v>
      </c>
      <c r="DJ513">
        <f>($B$13*$K$11+$C$13*$K$11+$F$13*((FE513+EW513)/MAX(FE513+EW513+FF513, 0.1)*$P$11+FF513/MAX(FE513+EW513+FF513, 0.1)*$Q$11))/($B$13+$C$13+$F$13)</f>
        <v>0</v>
      </c>
      <c r="DK513">
        <v>5.9</v>
      </c>
      <c r="DL513">
        <v>0.5</v>
      </c>
      <c r="DM513" t="s">
        <v>440</v>
      </c>
      <c r="DN513">
        <v>2</v>
      </c>
      <c r="DO513" t="b">
        <v>1</v>
      </c>
      <c r="DP513">
        <v>1758831379.814285</v>
      </c>
      <c r="DQ513">
        <v>244.35525</v>
      </c>
      <c r="DR513">
        <v>234.6382142857143</v>
      </c>
      <c r="DS513">
        <v>22.87231428571429</v>
      </c>
      <c r="DT513">
        <v>15.69700714285714</v>
      </c>
      <c r="DU513">
        <v>245.633</v>
      </c>
      <c r="DV513">
        <v>22.57220714285715</v>
      </c>
      <c r="DW513">
        <v>499.9964285714286</v>
      </c>
      <c r="DX513">
        <v>90.76809999999999</v>
      </c>
      <c r="DY513">
        <v>0.06737470714285713</v>
      </c>
      <c r="DZ513">
        <v>29.6034</v>
      </c>
      <c r="EA513">
        <v>30.00407142857143</v>
      </c>
      <c r="EB513">
        <v>999.9000000000002</v>
      </c>
      <c r="EC513">
        <v>0</v>
      </c>
      <c r="ED513">
        <v>0</v>
      </c>
      <c r="EE513">
        <v>10004.59535714286</v>
      </c>
      <c r="EF513">
        <v>0</v>
      </c>
      <c r="EG513">
        <v>11.53802857142857</v>
      </c>
      <c r="EH513">
        <v>9.717013928571429</v>
      </c>
      <c r="EI513">
        <v>250.0751428571428</v>
      </c>
      <c r="EJ513">
        <v>238.38025</v>
      </c>
      <c r="EK513">
        <v>7.175306428571429</v>
      </c>
      <c r="EL513">
        <v>234.6382142857143</v>
      </c>
      <c r="EM513">
        <v>15.69700714285714</v>
      </c>
      <c r="EN513">
        <v>2.076076428571429</v>
      </c>
      <c r="EO513">
        <v>1.424787142857143</v>
      </c>
      <c r="EP513">
        <v>18.03680357142857</v>
      </c>
      <c r="EQ513">
        <v>12.18403214285714</v>
      </c>
      <c r="ER513">
        <v>2000.0175</v>
      </c>
      <c r="ES513">
        <v>0.9799985000000001</v>
      </c>
      <c r="ET513">
        <v>0.02000121428571429</v>
      </c>
      <c r="EU513">
        <v>0</v>
      </c>
      <c r="EV513">
        <v>1225.213214285714</v>
      </c>
      <c r="EW513">
        <v>5.00078</v>
      </c>
      <c r="EX513">
        <v>23823.36785714285</v>
      </c>
      <c r="EY513">
        <v>16379.78928571429</v>
      </c>
      <c r="EZ513">
        <v>39.34357142857142</v>
      </c>
      <c r="FA513">
        <v>40.15157142857142</v>
      </c>
      <c r="FB513">
        <v>39.51096428571428</v>
      </c>
      <c r="FC513">
        <v>39.80996428571427</v>
      </c>
      <c r="FD513">
        <v>40.43953571428572</v>
      </c>
      <c r="FE513">
        <v>1955.1175</v>
      </c>
      <c r="FF513">
        <v>39.9</v>
      </c>
      <c r="FG513">
        <v>0</v>
      </c>
      <c r="FH513">
        <v>1758831382.9</v>
      </c>
      <c r="FI513">
        <v>0</v>
      </c>
      <c r="FJ513">
        <v>1225.355384615385</v>
      </c>
      <c r="FK513">
        <v>13.47760683488927</v>
      </c>
      <c r="FL513">
        <v>268.4102563333074</v>
      </c>
      <c r="FM513">
        <v>23824.87692307692</v>
      </c>
      <c r="FN513">
        <v>15</v>
      </c>
      <c r="FO513">
        <v>0</v>
      </c>
      <c r="FP513" t="s">
        <v>441</v>
      </c>
      <c r="FQ513">
        <v>1746989605.5</v>
      </c>
      <c r="FR513">
        <v>1746989593.5</v>
      </c>
      <c r="FS513">
        <v>0</v>
      </c>
      <c r="FT513">
        <v>-0.274</v>
      </c>
      <c r="FU513">
        <v>-0.002</v>
      </c>
      <c r="FV513">
        <v>2.549</v>
      </c>
      <c r="FW513">
        <v>0.129</v>
      </c>
      <c r="FX513">
        <v>420</v>
      </c>
      <c r="FY513">
        <v>17</v>
      </c>
      <c r="FZ513">
        <v>0.02</v>
      </c>
      <c r="GA513">
        <v>0.04</v>
      </c>
      <c r="GB513">
        <v>9.284851</v>
      </c>
      <c r="GC513">
        <v>10.51158011257035</v>
      </c>
      <c r="GD513">
        <v>1.015265888762151</v>
      </c>
      <c r="GE513">
        <v>0</v>
      </c>
      <c r="GF513">
        <v>1224.600882352941</v>
      </c>
      <c r="GG513">
        <v>14.15752482386554</v>
      </c>
      <c r="GH513">
        <v>1.410132174962721</v>
      </c>
      <c r="GI513">
        <v>0</v>
      </c>
      <c r="GJ513">
        <v>7.164382000000001</v>
      </c>
      <c r="GK513">
        <v>0.1580519324577622</v>
      </c>
      <c r="GL513">
        <v>0.02467779591049409</v>
      </c>
      <c r="GM513">
        <v>0</v>
      </c>
      <c r="GN513">
        <v>0</v>
      </c>
      <c r="GO513">
        <v>3</v>
      </c>
      <c r="GP513" t="s">
        <v>459</v>
      </c>
      <c r="GQ513">
        <v>3.1012</v>
      </c>
      <c r="GR513">
        <v>2.72527</v>
      </c>
      <c r="GS513">
        <v>0.052584</v>
      </c>
      <c r="GT513">
        <v>0.0500116</v>
      </c>
      <c r="GU513">
        <v>0.104392</v>
      </c>
      <c r="GV513">
        <v>0.08092050000000001</v>
      </c>
      <c r="GW513">
        <v>24734</v>
      </c>
      <c r="GX513">
        <v>22566.2</v>
      </c>
      <c r="GY513">
        <v>26671.5</v>
      </c>
      <c r="GZ513">
        <v>23978.2</v>
      </c>
      <c r="HA513">
        <v>38218.9</v>
      </c>
      <c r="HB513">
        <v>32595.3</v>
      </c>
      <c r="HC513">
        <v>46576.3</v>
      </c>
      <c r="HD513">
        <v>37955.9</v>
      </c>
      <c r="HE513">
        <v>1.87033</v>
      </c>
      <c r="HF513">
        <v>1.849</v>
      </c>
      <c r="HG513">
        <v>0.146791</v>
      </c>
      <c r="HH513">
        <v>0</v>
      </c>
      <c r="HI513">
        <v>27.6155</v>
      </c>
      <c r="HJ513">
        <v>999.9</v>
      </c>
      <c r="HK513">
        <v>36.4</v>
      </c>
      <c r="HL513">
        <v>32.4</v>
      </c>
      <c r="HM513">
        <v>19.5872</v>
      </c>
      <c r="HN513">
        <v>61.2151</v>
      </c>
      <c r="HO513">
        <v>20.4247</v>
      </c>
      <c r="HP513">
        <v>1</v>
      </c>
      <c r="HQ513">
        <v>0.146728</v>
      </c>
      <c r="HR513">
        <v>-0.43479</v>
      </c>
      <c r="HS513">
        <v>20.2802</v>
      </c>
      <c r="HT513">
        <v>5.21085</v>
      </c>
      <c r="HU513">
        <v>11.9798</v>
      </c>
      <c r="HV513">
        <v>4.9626</v>
      </c>
      <c r="HW513">
        <v>3.27448</v>
      </c>
      <c r="HX513">
        <v>9999</v>
      </c>
      <c r="HY513">
        <v>9999</v>
      </c>
      <c r="HZ513">
        <v>9999</v>
      </c>
      <c r="IA513">
        <v>6.6</v>
      </c>
      <c r="IB513">
        <v>1.86396</v>
      </c>
      <c r="IC513">
        <v>1.86006</v>
      </c>
      <c r="ID513">
        <v>1.85839</v>
      </c>
      <c r="IE513">
        <v>1.85974</v>
      </c>
      <c r="IF513">
        <v>1.85989</v>
      </c>
      <c r="IG513">
        <v>1.85837</v>
      </c>
      <c r="IH513">
        <v>1.85745</v>
      </c>
      <c r="II513">
        <v>1.85242</v>
      </c>
      <c r="IJ513">
        <v>0</v>
      </c>
      <c r="IK513">
        <v>0</v>
      </c>
      <c r="IL513">
        <v>0</v>
      </c>
      <c r="IM513">
        <v>0</v>
      </c>
      <c r="IN513" t="s">
        <v>443</v>
      </c>
      <c r="IO513" t="s">
        <v>444</v>
      </c>
      <c r="IP513" t="s">
        <v>445</v>
      </c>
      <c r="IQ513" t="s">
        <v>445</v>
      </c>
      <c r="IR513" t="s">
        <v>445</v>
      </c>
      <c r="IS513" t="s">
        <v>445</v>
      </c>
      <c r="IT513">
        <v>0</v>
      </c>
      <c r="IU513">
        <v>100</v>
      </c>
      <c r="IV513">
        <v>100</v>
      </c>
      <c r="IW513">
        <v>-1.266</v>
      </c>
      <c r="IX513">
        <v>0.2998</v>
      </c>
      <c r="IY513">
        <v>-1.085747647868322</v>
      </c>
      <c r="IZ513">
        <v>-0.001141660950335919</v>
      </c>
      <c r="JA513">
        <v>1.556549255047457E-06</v>
      </c>
      <c r="JB513">
        <v>-3.845636065895205E-10</v>
      </c>
      <c r="JC513">
        <v>0.01562767363184709</v>
      </c>
      <c r="JD513">
        <v>0.001629169780553792</v>
      </c>
      <c r="JE513">
        <v>0.0005448488767950686</v>
      </c>
      <c r="JF513">
        <v>-2.599574200195059E-06</v>
      </c>
      <c r="JG513">
        <v>2</v>
      </c>
      <c r="JH513">
        <v>2011</v>
      </c>
      <c r="JI513">
        <v>1</v>
      </c>
      <c r="JJ513">
        <v>26</v>
      </c>
      <c r="JK513">
        <v>197363</v>
      </c>
      <c r="JL513">
        <v>197363.2</v>
      </c>
      <c r="JM513">
        <v>0.625</v>
      </c>
      <c r="JN513">
        <v>2.64648</v>
      </c>
      <c r="JO513">
        <v>1.49658</v>
      </c>
      <c r="JP513">
        <v>2.34497</v>
      </c>
      <c r="JQ513">
        <v>1.54907</v>
      </c>
      <c r="JR513">
        <v>2.40845</v>
      </c>
      <c r="JS513">
        <v>37.0509</v>
      </c>
      <c r="JT513">
        <v>24.1751</v>
      </c>
      <c r="JU513">
        <v>18</v>
      </c>
      <c r="JV513">
        <v>485.755</v>
      </c>
      <c r="JW513">
        <v>487.013</v>
      </c>
      <c r="JX513">
        <v>28.5386</v>
      </c>
      <c r="JY513">
        <v>29.1957</v>
      </c>
      <c r="JZ513">
        <v>29.9997</v>
      </c>
      <c r="KA513">
        <v>29.479</v>
      </c>
      <c r="KB513">
        <v>29.4894</v>
      </c>
      <c r="KC513">
        <v>12.6078</v>
      </c>
      <c r="KD513">
        <v>17.514</v>
      </c>
      <c r="KE513">
        <v>35.6931</v>
      </c>
      <c r="KF513">
        <v>28.5503</v>
      </c>
      <c r="KG513">
        <v>186.132</v>
      </c>
      <c r="KH513">
        <v>15.7815</v>
      </c>
      <c r="KI513">
        <v>101.834</v>
      </c>
      <c r="KJ513">
        <v>91.51690000000001</v>
      </c>
    </row>
    <row r="514" spans="1:296">
      <c r="A514">
        <v>496</v>
      </c>
      <c r="B514">
        <v>1758831392.6</v>
      </c>
      <c r="C514">
        <v>17369</v>
      </c>
      <c r="D514" t="s">
        <v>1442</v>
      </c>
      <c r="E514" t="s">
        <v>1443</v>
      </c>
      <c r="F514">
        <v>5</v>
      </c>
      <c r="G514" t="s">
        <v>1413</v>
      </c>
      <c r="H514">
        <v>1758831385.1</v>
      </c>
      <c r="I514">
        <f>(J514)/1000</f>
        <v>0</v>
      </c>
      <c r="J514">
        <f>IF(DO514, AM514, AG514)</f>
        <v>0</v>
      </c>
      <c r="K514">
        <f>IF(DO514, AH514, AF514)</f>
        <v>0</v>
      </c>
      <c r="L514">
        <f>DQ514 - IF(AT514&gt;1, K514*DK514*100.0/(AV514), 0)</f>
        <v>0</v>
      </c>
      <c r="M514">
        <f>((S514-I514/2)*L514-K514)/(S514+I514/2)</f>
        <v>0</v>
      </c>
      <c r="N514">
        <f>M514*(DX514+DY514)/1000.0</f>
        <v>0</v>
      </c>
      <c r="O514">
        <f>(DQ514 - IF(AT514&gt;1, K514*DK514*100.0/(AV514), 0))*(DX514+DY514)/1000.0</f>
        <v>0</v>
      </c>
      <c r="P514">
        <f>2.0/((1/R514-1/Q514)+SIGN(R514)*SQRT((1/R514-1/Q514)*(1/R514-1/Q514) + 4*DL514/((DL514+1)*(DL514+1))*(2*1/R514*1/Q514-1/Q514*1/Q514)))</f>
        <v>0</v>
      </c>
      <c r="Q514">
        <f>IF(LEFT(DM514,1)&lt;&gt;"0",IF(LEFT(DM514,1)="1",3.0,DN514),$D$5+$E$5*(EE514*DX514/($K$5*1000))+$F$5*(EE514*DX514/($K$5*1000))*MAX(MIN(DK514,$J$5),$I$5)*MAX(MIN(DK514,$J$5),$I$5)+$G$5*MAX(MIN(DK514,$J$5),$I$5)*(EE514*DX514/($K$5*1000))+$H$5*(EE514*DX514/($K$5*1000))*(EE514*DX514/($K$5*1000)))</f>
        <v>0</v>
      </c>
      <c r="R514">
        <f>I514*(1000-(1000*0.61365*exp(17.502*V514/(240.97+V514))/(DX514+DY514)+DS514)/2)/(1000*0.61365*exp(17.502*V514/(240.97+V514))/(DX514+DY514)-DS514)</f>
        <v>0</v>
      </c>
      <c r="S514">
        <f>1/((DL514+1)/(P514/1.6)+1/(Q514/1.37)) + DL514/((DL514+1)/(P514/1.6) + DL514/(Q514/1.37))</f>
        <v>0</v>
      </c>
      <c r="T514">
        <f>(DG514*DJ514)</f>
        <v>0</v>
      </c>
      <c r="U514">
        <f>(DZ514+(T514+2*0.95*5.67E-8*(((DZ514+$B$9)+273)^4-(DZ514+273)^4)-44100*I514)/(1.84*29.3*Q514+8*0.95*5.67E-8*(DZ514+273)^3))</f>
        <v>0</v>
      </c>
      <c r="V514">
        <f>($C$9*EA514+$D$9*EB514+$E$9*U514)</f>
        <v>0</v>
      </c>
      <c r="W514">
        <f>0.61365*exp(17.502*V514/(240.97+V514))</f>
        <v>0</v>
      </c>
      <c r="X514">
        <f>(Y514/Z514*100)</f>
        <v>0</v>
      </c>
      <c r="Y514">
        <f>DS514*(DX514+DY514)/1000</f>
        <v>0</v>
      </c>
      <c r="Z514">
        <f>0.61365*exp(17.502*DZ514/(240.97+DZ514))</f>
        <v>0</v>
      </c>
      <c r="AA514">
        <f>(W514-DS514*(DX514+DY514)/1000)</f>
        <v>0</v>
      </c>
      <c r="AB514">
        <f>(-I514*44100)</f>
        <v>0</v>
      </c>
      <c r="AC514">
        <f>2*29.3*Q514*0.92*(DZ514-V514)</f>
        <v>0</v>
      </c>
      <c r="AD514">
        <f>2*0.95*5.67E-8*(((DZ514+$B$9)+273)^4-(V514+273)^4)</f>
        <v>0</v>
      </c>
      <c r="AE514">
        <f>T514+AD514+AB514+AC514</f>
        <v>0</v>
      </c>
      <c r="AF514">
        <f>DW514*AT514*(DR514-DQ514*(1000-AT514*DT514)/(1000-AT514*DS514))/(100*DK514)</f>
        <v>0</v>
      </c>
      <c r="AG514">
        <f>1000*DW514*AT514*(DS514-DT514)/(100*DK514*(1000-AT514*DS514))</f>
        <v>0</v>
      </c>
      <c r="AH514">
        <f>(AI514 - AJ514 - DX514*1E3/(8.314*(DZ514+273.15)) * AL514/DW514 * AK514) * DW514/(100*DK514) * (1000 - DT514)/1000</f>
        <v>0</v>
      </c>
      <c r="AI514">
        <v>205.4025206538691</v>
      </c>
      <c r="AJ514">
        <v>210.6640969696969</v>
      </c>
      <c r="AK514">
        <v>-3.213706622372514</v>
      </c>
      <c r="AL514">
        <v>65.13345056571636</v>
      </c>
      <c r="AM514">
        <f>(AO514 - AN514 + DX514*1E3/(8.314*(DZ514+273.15)) * AQ514/DW514 * AP514) * DW514/(100*DK514) * 1000/(1000 - AO514)</f>
        <v>0</v>
      </c>
      <c r="AN514">
        <v>15.71517330701779</v>
      </c>
      <c r="AO514">
        <v>22.86812060606061</v>
      </c>
      <c r="AP514">
        <v>0.0003632639347916226</v>
      </c>
      <c r="AQ514">
        <v>105.732096161895</v>
      </c>
      <c r="AR514">
        <v>0</v>
      </c>
      <c r="AS514">
        <v>0</v>
      </c>
      <c r="AT514">
        <f>IF(AR514*$H$15&gt;=AV514,1.0,(AV514/(AV514-AR514*$H$15)))</f>
        <v>0</v>
      </c>
      <c r="AU514">
        <f>(AT514-1)*100</f>
        <v>0</v>
      </c>
      <c r="AV514">
        <f>MAX(0,($B$15+$C$15*EE514)/(1+$D$15*EE514)*DX514/(DZ514+273)*$E$15)</f>
        <v>0</v>
      </c>
      <c r="AW514" t="s">
        <v>439</v>
      </c>
      <c r="AX514" t="s">
        <v>439</v>
      </c>
      <c r="AY514">
        <v>0</v>
      </c>
      <c r="AZ514">
        <v>0</v>
      </c>
      <c r="BA514">
        <f>1-AY514/AZ514</f>
        <v>0</v>
      </c>
      <c r="BB514">
        <v>0</v>
      </c>
      <c r="BC514" t="s">
        <v>439</v>
      </c>
      <c r="BD514" t="s">
        <v>439</v>
      </c>
      <c r="BE514">
        <v>0</v>
      </c>
      <c r="BF514">
        <v>0</v>
      </c>
      <c r="BG514">
        <f>1-BE514/BF514</f>
        <v>0</v>
      </c>
      <c r="BH514">
        <v>0.5</v>
      </c>
      <c r="BI514">
        <f>DH514</f>
        <v>0</v>
      </c>
      <c r="BJ514">
        <f>K514</f>
        <v>0</v>
      </c>
      <c r="BK514">
        <f>BG514*BH514*BI514</f>
        <v>0</v>
      </c>
      <c r="BL514">
        <f>(BJ514-BB514)/BI514</f>
        <v>0</v>
      </c>
      <c r="BM514">
        <f>(AZ514-BF514)/BF514</f>
        <v>0</v>
      </c>
      <c r="BN514">
        <f>AY514/(BA514+AY514/BF514)</f>
        <v>0</v>
      </c>
      <c r="BO514" t="s">
        <v>439</v>
      </c>
      <c r="BP514">
        <v>0</v>
      </c>
      <c r="BQ514">
        <f>IF(BP514&lt;&gt;0, BP514, BN514)</f>
        <v>0</v>
      </c>
      <c r="BR514">
        <f>1-BQ514/BF514</f>
        <v>0</v>
      </c>
      <c r="BS514">
        <f>(BF514-BE514)/(BF514-BQ514)</f>
        <v>0</v>
      </c>
      <c r="BT514">
        <f>(AZ514-BF514)/(AZ514-BQ514)</f>
        <v>0</v>
      </c>
      <c r="BU514">
        <f>(BF514-BE514)/(BF514-AY514)</f>
        <v>0</v>
      </c>
      <c r="BV514">
        <f>(AZ514-BF514)/(AZ514-AY514)</f>
        <v>0</v>
      </c>
      <c r="BW514">
        <f>(BS514*BQ514/BE514)</f>
        <v>0</v>
      </c>
      <c r="BX514">
        <f>(1-BW514)</f>
        <v>0</v>
      </c>
      <c r="DG514">
        <f>$B$13*EF514+$C$13*EG514+$F$13*ER514*(1-EU514)</f>
        <v>0</v>
      </c>
      <c r="DH514">
        <f>DG514*DI514</f>
        <v>0</v>
      </c>
      <c r="DI514">
        <f>($B$13*$D$11+$C$13*$D$11+$F$13*((FE514+EW514)/MAX(FE514+EW514+FF514, 0.1)*$I$11+FF514/MAX(FE514+EW514+FF514, 0.1)*$J$11))/($B$13+$C$13+$F$13)</f>
        <v>0</v>
      </c>
      <c r="DJ514">
        <f>($B$13*$K$11+$C$13*$K$11+$F$13*((FE514+EW514)/MAX(FE514+EW514+FF514, 0.1)*$P$11+FF514/MAX(FE514+EW514+FF514, 0.1)*$Q$11))/($B$13+$C$13+$F$13)</f>
        <v>0</v>
      </c>
      <c r="DK514">
        <v>5.9</v>
      </c>
      <c r="DL514">
        <v>0.5</v>
      </c>
      <c r="DM514" t="s">
        <v>440</v>
      </c>
      <c r="DN514">
        <v>2</v>
      </c>
      <c r="DO514" t="b">
        <v>1</v>
      </c>
      <c r="DP514">
        <v>1758831385.1</v>
      </c>
      <c r="DQ514">
        <v>227.7902592592593</v>
      </c>
      <c r="DR514">
        <v>217.1418148148148</v>
      </c>
      <c r="DS514">
        <v>22.86334814814815</v>
      </c>
      <c r="DT514">
        <v>15.6949</v>
      </c>
      <c r="DU514">
        <v>229.0603333333333</v>
      </c>
      <c r="DV514">
        <v>22.56343703703704</v>
      </c>
      <c r="DW514">
        <v>500.0317037037038</v>
      </c>
      <c r="DX514">
        <v>90.76821111111111</v>
      </c>
      <c r="DY514">
        <v>0.06729160000000001</v>
      </c>
      <c r="DZ514">
        <v>29.60269259259259</v>
      </c>
      <c r="EA514">
        <v>30.00183333333333</v>
      </c>
      <c r="EB514">
        <v>999.9000000000001</v>
      </c>
      <c r="EC514">
        <v>0</v>
      </c>
      <c r="ED514">
        <v>0</v>
      </c>
      <c r="EE514">
        <v>10005.41703703704</v>
      </c>
      <c r="EF514">
        <v>0</v>
      </c>
      <c r="EG514">
        <v>11.5357</v>
      </c>
      <c r="EH514">
        <v>10.64847148148148</v>
      </c>
      <c r="EI514">
        <v>233.1201111111111</v>
      </c>
      <c r="EJ514">
        <v>220.603925925926</v>
      </c>
      <c r="EK514">
        <v>7.168444074074074</v>
      </c>
      <c r="EL514">
        <v>217.1418148148148</v>
      </c>
      <c r="EM514">
        <v>15.6949</v>
      </c>
      <c r="EN514">
        <v>2.075264814814815</v>
      </c>
      <c r="EO514">
        <v>1.424597777777778</v>
      </c>
      <c r="EP514">
        <v>18.03059259259259</v>
      </c>
      <c r="EQ514">
        <v>12.18201851851852</v>
      </c>
      <c r="ER514">
        <v>2000.018518518518</v>
      </c>
      <c r="ES514">
        <v>0.9799983333333335</v>
      </c>
      <c r="ET514">
        <v>0.02000138148148149</v>
      </c>
      <c r="EU514">
        <v>0</v>
      </c>
      <c r="EV514">
        <v>1226.339259259259</v>
      </c>
      <c r="EW514">
        <v>5.00078</v>
      </c>
      <c r="EX514">
        <v>23846.75925925926</v>
      </c>
      <c r="EY514">
        <v>16379.79259259259</v>
      </c>
      <c r="EZ514">
        <v>39.33537037037036</v>
      </c>
      <c r="FA514">
        <v>40.15025925925925</v>
      </c>
      <c r="FB514">
        <v>39.50207407407407</v>
      </c>
      <c r="FC514">
        <v>39.78440740740741</v>
      </c>
      <c r="FD514">
        <v>40.45814814814815</v>
      </c>
      <c r="FE514">
        <v>1955.118518518519</v>
      </c>
      <c r="FF514">
        <v>39.9</v>
      </c>
      <c r="FG514">
        <v>0</v>
      </c>
      <c r="FH514">
        <v>1758831387.7</v>
      </c>
      <c r="FI514">
        <v>0</v>
      </c>
      <c r="FJ514">
        <v>1226.401923076923</v>
      </c>
      <c r="FK514">
        <v>13.75350429331638</v>
      </c>
      <c r="FL514">
        <v>274.2735045513178</v>
      </c>
      <c r="FM514">
        <v>23846.54230769231</v>
      </c>
      <c r="FN514">
        <v>15</v>
      </c>
      <c r="FO514">
        <v>0</v>
      </c>
      <c r="FP514" t="s">
        <v>441</v>
      </c>
      <c r="FQ514">
        <v>1746989605.5</v>
      </c>
      <c r="FR514">
        <v>1746989593.5</v>
      </c>
      <c r="FS514">
        <v>0</v>
      </c>
      <c r="FT514">
        <v>-0.274</v>
      </c>
      <c r="FU514">
        <v>-0.002</v>
      </c>
      <c r="FV514">
        <v>2.549</v>
      </c>
      <c r="FW514">
        <v>0.129</v>
      </c>
      <c r="FX514">
        <v>420</v>
      </c>
      <c r="FY514">
        <v>17</v>
      </c>
      <c r="FZ514">
        <v>0.02</v>
      </c>
      <c r="GA514">
        <v>0.04</v>
      </c>
      <c r="GB514">
        <v>9.996243250000001</v>
      </c>
      <c r="GC514">
        <v>10.75190487804876</v>
      </c>
      <c r="GD514">
        <v>1.038834693255832</v>
      </c>
      <c r="GE514">
        <v>0</v>
      </c>
      <c r="GF514">
        <v>1225.586176470588</v>
      </c>
      <c r="GG514">
        <v>13.26982429373662</v>
      </c>
      <c r="GH514">
        <v>1.323695839209492</v>
      </c>
      <c r="GI514">
        <v>0</v>
      </c>
      <c r="GJ514">
        <v>7.17027</v>
      </c>
      <c r="GK514">
        <v>-0.03227707317075183</v>
      </c>
      <c r="GL514">
        <v>0.01748273519790305</v>
      </c>
      <c r="GM514">
        <v>1</v>
      </c>
      <c r="GN514">
        <v>1</v>
      </c>
      <c r="GO514">
        <v>3</v>
      </c>
      <c r="GP514" t="s">
        <v>448</v>
      </c>
      <c r="GQ514">
        <v>3.10124</v>
      </c>
      <c r="GR514">
        <v>2.72517</v>
      </c>
      <c r="GS514">
        <v>0.0493574</v>
      </c>
      <c r="GT514">
        <v>0.0465578</v>
      </c>
      <c r="GU514">
        <v>0.104428</v>
      </c>
      <c r="GV514">
        <v>0.08108029999999999</v>
      </c>
      <c r="GW514">
        <v>24818.5</v>
      </c>
      <c r="GX514">
        <v>22648.1</v>
      </c>
      <c r="GY514">
        <v>26671.8</v>
      </c>
      <c r="GZ514">
        <v>23978</v>
      </c>
      <c r="HA514">
        <v>38217.3</v>
      </c>
      <c r="HB514">
        <v>32589.4</v>
      </c>
      <c r="HC514">
        <v>46576.8</v>
      </c>
      <c r="HD514">
        <v>37956</v>
      </c>
      <c r="HE514">
        <v>1.87048</v>
      </c>
      <c r="HF514">
        <v>1.84883</v>
      </c>
      <c r="HG514">
        <v>0.146195</v>
      </c>
      <c r="HH514">
        <v>0</v>
      </c>
      <c r="HI514">
        <v>27.6141</v>
      </c>
      <c r="HJ514">
        <v>999.9</v>
      </c>
      <c r="HK514">
        <v>36.4</v>
      </c>
      <c r="HL514">
        <v>32.4</v>
      </c>
      <c r="HM514">
        <v>19.588</v>
      </c>
      <c r="HN514">
        <v>61.0151</v>
      </c>
      <c r="HO514">
        <v>20.4728</v>
      </c>
      <c r="HP514">
        <v>1</v>
      </c>
      <c r="HQ514">
        <v>0.146204</v>
      </c>
      <c r="HR514">
        <v>-0.455409</v>
      </c>
      <c r="HS514">
        <v>20.2802</v>
      </c>
      <c r="HT514">
        <v>5.2104</v>
      </c>
      <c r="HU514">
        <v>11.98</v>
      </c>
      <c r="HV514">
        <v>4.9626</v>
      </c>
      <c r="HW514">
        <v>3.27425</v>
      </c>
      <c r="HX514">
        <v>9999</v>
      </c>
      <c r="HY514">
        <v>9999</v>
      </c>
      <c r="HZ514">
        <v>9999</v>
      </c>
      <c r="IA514">
        <v>6.6</v>
      </c>
      <c r="IB514">
        <v>1.86397</v>
      </c>
      <c r="IC514">
        <v>1.86006</v>
      </c>
      <c r="ID514">
        <v>1.85838</v>
      </c>
      <c r="IE514">
        <v>1.85975</v>
      </c>
      <c r="IF514">
        <v>1.85989</v>
      </c>
      <c r="IG514">
        <v>1.85839</v>
      </c>
      <c r="IH514">
        <v>1.85745</v>
      </c>
      <c r="II514">
        <v>1.85242</v>
      </c>
      <c r="IJ514">
        <v>0</v>
      </c>
      <c r="IK514">
        <v>0</v>
      </c>
      <c r="IL514">
        <v>0</v>
      </c>
      <c r="IM514">
        <v>0</v>
      </c>
      <c r="IN514" t="s">
        <v>443</v>
      </c>
      <c r="IO514" t="s">
        <v>444</v>
      </c>
      <c r="IP514" t="s">
        <v>445</v>
      </c>
      <c r="IQ514" t="s">
        <v>445</v>
      </c>
      <c r="IR514" t="s">
        <v>445</v>
      </c>
      <c r="IS514" t="s">
        <v>445</v>
      </c>
      <c r="IT514">
        <v>0</v>
      </c>
      <c r="IU514">
        <v>100</v>
      </c>
      <c r="IV514">
        <v>100</v>
      </c>
      <c r="IW514">
        <v>-1.258</v>
      </c>
      <c r="IX514">
        <v>0.3001</v>
      </c>
      <c r="IY514">
        <v>-1.085747647868322</v>
      </c>
      <c r="IZ514">
        <v>-0.001141660950335919</v>
      </c>
      <c r="JA514">
        <v>1.556549255047457E-06</v>
      </c>
      <c r="JB514">
        <v>-3.845636065895205E-10</v>
      </c>
      <c r="JC514">
        <v>0.01562767363184709</v>
      </c>
      <c r="JD514">
        <v>0.001629169780553792</v>
      </c>
      <c r="JE514">
        <v>0.0005448488767950686</v>
      </c>
      <c r="JF514">
        <v>-2.599574200195059E-06</v>
      </c>
      <c r="JG514">
        <v>2</v>
      </c>
      <c r="JH514">
        <v>2011</v>
      </c>
      <c r="JI514">
        <v>1</v>
      </c>
      <c r="JJ514">
        <v>26</v>
      </c>
      <c r="JK514">
        <v>197363.1</v>
      </c>
      <c r="JL514">
        <v>197363.3</v>
      </c>
      <c r="JM514">
        <v>0.583496</v>
      </c>
      <c r="JN514">
        <v>2.65625</v>
      </c>
      <c r="JO514">
        <v>1.49658</v>
      </c>
      <c r="JP514">
        <v>2.34497</v>
      </c>
      <c r="JQ514">
        <v>1.54907</v>
      </c>
      <c r="JR514">
        <v>2.37549</v>
      </c>
      <c r="JS514">
        <v>37.0509</v>
      </c>
      <c r="JT514">
        <v>24.1751</v>
      </c>
      <c r="JU514">
        <v>18</v>
      </c>
      <c r="JV514">
        <v>485.804</v>
      </c>
      <c r="JW514">
        <v>486.857</v>
      </c>
      <c r="JX514">
        <v>28.5389</v>
      </c>
      <c r="JY514">
        <v>29.1907</v>
      </c>
      <c r="JZ514">
        <v>29.9997</v>
      </c>
      <c r="KA514">
        <v>29.4739</v>
      </c>
      <c r="KB514">
        <v>29.4844</v>
      </c>
      <c r="KC514">
        <v>11.7733</v>
      </c>
      <c r="KD514">
        <v>17.514</v>
      </c>
      <c r="KE514">
        <v>35.6931</v>
      </c>
      <c r="KF514">
        <v>28.5445</v>
      </c>
      <c r="KG514">
        <v>166.007</v>
      </c>
      <c r="KH514">
        <v>15.7746</v>
      </c>
      <c r="KI514">
        <v>101.835</v>
      </c>
      <c r="KJ514">
        <v>91.5168</v>
      </c>
    </row>
    <row r="515" spans="1:296">
      <c r="A515">
        <v>497</v>
      </c>
      <c r="B515">
        <v>1758831397.6</v>
      </c>
      <c r="C515">
        <v>17374</v>
      </c>
      <c r="D515" t="s">
        <v>1444</v>
      </c>
      <c r="E515" t="s">
        <v>1445</v>
      </c>
      <c r="F515">
        <v>5</v>
      </c>
      <c r="G515" t="s">
        <v>1413</v>
      </c>
      <c r="H515">
        <v>1758831389.814285</v>
      </c>
      <c r="I515">
        <f>(J515)/1000</f>
        <v>0</v>
      </c>
      <c r="J515">
        <f>IF(DO515, AM515, AG515)</f>
        <v>0</v>
      </c>
      <c r="K515">
        <f>IF(DO515, AH515, AF515)</f>
        <v>0</v>
      </c>
      <c r="L515">
        <f>DQ515 - IF(AT515&gt;1, K515*DK515*100.0/(AV515), 0)</f>
        <v>0</v>
      </c>
      <c r="M515">
        <f>((S515-I515/2)*L515-K515)/(S515+I515/2)</f>
        <v>0</v>
      </c>
      <c r="N515">
        <f>M515*(DX515+DY515)/1000.0</f>
        <v>0</v>
      </c>
      <c r="O515">
        <f>(DQ515 - IF(AT515&gt;1, K515*DK515*100.0/(AV515), 0))*(DX515+DY515)/1000.0</f>
        <v>0</v>
      </c>
      <c r="P515">
        <f>2.0/((1/R515-1/Q515)+SIGN(R515)*SQRT((1/R515-1/Q515)*(1/R515-1/Q515) + 4*DL515/((DL515+1)*(DL515+1))*(2*1/R515*1/Q515-1/Q515*1/Q515)))</f>
        <v>0</v>
      </c>
      <c r="Q515">
        <f>IF(LEFT(DM515,1)&lt;&gt;"0",IF(LEFT(DM515,1)="1",3.0,DN515),$D$5+$E$5*(EE515*DX515/($K$5*1000))+$F$5*(EE515*DX515/($K$5*1000))*MAX(MIN(DK515,$J$5),$I$5)*MAX(MIN(DK515,$J$5),$I$5)+$G$5*MAX(MIN(DK515,$J$5),$I$5)*(EE515*DX515/($K$5*1000))+$H$5*(EE515*DX515/($K$5*1000))*(EE515*DX515/($K$5*1000)))</f>
        <v>0</v>
      </c>
      <c r="R515">
        <f>I515*(1000-(1000*0.61365*exp(17.502*V515/(240.97+V515))/(DX515+DY515)+DS515)/2)/(1000*0.61365*exp(17.502*V515/(240.97+V515))/(DX515+DY515)-DS515)</f>
        <v>0</v>
      </c>
      <c r="S515">
        <f>1/((DL515+1)/(P515/1.6)+1/(Q515/1.37)) + DL515/((DL515+1)/(P515/1.6) + DL515/(Q515/1.37))</f>
        <v>0</v>
      </c>
      <c r="T515">
        <f>(DG515*DJ515)</f>
        <v>0</v>
      </c>
      <c r="U515">
        <f>(DZ515+(T515+2*0.95*5.67E-8*(((DZ515+$B$9)+273)^4-(DZ515+273)^4)-44100*I515)/(1.84*29.3*Q515+8*0.95*5.67E-8*(DZ515+273)^3))</f>
        <v>0</v>
      </c>
      <c r="V515">
        <f>($C$9*EA515+$D$9*EB515+$E$9*U515)</f>
        <v>0</v>
      </c>
      <c r="W515">
        <f>0.61365*exp(17.502*V515/(240.97+V515))</f>
        <v>0</v>
      </c>
      <c r="X515">
        <f>(Y515/Z515*100)</f>
        <v>0</v>
      </c>
      <c r="Y515">
        <f>DS515*(DX515+DY515)/1000</f>
        <v>0</v>
      </c>
      <c r="Z515">
        <f>0.61365*exp(17.502*DZ515/(240.97+DZ515))</f>
        <v>0</v>
      </c>
      <c r="AA515">
        <f>(W515-DS515*(DX515+DY515)/1000)</f>
        <v>0</v>
      </c>
      <c r="AB515">
        <f>(-I515*44100)</f>
        <v>0</v>
      </c>
      <c r="AC515">
        <f>2*29.3*Q515*0.92*(DZ515-V515)</f>
        <v>0</v>
      </c>
      <c r="AD515">
        <f>2*0.95*5.67E-8*(((DZ515+$B$9)+273)^4-(V515+273)^4)</f>
        <v>0</v>
      </c>
      <c r="AE515">
        <f>T515+AD515+AB515+AC515</f>
        <v>0</v>
      </c>
      <c r="AF515">
        <f>DW515*AT515*(DR515-DQ515*(1000-AT515*DT515)/(1000-AT515*DS515))/(100*DK515)</f>
        <v>0</v>
      </c>
      <c r="AG515">
        <f>1000*DW515*AT515*(DS515-DT515)/(100*DK515*(1000-AT515*DS515))</f>
        <v>0</v>
      </c>
      <c r="AH515">
        <f>(AI515 - AJ515 - DX515*1E3/(8.314*(DZ515+273.15)) * AL515/DW515 * AK515) * DW515/(100*DK515) * (1000 - DT515)/1000</f>
        <v>0</v>
      </c>
      <c r="AI515">
        <v>188.4433952004594</v>
      </c>
      <c r="AJ515">
        <v>194.6055757575758</v>
      </c>
      <c r="AK515">
        <v>-3.226582240186959</v>
      </c>
      <c r="AL515">
        <v>65.13345056571636</v>
      </c>
      <c r="AM515">
        <f>(AO515 - AN515 + DX515*1E3/(8.314*(DZ515+273.15)) * AQ515/DW515 * AP515) * DW515/(100*DK515) * 1000/(1000 - AO515)</f>
        <v>0</v>
      </c>
      <c r="AN515">
        <v>15.76045125862225</v>
      </c>
      <c r="AO515">
        <v>22.89377575757575</v>
      </c>
      <c r="AP515">
        <v>0.005495682829315653</v>
      </c>
      <c r="AQ515">
        <v>105.732096161895</v>
      </c>
      <c r="AR515">
        <v>0</v>
      </c>
      <c r="AS515">
        <v>0</v>
      </c>
      <c r="AT515">
        <f>IF(AR515*$H$15&gt;=AV515,1.0,(AV515/(AV515-AR515*$H$15)))</f>
        <v>0</v>
      </c>
      <c r="AU515">
        <f>(AT515-1)*100</f>
        <v>0</v>
      </c>
      <c r="AV515">
        <f>MAX(0,($B$15+$C$15*EE515)/(1+$D$15*EE515)*DX515/(DZ515+273)*$E$15)</f>
        <v>0</v>
      </c>
      <c r="AW515" t="s">
        <v>439</v>
      </c>
      <c r="AX515" t="s">
        <v>439</v>
      </c>
      <c r="AY515">
        <v>0</v>
      </c>
      <c r="AZ515">
        <v>0</v>
      </c>
      <c r="BA515">
        <f>1-AY515/AZ515</f>
        <v>0</v>
      </c>
      <c r="BB515">
        <v>0</v>
      </c>
      <c r="BC515" t="s">
        <v>439</v>
      </c>
      <c r="BD515" t="s">
        <v>439</v>
      </c>
      <c r="BE515">
        <v>0</v>
      </c>
      <c r="BF515">
        <v>0</v>
      </c>
      <c r="BG515">
        <f>1-BE515/BF515</f>
        <v>0</v>
      </c>
      <c r="BH515">
        <v>0.5</v>
      </c>
      <c r="BI515">
        <f>DH515</f>
        <v>0</v>
      </c>
      <c r="BJ515">
        <f>K515</f>
        <v>0</v>
      </c>
      <c r="BK515">
        <f>BG515*BH515*BI515</f>
        <v>0</v>
      </c>
      <c r="BL515">
        <f>(BJ515-BB515)/BI515</f>
        <v>0</v>
      </c>
      <c r="BM515">
        <f>(AZ515-BF515)/BF515</f>
        <v>0</v>
      </c>
      <c r="BN515">
        <f>AY515/(BA515+AY515/BF515)</f>
        <v>0</v>
      </c>
      <c r="BO515" t="s">
        <v>439</v>
      </c>
      <c r="BP515">
        <v>0</v>
      </c>
      <c r="BQ515">
        <f>IF(BP515&lt;&gt;0, BP515, BN515)</f>
        <v>0</v>
      </c>
      <c r="BR515">
        <f>1-BQ515/BF515</f>
        <v>0</v>
      </c>
      <c r="BS515">
        <f>(BF515-BE515)/(BF515-BQ515)</f>
        <v>0</v>
      </c>
      <c r="BT515">
        <f>(AZ515-BF515)/(AZ515-BQ515)</f>
        <v>0</v>
      </c>
      <c r="BU515">
        <f>(BF515-BE515)/(BF515-AY515)</f>
        <v>0</v>
      </c>
      <c r="BV515">
        <f>(AZ515-BF515)/(AZ515-AY515)</f>
        <v>0</v>
      </c>
      <c r="BW515">
        <f>(BS515*BQ515/BE515)</f>
        <v>0</v>
      </c>
      <c r="BX515">
        <f>(1-BW515)</f>
        <v>0</v>
      </c>
      <c r="DG515">
        <f>$B$13*EF515+$C$13*EG515+$F$13*ER515*(1-EU515)</f>
        <v>0</v>
      </c>
      <c r="DH515">
        <f>DG515*DI515</f>
        <v>0</v>
      </c>
      <c r="DI515">
        <f>($B$13*$D$11+$C$13*$D$11+$F$13*((FE515+EW515)/MAX(FE515+EW515+FF515, 0.1)*$I$11+FF515/MAX(FE515+EW515+FF515, 0.1)*$J$11))/($B$13+$C$13+$F$13)</f>
        <v>0</v>
      </c>
      <c r="DJ515">
        <f>($B$13*$K$11+$C$13*$K$11+$F$13*((FE515+EW515)/MAX(FE515+EW515+FF515, 0.1)*$P$11+FF515/MAX(FE515+EW515+FF515, 0.1)*$Q$11))/($B$13+$C$13+$F$13)</f>
        <v>0</v>
      </c>
      <c r="DK515">
        <v>5.9</v>
      </c>
      <c r="DL515">
        <v>0.5</v>
      </c>
      <c r="DM515" t="s">
        <v>440</v>
      </c>
      <c r="DN515">
        <v>2</v>
      </c>
      <c r="DO515" t="b">
        <v>1</v>
      </c>
      <c r="DP515">
        <v>1758831389.814285</v>
      </c>
      <c r="DQ515">
        <v>213.0383571428571</v>
      </c>
      <c r="DR515">
        <v>201.4646428571428</v>
      </c>
      <c r="DS515">
        <v>22.86798928571429</v>
      </c>
      <c r="DT515">
        <v>15.71921428571429</v>
      </c>
      <c r="DU515">
        <v>214.3009285714286</v>
      </c>
      <c r="DV515">
        <v>22.567975</v>
      </c>
      <c r="DW515">
        <v>500.0241071428572</v>
      </c>
      <c r="DX515">
        <v>90.76812142857143</v>
      </c>
      <c r="DY515">
        <v>0.06726550000000001</v>
      </c>
      <c r="DZ515">
        <v>29.60150357142857</v>
      </c>
      <c r="EA515">
        <v>30.00023928571429</v>
      </c>
      <c r="EB515">
        <v>999.9000000000002</v>
      </c>
      <c r="EC515">
        <v>0</v>
      </c>
      <c r="ED515">
        <v>0</v>
      </c>
      <c r="EE515">
        <v>9996.92</v>
      </c>
      <c r="EF515">
        <v>0</v>
      </c>
      <c r="EG515">
        <v>11.5357</v>
      </c>
      <c r="EH515">
        <v>11.57371107142857</v>
      </c>
      <c r="EI515">
        <v>218.0238571428571</v>
      </c>
      <c r="EJ515">
        <v>204.6816071428571</v>
      </c>
      <c r="EK515">
        <v>7.148764285714285</v>
      </c>
      <c r="EL515">
        <v>201.4646428571428</v>
      </c>
      <c r="EM515">
        <v>15.71921428571429</v>
      </c>
      <c r="EN515">
        <v>2.075683571428571</v>
      </c>
      <c r="EO515">
        <v>1.426803214285714</v>
      </c>
      <c r="EP515">
        <v>18.0338</v>
      </c>
      <c r="EQ515">
        <v>12.20550357142857</v>
      </c>
      <c r="ER515">
        <v>2000.017857142857</v>
      </c>
      <c r="ES515">
        <v>0.9799982857142858</v>
      </c>
      <c r="ET515">
        <v>0.02000142857142858</v>
      </c>
      <c r="EU515">
        <v>0</v>
      </c>
      <c r="EV515">
        <v>1227.578928571429</v>
      </c>
      <c r="EW515">
        <v>5.00078</v>
      </c>
      <c r="EX515">
        <v>23868.65357142857</v>
      </c>
      <c r="EY515">
        <v>16379.77857142857</v>
      </c>
      <c r="EZ515">
        <v>39.34339285714285</v>
      </c>
      <c r="FA515">
        <v>40.14935714285713</v>
      </c>
      <c r="FB515">
        <v>39.52432142857142</v>
      </c>
      <c r="FC515">
        <v>39.78767857142856</v>
      </c>
      <c r="FD515">
        <v>40.45960714285714</v>
      </c>
      <c r="FE515">
        <v>1955.117857142857</v>
      </c>
      <c r="FF515">
        <v>39.9</v>
      </c>
      <c r="FG515">
        <v>0</v>
      </c>
      <c r="FH515">
        <v>1758831392.5</v>
      </c>
      <c r="FI515">
        <v>0</v>
      </c>
      <c r="FJ515">
        <v>1227.632692307692</v>
      </c>
      <c r="FK515">
        <v>15.9996581142836</v>
      </c>
      <c r="FL515">
        <v>286.7589740080634</v>
      </c>
      <c r="FM515">
        <v>23868.96538461539</v>
      </c>
      <c r="FN515">
        <v>15</v>
      </c>
      <c r="FO515">
        <v>0</v>
      </c>
      <c r="FP515" t="s">
        <v>441</v>
      </c>
      <c r="FQ515">
        <v>1746989605.5</v>
      </c>
      <c r="FR515">
        <v>1746989593.5</v>
      </c>
      <c r="FS515">
        <v>0</v>
      </c>
      <c r="FT515">
        <v>-0.274</v>
      </c>
      <c r="FU515">
        <v>-0.002</v>
      </c>
      <c r="FV515">
        <v>2.549</v>
      </c>
      <c r="FW515">
        <v>0.129</v>
      </c>
      <c r="FX515">
        <v>420</v>
      </c>
      <c r="FY515">
        <v>17</v>
      </c>
      <c r="FZ515">
        <v>0.02</v>
      </c>
      <c r="GA515">
        <v>0.04</v>
      </c>
      <c r="GB515">
        <v>11.097549</v>
      </c>
      <c r="GC515">
        <v>11.54185711069418</v>
      </c>
      <c r="GD515">
        <v>1.115014037247514</v>
      </c>
      <c r="GE515">
        <v>0</v>
      </c>
      <c r="GF515">
        <v>1227.049705882353</v>
      </c>
      <c r="GG515">
        <v>15.11917495137876</v>
      </c>
      <c r="GH515">
        <v>1.506621630345272</v>
      </c>
      <c r="GI515">
        <v>0</v>
      </c>
      <c r="GJ515">
        <v>7.158442750000001</v>
      </c>
      <c r="GK515">
        <v>-0.2424003377110827</v>
      </c>
      <c r="GL515">
        <v>0.02411065977814581</v>
      </c>
      <c r="GM515">
        <v>0</v>
      </c>
      <c r="GN515">
        <v>0</v>
      </c>
      <c r="GO515">
        <v>3</v>
      </c>
      <c r="GP515" t="s">
        <v>459</v>
      </c>
      <c r="GQ515">
        <v>3.10091</v>
      </c>
      <c r="GR515">
        <v>2.72543</v>
      </c>
      <c r="GS515">
        <v>0.0460501</v>
      </c>
      <c r="GT515">
        <v>0.0429446</v>
      </c>
      <c r="GU515">
        <v>0.104513</v>
      </c>
      <c r="GV515">
        <v>0.08114730000000001</v>
      </c>
      <c r="GW515">
        <v>24904.9</v>
      </c>
      <c r="GX515">
        <v>22734.1</v>
      </c>
      <c r="GY515">
        <v>26671.9</v>
      </c>
      <c r="GZ515">
        <v>23978.2</v>
      </c>
      <c r="HA515">
        <v>38213.7</v>
      </c>
      <c r="HB515">
        <v>32587.1</v>
      </c>
      <c r="HC515">
        <v>46577.4</v>
      </c>
      <c r="HD515">
        <v>37956.6</v>
      </c>
      <c r="HE515">
        <v>1.86998</v>
      </c>
      <c r="HF515">
        <v>1.84938</v>
      </c>
      <c r="HG515">
        <v>0.146359</v>
      </c>
      <c r="HH515">
        <v>0</v>
      </c>
      <c r="HI515">
        <v>27.6117</v>
      </c>
      <c r="HJ515">
        <v>999.9</v>
      </c>
      <c r="HK515">
        <v>36.4</v>
      </c>
      <c r="HL515">
        <v>32.4</v>
      </c>
      <c r="HM515">
        <v>19.585</v>
      </c>
      <c r="HN515">
        <v>61.3851</v>
      </c>
      <c r="HO515">
        <v>20.653</v>
      </c>
      <c r="HP515">
        <v>1</v>
      </c>
      <c r="HQ515">
        <v>0.145772</v>
      </c>
      <c r="HR515">
        <v>-0.467655</v>
      </c>
      <c r="HS515">
        <v>20.28</v>
      </c>
      <c r="HT515">
        <v>5.2107</v>
      </c>
      <c r="HU515">
        <v>11.98</v>
      </c>
      <c r="HV515">
        <v>4.9629</v>
      </c>
      <c r="HW515">
        <v>3.27448</v>
      </c>
      <c r="HX515">
        <v>9999</v>
      </c>
      <c r="HY515">
        <v>9999</v>
      </c>
      <c r="HZ515">
        <v>9999</v>
      </c>
      <c r="IA515">
        <v>6.6</v>
      </c>
      <c r="IB515">
        <v>1.86397</v>
      </c>
      <c r="IC515">
        <v>1.86007</v>
      </c>
      <c r="ID515">
        <v>1.85839</v>
      </c>
      <c r="IE515">
        <v>1.85976</v>
      </c>
      <c r="IF515">
        <v>1.85989</v>
      </c>
      <c r="IG515">
        <v>1.8584</v>
      </c>
      <c r="IH515">
        <v>1.85746</v>
      </c>
      <c r="II515">
        <v>1.85242</v>
      </c>
      <c r="IJ515">
        <v>0</v>
      </c>
      <c r="IK515">
        <v>0</v>
      </c>
      <c r="IL515">
        <v>0</v>
      </c>
      <c r="IM515">
        <v>0</v>
      </c>
      <c r="IN515" t="s">
        <v>443</v>
      </c>
      <c r="IO515" t="s">
        <v>444</v>
      </c>
      <c r="IP515" t="s">
        <v>445</v>
      </c>
      <c r="IQ515" t="s">
        <v>445</v>
      </c>
      <c r="IR515" t="s">
        <v>445</v>
      </c>
      <c r="IS515" t="s">
        <v>445</v>
      </c>
      <c r="IT515">
        <v>0</v>
      </c>
      <c r="IU515">
        <v>100</v>
      </c>
      <c r="IV515">
        <v>100</v>
      </c>
      <c r="IW515">
        <v>-1.249</v>
      </c>
      <c r="IX515">
        <v>0.3006</v>
      </c>
      <c r="IY515">
        <v>-1.085747647868322</v>
      </c>
      <c r="IZ515">
        <v>-0.001141660950335919</v>
      </c>
      <c r="JA515">
        <v>1.556549255047457E-06</v>
      </c>
      <c r="JB515">
        <v>-3.845636065895205E-10</v>
      </c>
      <c r="JC515">
        <v>0.01562767363184709</v>
      </c>
      <c r="JD515">
        <v>0.001629169780553792</v>
      </c>
      <c r="JE515">
        <v>0.0005448488767950686</v>
      </c>
      <c r="JF515">
        <v>-2.599574200195059E-06</v>
      </c>
      <c r="JG515">
        <v>2</v>
      </c>
      <c r="JH515">
        <v>2011</v>
      </c>
      <c r="JI515">
        <v>1</v>
      </c>
      <c r="JJ515">
        <v>26</v>
      </c>
      <c r="JK515">
        <v>197363.2</v>
      </c>
      <c r="JL515">
        <v>197363.4</v>
      </c>
      <c r="JM515">
        <v>0.549316</v>
      </c>
      <c r="JN515">
        <v>2.64893</v>
      </c>
      <c r="JO515">
        <v>1.49658</v>
      </c>
      <c r="JP515">
        <v>2.34497</v>
      </c>
      <c r="JQ515">
        <v>1.54907</v>
      </c>
      <c r="JR515">
        <v>2.46948</v>
      </c>
      <c r="JS515">
        <v>37.0509</v>
      </c>
      <c r="JT515">
        <v>24.1838</v>
      </c>
      <c r="JU515">
        <v>18</v>
      </c>
      <c r="JV515">
        <v>485.473</v>
      </c>
      <c r="JW515">
        <v>487.182</v>
      </c>
      <c r="JX515">
        <v>28.538</v>
      </c>
      <c r="JY515">
        <v>29.1857</v>
      </c>
      <c r="JZ515">
        <v>29.9996</v>
      </c>
      <c r="KA515">
        <v>29.4689</v>
      </c>
      <c r="KB515">
        <v>29.4801</v>
      </c>
      <c r="KC515">
        <v>11.0192</v>
      </c>
      <c r="KD515">
        <v>17.514</v>
      </c>
      <c r="KE515">
        <v>35.6931</v>
      </c>
      <c r="KF515">
        <v>28.5414</v>
      </c>
      <c r="KG515">
        <v>152.633</v>
      </c>
      <c r="KH515">
        <v>15.7746</v>
      </c>
      <c r="KI515">
        <v>101.836</v>
      </c>
      <c r="KJ515">
        <v>91.518</v>
      </c>
    </row>
    <row r="516" spans="1:296">
      <c r="A516">
        <v>498</v>
      </c>
      <c r="B516">
        <v>1758831402.6</v>
      </c>
      <c r="C516">
        <v>17379</v>
      </c>
      <c r="D516" t="s">
        <v>1446</v>
      </c>
      <c r="E516" t="s">
        <v>1447</v>
      </c>
      <c r="F516">
        <v>5</v>
      </c>
      <c r="G516" t="s">
        <v>1413</v>
      </c>
      <c r="H516">
        <v>1758831395.1</v>
      </c>
      <c r="I516">
        <f>(J516)/1000</f>
        <v>0</v>
      </c>
      <c r="J516">
        <f>IF(DO516, AM516, AG516)</f>
        <v>0</v>
      </c>
      <c r="K516">
        <f>IF(DO516, AH516, AF516)</f>
        <v>0</v>
      </c>
      <c r="L516">
        <f>DQ516 - IF(AT516&gt;1, K516*DK516*100.0/(AV516), 0)</f>
        <v>0</v>
      </c>
      <c r="M516">
        <f>((S516-I516/2)*L516-K516)/(S516+I516/2)</f>
        <v>0</v>
      </c>
      <c r="N516">
        <f>M516*(DX516+DY516)/1000.0</f>
        <v>0</v>
      </c>
      <c r="O516">
        <f>(DQ516 - IF(AT516&gt;1, K516*DK516*100.0/(AV516), 0))*(DX516+DY516)/1000.0</f>
        <v>0</v>
      </c>
      <c r="P516">
        <f>2.0/((1/R516-1/Q516)+SIGN(R516)*SQRT((1/R516-1/Q516)*(1/R516-1/Q516) + 4*DL516/((DL516+1)*(DL516+1))*(2*1/R516*1/Q516-1/Q516*1/Q516)))</f>
        <v>0</v>
      </c>
      <c r="Q516">
        <f>IF(LEFT(DM516,1)&lt;&gt;"0",IF(LEFT(DM516,1)="1",3.0,DN516),$D$5+$E$5*(EE516*DX516/($K$5*1000))+$F$5*(EE516*DX516/($K$5*1000))*MAX(MIN(DK516,$J$5),$I$5)*MAX(MIN(DK516,$J$5),$I$5)+$G$5*MAX(MIN(DK516,$J$5),$I$5)*(EE516*DX516/($K$5*1000))+$H$5*(EE516*DX516/($K$5*1000))*(EE516*DX516/($K$5*1000)))</f>
        <v>0</v>
      </c>
      <c r="R516">
        <f>I516*(1000-(1000*0.61365*exp(17.502*V516/(240.97+V516))/(DX516+DY516)+DS516)/2)/(1000*0.61365*exp(17.502*V516/(240.97+V516))/(DX516+DY516)-DS516)</f>
        <v>0</v>
      </c>
      <c r="S516">
        <f>1/((DL516+1)/(P516/1.6)+1/(Q516/1.37)) + DL516/((DL516+1)/(P516/1.6) + DL516/(Q516/1.37))</f>
        <v>0</v>
      </c>
      <c r="T516">
        <f>(DG516*DJ516)</f>
        <v>0</v>
      </c>
      <c r="U516">
        <f>(DZ516+(T516+2*0.95*5.67E-8*(((DZ516+$B$9)+273)^4-(DZ516+273)^4)-44100*I516)/(1.84*29.3*Q516+8*0.95*5.67E-8*(DZ516+273)^3))</f>
        <v>0</v>
      </c>
      <c r="V516">
        <f>($C$9*EA516+$D$9*EB516+$E$9*U516)</f>
        <v>0</v>
      </c>
      <c r="W516">
        <f>0.61365*exp(17.502*V516/(240.97+V516))</f>
        <v>0</v>
      </c>
      <c r="X516">
        <f>(Y516/Z516*100)</f>
        <v>0</v>
      </c>
      <c r="Y516">
        <f>DS516*(DX516+DY516)/1000</f>
        <v>0</v>
      </c>
      <c r="Z516">
        <f>0.61365*exp(17.502*DZ516/(240.97+DZ516))</f>
        <v>0</v>
      </c>
      <c r="AA516">
        <f>(W516-DS516*(DX516+DY516)/1000)</f>
        <v>0</v>
      </c>
      <c r="AB516">
        <f>(-I516*44100)</f>
        <v>0</v>
      </c>
      <c r="AC516">
        <f>2*29.3*Q516*0.92*(DZ516-V516)</f>
        <v>0</v>
      </c>
      <c r="AD516">
        <f>2*0.95*5.67E-8*(((DZ516+$B$9)+273)^4-(V516+273)^4)</f>
        <v>0</v>
      </c>
      <c r="AE516">
        <f>T516+AD516+AB516+AC516</f>
        <v>0</v>
      </c>
      <c r="AF516">
        <f>DW516*AT516*(DR516-DQ516*(1000-AT516*DT516)/(1000-AT516*DS516))/(100*DK516)</f>
        <v>0</v>
      </c>
      <c r="AG516">
        <f>1000*DW516*AT516*(DS516-DT516)/(100*DK516*(1000-AT516*DS516))</f>
        <v>0</v>
      </c>
      <c r="AH516">
        <f>(AI516 - AJ516 - DX516*1E3/(8.314*(DZ516+273.15)) * AL516/DW516 * AK516) * DW516/(100*DK516) * (1000 - DT516)/1000</f>
        <v>0</v>
      </c>
      <c r="AI516">
        <v>171.6288350800424</v>
      </c>
      <c r="AJ516">
        <v>178.6027030303029</v>
      </c>
      <c r="AK516">
        <v>-3.197048166927894</v>
      </c>
      <c r="AL516">
        <v>65.13345056571636</v>
      </c>
      <c r="AM516">
        <f>(AO516 - AN516 + DX516*1E3/(8.314*(DZ516+273.15)) * AQ516/DW516 * AP516) * DW516/(100*DK516) * 1000/(1000 - AO516)</f>
        <v>0</v>
      </c>
      <c r="AN516">
        <v>15.75881368191311</v>
      </c>
      <c r="AO516">
        <v>22.9124709090909</v>
      </c>
      <c r="AP516">
        <v>0.001119923400636727</v>
      </c>
      <c r="AQ516">
        <v>105.732096161895</v>
      </c>
      <c r="AR516">
        <v>0</v>
      </c>
      <c r="AS516">
        <v>0</v>
      </c>
      <c r="AT516">
        <f>IF(AR516*$H$15&gt;=AV516,1.0,(AV516/(AV516-AR516*$H$15)))</f>
        <v>0</v>
      </c>
      <c r="AU516">
        <f>(AT516-1)*100</f>
        <v>0</v>
      </c>
      <c r="AV516">
        <f>MAX(0,($B$15+$C$15*EE516)/(1+$D$15*EE516)*DX516/(DZ516+273)*$E$15)</f>
        <v>0</v>
      </c>
      <c r="AW516" t="s">
        <v>439</v>
      </c>
      <c r="AX516" t="s">
        <v>439</v>
      </c>
      <c r="AY516">
        <v>0</v>
      </c>
      <c r="AZ516">
        <v>0</v>
      </c>
      <c r="BA516">
        <f>1-AY516/AZ516</f>
        <v>0</v>
      </c>
      <c r="BB516">
        <v>0</v>
      </c>
      <c r="BC516" t="s">
        <v>439</v>
      </c>
      <c r="BD516" t="s">
        <v>439</v>
      </c>
      <c r="BE516">
        <v>0</v>
      </c>
      <c r="BF516">
        <v>0</v>
      </c>
      <c r="BG516">
        <f>1-BE516/BF516</f>
        <v>0</v>
      </c>
      <c r="BH516">
        <v>0.5</v>
      </c>
      <c r="BI516">
        <f>DH516</f>
        <v>0</v>
      </c>
      <c r="BJ516">
        <f>K516</f>
        <v>0</v>
      </c>
      <c r="BK516">
        <f>BG516*BH516*BI516</f>
        <v>0</v>
      </c>
      <c r="BL516">
        <f>(BJ516-BB516)/BI516</f>
        <v>0</v>
      </c>
      <c r="BM516">
        <f>(AZ516-BF516)/BF516</f>
        <v>0</v>
      </c>
      <c r="BN516">
        <f>AY516/(BA516+AY516/BF516)</f>
        <v>0</v>
      </c>
      <c r="BO516" t="s">
        <v>439</v>
      </c>
      <c r="BP516">
        <v>0</v>
      </c>
      <c r="BQ516">
        <f>IF(BP516&lt;&gt;0, BP516, BN516)</f>
        <v>0</v>
      </c>
      <c r="BR516">
        <f>1-BQ516/BF516</f>
        <v>0</v>
      </c>
      <c r="BS516">
        <f>(BF516-BE516)/(BF516-BQ516)</f>
        <v>0</v>
      </c>
      <c r="BT516">
        <f>(AZ516-BF516)/(AZ516-BQ516)</f>
        <v>0</v>
      </c>
      <c r="BU516">
        <f>(BF516-BE516)/(BF516-AY516)</f>
        <v>0</v>
      </c>
      <c r="BV516">
        <f>(AZ516-BF516)/(AZ516-AY516)</f>
        <v>0</v>
      </c>
      <c r="BW516">
        <f>(BS516*BQ516/BE516)</f>
        <v>0</v>
      </c>
      <c r="BX516">
        <f>(1-BW516)</f>
        <v>0</v>
      </c>
      <c r="DG516">
        <f>$B$13*EF516+$C$13*EG516+$F$13*ER516*(1-EU516)</f>
        <v>0</v>
      </c>
      <c r="DH516">
        <f>DG516*DI516</f>
        <v>0</v>
      </c>
      <c r="DI516">
        <f>($B$13*$D$11+$C$13*$D$11+$F$13*((FE516+EW516)/MAX(FE516+EW516+FF516, 0.1)*$I$11+FF516/MAX(FE516+EW516+FF516, 0.1)*$J$11))/($B$13+$C$13+$F$13)</f>
        <v>0</v>
      </c>
      <c r="DJ516">
        <f>($B$13*$K$11+$C$13*$K$11+$F$13*((FE516+EW516)/MAX(FE516+EW516+FF516, 0.1)*$P$11+FF516/MAX(FE516+EW516+FF516, 0.1)*$Q$11))/($B$13+$C$13+$F$13)</f>
        <v>0</v>
      </c>
      <c r="DK516">
        <v>5.9</v>
      </c>
      <c r="DL516">
        <v>0.5</v>
      </c>
      <c r="DM516" t="s">
        <v>440</v>
      </c>
      <c r="DN516">
        <v>2</v>
      </c>
      <c r="DO516" t="b">
        <v>1</v>
      </c>
      <c r="DP516">
        <v>1758831395.1</v>
      </c>
      <c r="DQ516">
        <v>196.4452222222222</v>
      </c>
      <c r="DR516">
        <v>183.9024074074074</v>
      </c>
      <c r="DS516">
        <v>22.88367407407407</v>
      </c>
      <c r="DT516">
        <v>15.74281851851852</v>
      </c>
      <c r="DU516">
        <v>197.6986666666666</v>
      </c>
      <c r="DV516">
        <v>22.58331481481482</v>
      </c>
      <c r="DW516">
        <v>500.0127777777777</v>
      </c>
      <c r="DX516">
        <v>90.76813333333332</v>
      </c>
      <c r="DY516">
        <v>0.06724261851851852</v>
      </c>
      <c r="DZ516">
        <v>29.5999962962963</v>
      </c>
      <c r="EA516">
        <v>29.99755555555556</v>
      </c>
      <c r="EB516">
        <v>999.9000000000001</v>
      </c>
      <c r="EC516">
        <v>0</v>
      </c>
      <c r="ED516">
        <v>0</v>
      </c>
      <c r="EE516">
        <v>9997.496666666666</v>
      </c>
      <c r="EF516">
        <v>0</v>
      </c>
      <c r="EG516">
        <v>11.5357</v>
      </c>
      <c r="EH516">
        <v>12.54284444444445</v>
      </c>
      <c r="EI516">
        <v>201.0455555555556</v>
      </c>
      <c r="EJ516">
        <v>186.8435185185185</v>
      </c>
      <c r="EK516">
        <v>7.14085074074074</v>
      </c>
      <c r="EL516">
        <v>183.9024074074074</v>
      </c>
      <c r="EM516">
        <v>15.74281851851852</v>
      </c>
      <c r="EN516">
        <v>2.077107777777778</v>
      </c>
      <c r="EO516">
        <v>1.428946296296297</v>
      </c>
      <c r="EP516">
        <v>18.04470740740741</v>
      </c>
      <c r="EQ516">
        <v>12.22831481481482</v>
      </c>
      <c r="ER516">
        <v>2000.002592592593</v>
      </c>
      <c r="ES516">
        <v>0.9799981111111111</v>
      </c>
      <c r="ET516">
        <v>0.0200015962962963</v>
      </c>
      <c r="EU516">
        <v>0</v>
      </c>
      <c r="EV516">
        <v>1228.99</v>
      </c>
      <c r="EW516">
        <v>5.00078</v>
      </c>
      <c r="EX516">
        <v>23894.10370370371</v>
      </c>
      <c r="EY516">
        <v>16379.64444444445</v>
      </c>
      <c r="EZ516">
        <v>39.32825925925926</v>
      </c>
      <c r="FA516">
        <v>40.15255555555555</v>
      </c>
      <c r="FB516">
        <v>39.52525925925925</v>
      </c>
      <c r="FC516">
        <v>39.77296296296296</v>
      </c>
      <c r="FD516">
        <v>40.45577777777777</v>
      </c>
      <c r="FE516">
        <v>1955.102592592593</v>
      </c>
      <c r="FF516">
        <v>39.9</v>
      </c>
      <c r="FG516">
        <v>0</v>
      </c>
      <c r="FH516">
        <v>1758831397.9</v>
      </c>
      <c r="FI516">
        <v>0</v>
      </c>
      <c r="FJ516">
        <v>1229.1792</v>
      </c>
      <c r="FK516">
        <v>18.63076922046896</v>
      </c>
      <c r="FL516">
        <v>296.1153841651755</v>
      </c>
      <c r="FM516">
        <v>23896.536</v>
      </c>
      <c r="FN516">
        <v>15</v>
      </c>
      <c r="FO516">
        <v>0</v>
      </c>
      <c r="FP516" t="s">
        <v>441</v>
      </c>
      <c r="FQ516">
        <v>1746989605.5</v>
      </c>
      <c r="FR516">
        <v>1746989593.5</v>
      </c>
      <c r="FS516">
        <v>0</v>
      </c>
      <c r="FT516">
        <v>-0.274</v>
      </c>
      <c r="FU516">
        <v>-0.002</v>
      </c>
      <c r="FV516">
        <v>2.549</v>
      </c>
      <c r="FW516">
        <v>0.129</v>
      </c>
      <c r="FX516">
        <v>420</v>
      </c>
      <c r="FY516">
        <v>17</v>
      </c>
      <c r="FZ516">
        <v>0.02</v>
      </c>
      <c r="GA516">
        <v>0.04</v>
      </c>
      <c r="GB516">
        <v>12.03368</v>
      </c>
      <c r="GC516">
        <v>11.16573208255154</v>
      </c>
      <c r="GD516">
        <v>1.078949121877394</v>
      </c>
      <c r="GE516">
        <v>0</v>
      </c>
      <c r="GF516">
        <v>1228.299705882353</v>
      </c>
      <c r="GG516">
        <v>16.33995416914003</v>
      </c>
      <c r="GH516">
        <v>1.622399249648342</v>
      </c>
      <c r="GI516">
        <v>0</v>
      </c>
      <c r="GJ516">
        <v>7.147540999999999</v>
      </c>
      <c r="GK516">
        <v>-0.1103639774859293</v>
      </c>
      <c r="GL516">
        <v>0.01688771666034222</v>
      </c>
      <c r="GM516">
        <v>0</v>
      </c>
      <c r="GN516">
        <v>0</v>
      </c>
      <c r="GO516">
        <v>3</v>
      </c>
      <c r="GP516" t="s">
        <v>459</v>
      </c>
      <c r="GQ516">
        <v>3.10117</v>
      </c>
      <c r="GR516">
        <v>2.72507</v>
      </c>
      <c r="GS516">
        <v>0.0426866</v>
      </c>
      <c r="GT516">
        <v>0.0393536</v>
      </c>
      <c r="GU516">
        <v>0.104572</v>
      </c>
      <c r="GV516">
        <v>0.0811344</v>
      </c>
      <c r="GW516">
        <v>24993</v>
      </c>
      <c r="GX516">
        <v>22819.5</v>
      </c>
      <c r="GY516">
        <v>26672.2</v>
      </c>
      <c r="GZ516">
        <v>23978.3</v>
      </c>
      <c r="HA516">
        <v>38211.1</v>
      </c>
      <c r="HB516">
        <v>32587.1</v>
      </c>
      <c r="HC516">
        <v>46577.9</v>
      </c>
      <c r="HD516">
        <v>37956.4</v>
      </c>
      <c r="HE516">
        <v>1.87048</v>
      </c>
      <c r="HF516">
        <v>1.84892</v>
      </c>
      <c r="HG516">
        <v>0.146016</v>
      </c>
      <c r="HH516">
        <v>0</v>
      </c>
      <c r="HI516">
        <v>27.6113</v>
      </c>
      <c r="HJ516">
        <v>999.9</v>
      </c>
      <c r="HK516">
        <v>36.4</v>
      </c>
      <c r="HL516">
        <v>32.4</v>
      </c>
      <c r="HM516">
        <v>19.5876</v>
      </c>
      <c r="HN516">
        <v>61.1851</v>
      </c>
      <c r="HO516">
        <v>20.6731</v>
      </c>
      <c r="HP516">
        <v>1</v>
      </c>
      <c r="HQ516">
        <v>0.145455</v>
      </c>
      <c r="HR516">
        <v>-0.487655</v>
      </c>
      <c r="HS516">
        <v>20.2799</v>
      </c>
      <c r="HT516">
        <v>5.2101</v>
      </c>
      <c r="HU516">
        <v>11.98</v>
      </c>
      <c r="HV516">
        <v>4.96265</v>
      </c>
      <c r="HW516">
        <v>3.2743</v>
      </c>
      <c r="HX516">
        <v>9999</v>
      </c>
      <c r="HY516">
        <v>9999</v>
      </c>
      <c r="HZ516">
        <v>9999</v>
      </c>
      <c r="IA516">
        <v>6.6</v>
      </c>
      <c r="IB516">
        <v>1.86395</v>
      </c>
      <c r="IC516">
        <v>1.86007</v>
      </c>
      <c r="ID516">
        <v>1.85837</v>
      </c>
      <c r="IE516">
        <v>1.85974</v>
      </c>
      <c r="IF516">
        <v>1.85989</v>
      </c>
      <c r="IG516">
        <v>1.8584</v>
      </c>
      <c r="IH516">
        <v>1.85745</v>
      </c>
      <c r="II516">
        <v>1.85242</v>
      </c>
      <c r="IJ516">
        <v>0</v>
      </c>
      <c r="IK516">
        <v>0</v>
      </c>
      <c r="IL516">
        <v>0</v>
      </c>
      <c r="IM516">
        <v>0</v>
      </c>
      <c r="IN516" t="s">
        <v>443</v>
      </c>
      <c r="IO516" t="s">
        <v>444</v>
      </c>
      <c r="IP516" t="s">
        <v>445</v>
      </c>
      <c r="IQ516" t="s">
        <v>445</v>
      </c>
      <c r="IR516" t="s">
        <v>445</v>
      </c>
      <c r="IS516" t="s">
        <v>445</v>
      </c>
      <c r="IT516">
        <v>0</v>
      </c>
      <c r="IU516">
        <v>100</v>
      </c>
      <c r="IV516">
        <v>100</v>
      </c>
      <c r="IW516">
        <v>-1.24</v>
      </c>
      <c r="IX516">
        <v>0.3011</v>
      </c>
      <c r="IY516">
        <v>-1.085747647868322</v>
      </c>
      <c r="IZ516">
        <v>-0.001141660950335919</v>
      </c>
      <c r="JA516">
        <v>1.556549255047457E-06</v>
      </c>
      <c r="JB516">
        <v>-3.845636065895205E-10</v>
      </c>
      <c r="JC516">
        <v>0.01562767363184709</v>
      </c>
      <c r="JD516">
        <v>0.001629169780553792</v>
      </c>
      <c r="JE516">
        <v>0.0005448488767950686</v>
      </c>
      <c r="JF516">
        <v>-2.599574200195059E-06</v>
      </c>
      <c r="JG516">
        <v>2</v>
      </c>
      <c r="JH516">
        <v>2011</v>
      </c>
      <c r="JI516">
        <v>1</v>
      </c>
      <c r="JJ516">
        <v>26</v>
      </c>
      <c r="JK516">
        <v>197363.3</v>
      </c>
      <c r="JL516">
        <v>197363.5</v>
      </c>
      <c r="JM516">
        <v>0.50415</v>
      </c>
      <c r="JN516">
        <v>2.65625</v>
      </c>
      <c r="JO516">
        <v>1.49658</v>
      </c>
      <c r="JP516">
        <v>2.34497</v>
      </c>
      <c r="JQ516">
        <v>1.54907</v>
      </c>
      <c r="JR516">
        <v>2.48657</v>
      </c>
      <c r="JS516">
        <v>37.0509</v>
      </c>
      <c r="JT516">
        <v>24.1838</v>
      </c>
      <c r="JU516">
        <v>18</v>
      </c>
      <c r="JV516">
        <v>485.735</v>
      </c>
      <c r="JW516">
        <v>486.846</v>
      </c>
      <c r="JX516">
        <v>28.5392</v>
      </c>
      <c r="JY516">
        <v>29.1801</v>
      </c>
      <c r="JZ516">
        <v>29.9997</v>
      </c>
      <c r="KA516">
        <v>29.4646</v>
      </c>
      <c r="KB516">
        <v>29.475</v>
      </c>
      <c r="KC516">
        <v>10.1723</v>
      </c>
      <c r="KD516">
        <v>17.514</v>
      </c>
      <c r="KE516">
        <v>35.6931</v>
      </c>
      <c r="KF516">
        <v>28.5437</v>
      </c>
      <c r="KG516">
        <v>132.582</v>
      </c>
      <c r="KH516">
        <v>15.7746</v>
      </c>
      <c r="KI516">
        <v>101.837</v>
      </c>
      <c r="KJ516">
        <v>91.51779999999999</v>
      </c>
    </row>
    <row r="517" spans="1:296">
      <c r="A517">
        <v>499</v>
      </c>
      <c r="B517">
        <v>1758831407.6</v>
      </c>
      <c r="C517">
        <v>17384</v>
      </c>
      <c r="D517" t="s">
        <v>1448</v>
      </c>
      <c r="E517" t="s">
        <v>1449</v>
      </c>
      <c r="F517">
        <v>5</v>
      </c>
      <c r="G517" t="s">
        <v>1413</v>
      </c>
      <c r="H517">
        <v>1758831399.814285</v>
      </c>
      <c r="I517">
        <f>(J517)/1000</f>
        <v>0</v>
      </c>
      <c r="J517">
        <f>IF(DO517, AM517, AG517)</f>
        <v>0</v>
      </c>
      <c r="K517">
        <f>IF(DO517, AH517, AF517)</f>
        <v>0</v>
      </c>
      <c r="L517">
        <f>DQ517 - IF(AT517&gt;1, K517*DK517*100.0/(AV517), 0)</f>
        <v>0</v>
      </c>
      <c r="M517">
        <f>((S517-I517/2)*L517-K517)/(S517+I517/2)</f>
        <v>0</v>
      </c>
      <c r="N517">
        <f>M517*(DX517+DY517)/1000.0</f>
        <v>0</v>
      </c>
      <c r="O517">
        <f>(DQ517 - IF(AT517&gt;1, K517*DK517*100.0/(AV517), 0))*(DX517+DY517)/1000.0</f>
        <v>0</v>
      </c>
      <c r="P517">
        <f>2.0/((1/R517-1/Q517)+SIGN(R517)*SQRT((1/R517-1/Q517)*(1/R517-1/Q517) + 4*DL517/((DL517+1)*(DL517+1))*(2*1/R517*1/Q517-1/Q517*1/Q517)))</f>
        <v>0</v>
      </c>
      <c r="Q517">
        <f>IF(LEFT(DM517,1)&lt;&gt;"0",IF(LEFT(DM517,1)="1",3.0,DN517),$D$5+$E$5*(EE517*DX517/($K$5*1000))+$F$5*(EE517*DX517/($K$5*1000))*MAX(MIN(DK517,$J$5),$I$5)*MAX(MIN(DK517,$J$5),$I$5)+$G$5*MAX(MIN(DK517,$J$5),$I$5)*(EE517*DX517/($K$5*1000))+$H$5*(EE517*DX517/($K$5*1000))*(EE517*DX517/($K$5*1000)))</f>
        <v>0</v>
      </c>
      <c r="R517">
        <f>I517*(1000-(1000*0.61365*exp(17.502*V517/(240.97+V517))/(DX517+DY517)+DS517)/2)/(1000*0.61365*exp(17.502*V517/(240.97+V517))/(DX517+DY517)-DS517)</f>
        <v>0</v>
      </c>
      <c r="S517">
        <f>1/((DL517+1)/(P517/1.6)+1/(Q517/1.37)) + DL517/((DL517+1)/(P517/1.6) + DL517/(Q517/1.37))</f>
        <v>0</v>
      </c>
      <c r="T517">
        <f>(DG517*DJ517)</f>
        <v>0</v>
      </c>
      <c r="U517">
        <f>(DZ517+(T517+2*0.95*5.67E-8*(((DZ517+$B$9)+273)^4-(DZ517+273)^4)-44100*I517)/(1.84*29.3*Q517+8*0.95*5.67E-8*(DZ517+273)^3))</f>
        <v>0</v>
      </c>
      <c r="V517">
        <f>($C$9*EA517+$D$9*EB517+$E$9*U517)</f>
        <v>0</v>
      </c>
      <c r="W517">
        <f>0.61365*exp(17.502*V517/(240.97+V517))</f>
        <v>0</v>
      </c>
      <c r="X517">
        <f>(Y517/Z517*100)</f>
        <v>0</v>
      </c>
      <c r="Y517">
        <f>DS517*(DX517+DY517)/1000</f>
        <v>0</v>
      </c>
      <c r="Z517">
        <f>0.61365*exp(17.502*DZ517/(240.97+DZ517))</f>
        <v>0</v>
      </c>
      <c r="AA517">
        <f>(W517-DS517*(DX517+DY517)/1000)</f>
        <v>0</v>
      </c>
      <c r="AB517">
        <f>(-I517*44100)</f>
        <v>0</v>
      </c>
      <c r="AC517">
        <f>2*29.3*Q517*0.92*(DZ517-V517)</f>
        <v>0</v>
      </c>
      <c r="AD517">
        <f>2*0.95*5.67E-8*(((DZ517+$B$9)+273)^4-(V517+273)^4)</f>
        <v>0</v>
      </c>
      <c r="AE517">
        <f>T517+AD517+AB517+AC517</f>
        <v>0</v>
      </c>
      <c r="AF517">
        <f>DW517*AT517*(DR517-DQ517*(1000-AT517*DT517)/(1000-AT517*DS517))/(100*DK517)</f>
        <v>0</v>
      </c>
      <c r="AG517">
        <f>1000*DW517*AT517*(DS517-DT517)/(100*DK517*(1000-AT517*DS517))</f>
        <v>0</v>
      </c>
      <c r="AH517">
        <f>(AI517 - AJ517 - DX517*1E3/(8.314*(DZ517+273.15)) * AL517/DW517 * AK517) * DW517/(100*DK517) * (1000 - DT517)/1000</f>
        <v>0</v>
      </c>
      <c r="AI517">
        <v>154.7406237415752</v>
      </c>
      <c r="AJ517">
        <v>162.6922666666666</v>
      </c>
      <c r="AK517">
        <v>-3.191996805648877</v>
      </c>
      <c r="AL517">
        <v>65.13345056571636</v>
      </c>
      <c r="AM517">
        <f>(AO517 - AN517 + DX517*1E3/(8.314*(DZ517+273.15)) * AQ517/DW517 * AP517) * DW517/(100*DK517) * 1000/(1000 - AO517)</f>
        <v>0</v>
      </c>
      <c r="AN517">
        <v>15.753594953843</v>
      </c>
      <c r="AO517">
        <v>22.92213333333333</v>
      </c>
      <c r="AP517">
        <v>0.000353146702748202</v>
      </c>
      <c r="AQ517">
        <v>105.732096161895</v>
      </c>
      <c r="AR517">
        <v>0</v>
      </c>
      <c r="AS517">
        <v>0</v>
      </c>
      <c r="AT517">
        <f>IF(AR517*$H$15&gt;=AV517,1.0,(AV517/(AV517-AR517*$H$15)))</f>
        <v>0</v>
      </c>
      <c r="AU517">
        <f>(AT517-1)*100</f>
        <v>0</v>
      </c>
      <c r="AV517">
        <f>MAX(0,($B$15+$C$15*EE517)/(1+$D$15*EE517)*DX517/(DZ517+273)*$E$15)</f>
        <v>0</v>
      </c>
      <c r="AW517" t="s">
        <v>439</v>
      </c>
      <c r="AX517" t="s">
        <v>439</v>
      </c>
      <c r="AY517">
        <v>0</v>
      </c>
      <c r="AZ517">
        <v>0</v>
      </c>
      <c r="BA517">
        <f>1-AY517/AZ517</f>
        <v>0</v>
      </c>
      <c r="BB517">
        <v>0</v>
      </c>
      <c r="BC517" t="s">
        <v>439</v>
      </c>
      <c r="BD517" t="s">
        <v>439</v>
      </c>
      <c r="BE517">
        <v>0</v>
      </c>
      <c r="BF517">
        <v>0</v>
      </c>
      <c r="BG517">
        <f>1-BE517/BF517</f>
        <v>0</v>
      </c>
      <c r="BH517">
        <v>0.5</v>
      </c>
      <c r="BI517">
        <f>DH517</f>
        <v>0</v>
      </c>
      <c r="BJ517">
        <f>K517</f>
        <v>0</v>
      </c>
      <c r="BK517">
        <f>BG517*BH517*BI517</f>
        <v>0</v>
      </c>
      <c r="BL517">
        <f>(BJ517-BB517)/BI517</f>
        <v>0</v>
      </c>
      <c r="BM517">
        <f>(AZ517-BF517)/BF517</f>
        <v>0</v>
      </c>
      <c r="BN517">
        <f>AY517/(BA517+AY517/BF517)</f>
        <v>0</v>
      </c>
      <c r="BO517" t="s">
        <v>439</v>
      </c>
      <c r="BP517">
        <v>0</v>
      </c>
      <c r="BQ517">
        <f>IF(BP517&lt;&gt;0, BP517, BN517)</f>
        <v>0</v>
      </c>
      <c r="BR517">
        <f>1-BQ517/BF517</f>
        <v>0</v>
      </c>
      <c r="BS517">
        <f>(BF517-BE517)/(BF517-BQ517)</f>
        <v>0</v>
      </c>
      <c r="BT517">
        <f>(AZ517-BF517)/(AZ517-BQ517)</f>
        <v>0</v>
      </c>
      <c r="BU517">
        <f>(BF517-BE517)/(BF517-AY517)</f>
        <v>0</v>
      </c>
      <c r="BV517">
        <f>(AZ517-BF517)/(AZ517-AY517)</f>
        <v>0</v>
      </c>
      <c r="BW517">
        <f>(BS517*BQ517/BE517)</f>
        <v>0</v>
      </c>
      <c r="BX517">
        <f>(1-BW517)</f>
        <v>0</v>
      </c>
      <c r="DG517">
        <f>$B$13*EF517+$C$13*EG517+$F$13*ER517*(1-EU517)</f>
        <v>0</v>
      </c>
      <c r="DH517">
        <f>DG517*DI517</f>
        <v>0</v>
      </c>
      <c r="DI517">
        <f>($B$13*$D$11+$C$13*$D$11+$F$13*((FE517+EW517)/MAX(FE517+EW517+FF517, 0.1)*$I$11+FF517/MAX(FE517+EW517+FF517, 0.1)*$J$11))/($B$13+$C$13+$F$13)</f>
        <v>0</v>
      </c>
      <c r="DJ517">
        <f>($B$13*$K$11+$C$13*$K$11+$F$13*((FE517+EW517)/MAX(FE517+EW517+FF517, 0.1)*$P$11+FF517/MAX(FE517+EW517+FF517, 0.1)*$Q$11))/($B$13+$C$13+$F$13)</f>
        <v>0</v>
      </c>
      <c r="DK517">
        <v>5.9</v>
      </c>
      <c r="DL517">
        <v>0.5</v>
      </c>
      <c r="DM517" t="s">
        <v>440</v>
      </c>
      <c r="DN517">
        <v>2</v>
      </c>
      <c r="DO517" t="b">
        <v>1</v>
      </c>
      <c r="DP517">
        <v>1758831399.814285</v>
      </c>
      <c r="DQ517">
        <v>181.7074642857143</v>
      </c>
      <c r="DR517">
        <v>168.2285714285714</v>
      </c>
      <c r="DS517">
        <v>22.90080357142858</v>
      </c>
      <c r="DT517">
        <v>15.75615357142857</v>
      </c>
      <c r="DU517">
        <v>182.95225</v>
      </c>
      <c r="DV517">
        <v>22.600075</v>
      </c>
      <c r="DW517">
        <v>499.9861785714285</v>
      </c>
      <c r="DX517">
        <v>90.76856071428573</v>
      </c>
      <c r="DY517">
        <v>0.06717911428571428</v>
      </c>
      <c r="DZ517">
        <v>29.59851071428571</v>
      </c>
      <c r="EA517">
        <v>29.99613928571429</v>
      </c>
      <c r="EB517">
        <v>999.9000000000002</v>
      </c>
      <c r="EC517">
        <v>0</v>
      </c>
      <c r="ED517">
        <v>0</v>
      </c>
      <c r="EE517">
        <v>9996.339642857143</v>
      </c>
      <c r="EF517">
        <v>0</v>
      </c>
      <c r="EG517">
        <v>11.5357</v>
      </c>
      <c r="EH517">
        <v>13.47903214285714</v>
      </c>
      <c r="EI517">
        <v>185.966</v>
      </c>
      <c r="EJ517">
        <v>170.9215714285714</v>
      </c>
      <c r="EK517">
        <v>7.144640357142857</v>
      </c>
      <c r="EL517">
        <v>168.2285714285714</v>
      </c>
      <c r="EM517">
        <v>15.75615357142857</v>
      </c>
      <c r="EN517">
        <v>2.0786725</v>
      </c>
      <c r="EO517">
        <v>1.430163928571429</v>
      </c>
      <c r="EP517">
        <v>18.05668571428571</v>
      </c>
      <c r="EQ517">
        <v>12.24127857142857</v>
      </c>
      <c r="ER517">
        <v>1999.992857142857</v>
      </c>
      <c r="ES517">
        <v>0.9799980714285715</v>
      </c>
      <c r="ET517">
        <v>0.02000163571428572</v>
      </c>
      <c r="EU517">
        <v>0</v>
      </c>
      <c r="EV517">
        <v>1230.412857142857</v>
      </c>
      <c r="EW517">
        <v>5.00078</v>
      </c>
      <c r="EX517">
        <v>23918.73928571428</v>
      </c>
      <c r="EY517">
        <v>16379.56428571428</v>
      </c>
      <c r="EZ517">
        <v>39.32324999999999</v>
      </c>
      <c r="FA517">
        <v>40.14714285714285</v>
      </c>
      <c r="FB517">
        <v>39.52432142857142</v>
      </c>
      <c r="FC517">
        <v>39.77210714285714</v>
      </c>
      <c r="FD517">
        <v>40.45739285714286</v>
      </c>
      <c r="FE517">
        <v>1955.092857142858</v>
      </c>
      <c r="FF517">
        <v>39.9</v>
      </c>
      <c r="FG517">
        <v>0</v>
      </c>
      <c r="FH517">
        <v>1758831402.7</v>
      </c>
      <c r="FI517">
        <v>0</v>
      </c>
      <c r="FJ517">
        <v>1230.6364</v>
      </c>
      <c r="FK517">
        <v>17.61076924159194</v>
      </c>
      <c r="FL517">
        <v>324.8076922587735</v>
      </c>
      <c r="FM517">
        <v>23921.792</v>
      </c>
      <c r="FN517">
        <v>15</v>
      </c>
      <c r="FO517">
        <v>0</v>
      </c>
      <c r="FP517" t="s">
        <v>441</v>
      </c>
      <c r="FQ517">
        <v>1746989605.5</v>
      </c>
      <c r="FR517">
        <v>1746989593.5</v>
      </c>
      <c r="FS517">
        <v>0</v>
      </c>
      <c r="FT517">
        <v>-0.274</v>
      </c>
      <c r="FU517">
        <v>-0.002</v>
      </c>
      <c r="FV517">
        <v>2.549</v>
      </c>
      <c r="FW517">
        <v>0.129</v>
      </c>
      <c r="FX517">
        <v>420</v>
      </c>
      <c r="FY517">
        <v>17</v>
      </c>
      <c r="FZ517">
        <v>0.02</v>
      </c>
      <c r="GA517">
        <v>0.04</v>
      </c>
      <c r="GB517">
        <v>12.85268536585366</v>
      </c>
      <c r="GC517">
        <v>11.4298954703833</v>
      </c>
      <c r="GD517">
        <v>1.132729579284413</v>
      </c>
      <c r="GE517">
        <v>0</v>
      </c>
      <c r="GF517">
        <v>1229.482941176471</v>
      </c>
      <c r="GG517">
        <v>17.37784569263068</v>
      </c>
      <c r="GH517">
        <v>1.728131478882462</v>
      </c>
      <c r="GI517">
        <v>0</v>
      </c>
      <c r="GJ517">
        <v>7.146523658536585</v>
      </c>
      <c r="GK517">
        <v>0.03953121951219876</v>
      </c>
      <c r="GL517">
        <v>0.01488013600713111</v>
      </c>
      <c r="GM517">
        <v>1</v>
      </c>
      <c r="GN517">
        <v>1</v>
      </c>
      <c r="GO517">
        <v>3</v>
      </c>
      <c r="GP517" t="s">
        <v>448</v>
      </c>
      <c r="GQ517">
        <v>3.10094</v>
      </c>
      <c r="GR517">
        <v>2.72532</v>
      </c>
      <c r="GS517">
        <v>0.0392573</v>
      </c>
      <c r="GT517">
        <v>0.0355753</v>
      </c>
      <c r="GU517">
        <v>0.1046</v>
      </c>
      <c r="GV517">
        <v>0.08112220000000001</v>
      </c>
      <c r="GW517">
        <v>25082.8</v>
      </c>
      <c r="GX517">
        <v>22909.4</v>
      </c>
      <c r="GY517">
        <v>26672.5</v>
      </c>
      <c r="GZ517">
        <v>23978.4</v>
      </c>
      <c r="HA517">
        <v>38209.7</v>
      </c>
      <c r="HB517">
        <v>32587.5</v>
      </c>
      <c r="HC517">
        <v>46578.2</v>
      </c>
      <c r="HD517">
        <v>37956.9</v>
      </c>
      <c r="HE517">
        <v>1.87022</v>
      </c>
      <c r="HF517">
        <v>1.8494</v>
      </c>
      <c r="HG517">
        <v>0.146233</v>
      </c>
      <c r="HH517">
        <v>0</v>
      </c>
      <c r="HI517">
        <v>27.6084</v>
      </c>
      <c r="HJ517">
        <v>999.9</v>
      </c>
      <c r="HK517">
        <v>36.4</v>
      </c>
      <c r="HL517">
        <v>32.4</v>
      </c>
      <c r="HM517">
        <v>19.5866</v>
      </c>
      <c r="HN517">
        <v>60.9551</v>
      </c>
      <c r="HO517">
        <v>20.653</v>
      </c>
      <c r="HP517">
        <v>1</v>
      </c>
      <c r="HQ517">
        <v>0.144903</v>
      </c>
      <c r="HR517">
        <v>-0.5006620000000001</v>
      </c>
      <c r="HS517">
        <v>20.2799</v>
      </c>
      <c r="HT517">
        <v>5.21085</v>
      </c>
      <c r="HU517">
        <v>11.9798</v>
      </c>
      <c r="HV517">
        <v>4.9629</v>
      </c>
      <c r="HW517">
        <v>3.27445</v>
      </c>
      <c r="HX517">
        <v>9999</v>
      </c>
      <c r="HY517">
        <v>9999</v>
      </c>
      <c r="HZ517">
        <v>9999</v>
      </c>
      <c r="IA517">
        <v>6.6</v>
      </c>
      <c r="IB517">
        <v>1.86397</v>
      </c>
      <c r="IC517">
        <v>1.86006</v>
      </c>
      <c r="ID517">
        <v>1.85838</v>
      </c>
      <c r="IE517">
        <v>1.85975</v>
      </c>
      <c r="IF517">
        <v>1.85989</v>
      </c>
      <c r="IG517">
        <v>1.85839</v>
      </c>
      <c r="IH517">
        <v>1.85745</v>
      </c>
      <c r="II517">
        <v>1.85242</v>
      </c>
      <c r="IJ517">
        <v>0</v>
      </c>
      <c r="IK517">
        <v>0</v>
      </c>
      <c r="IL517">
        <v>0</v>
      </c>
      <c r="IM517">
        <v>0</v>
      </c>
      <c r="IN517" t="s">
        <v>443</v>
      </c>
      <c r="IO517" t="s">
        <v>444</v>
      </c>
      <c r="IP517" t="s">
        <v>445</v>
      </c>
      <c r="IQ517" t="s">
        <v>445</v>
      </c>
      <c r="IR517" t="s">
        <v>445</v>
      </c>
      <c r="IS517" t="s">
        <v>445</v>
      </c>
      <c r="IT517">
        <v>0</v>
      </c>
      <c r="IU517">
        <v>100</v>
      </c>
      <c r="IV517">
        <v>100</v>
      </c>
      <c r="IW517">
        <v>-1.23</v>
      </c>
      <c r="IX517">
        <v>0.3012</v>
      </c>
      <c r="IY517">
        <v>-1.085747647868322</v>
      </c>
      <c r="IZ517">
        <v>-0.001141660950335919</v>
      </c>
      <c r="JA517">
        <v>1.556549255047457E-06</v>
      </c>
      <c r="JB517">
        <v>-3.845636065895205E-10</v>
      </c>
      <c r="JC517">
        <v>0.01562767363184709</v>
      </c>
      <c r="JD517">
        <v>0.001629169780553792</v>
      </c>
      <c r="JE517">
        <v>0.0005448488767950686</v>
      </c>
      <c r="JF517">
        <v>-2.599574200195059E-06</v>
      </c>
      <c r="JG517">
        <v>2</v>
      </c>
      <c r="JH517">
        <v>2011</v>
      </c>
      <c r="JI517">
        <v>1</v>
      </c>
      <c r="JJ517">
        <v>26</v>
      </c>
      <c r="JK517">
        <v>197363.4</v>
      </c>
      <c r="JL517">
        <v>197363.6</v>
      </c>
      <c r="JM517">
        <v>0.465088</v>
      </c>
      <c r="JN517">
        <v>2.65747</v>
      </c>
      <c r="JO517">
        <v>1.49658</v>
      </c>
      <c r="JP517">
        <v>2.34497</v>
      </c>
      <c r="JQ517">
        <v>1.54907</v>
      </c>
      <c r="JR517">
        <v>2.48535</v>
      </c>
      <c r="JS517">
        <v>37.0509</v>
      </c>
      <c r="JT517">
        <v>24.1838</v>
      </c>
      <c r="JU517">
        <v>18</v>
      </c>
      <c r="JV517">
        <v>485.55</v>
      </c>
      <c r="JW517">
        <v>487.119</v>
      </c>
      <c r="JX517">
        <v>28.5436</v>
      </c>
      <c r="JY517">
        <v>29.1751</v>
      </c>
      <c r="JZ517">
        <v>29.9997</v>
      </c>
      <c r="KA517">
        <v>29.4595</v>
      </c>
      <c r="KB517">
        <v>29.4702</v>
      </c>
      <c r="KC517">
        <v>9.404820000000001</v>
      </c>
      <c r="KD517">
        <v>17.514</v>
      </c>
      <c r="KE517">
        <v>35.6931</v>
      </c>
      <c r="KF517">
        <v>28.5475</v>
      </c>
      <c r="KG517">
        <v>119.223</v>
      </c>
      <c r="KH517">
        <v>15.7746</v>
      </c>
      <c r="KI517">
        <v>101.838</v>
      </c>
      <c r="KJ517">
        <v>91.5188</v>
      </c>
    </row>
    <row r="518" spans="1:296">
      <c r="A518">
        <v>500</v>
      </c>
      <c r="B518">
        <v>1758831412.6</v>
      </c>
      <c r="C518">
        <v>17389</v>
      </c>
      <c r="D518" t="s">
        <v>1450</v>
      </c>
      <c r="E518" t="s">
        <v>1451</v>
      </c>
      <c r="F518">
        <v>5</v>
      </c>
      <c r="G518" t="s">
        <v>1413</v>
      </c>
      <c r="H518">
        <v>1758831405.1</v>
      </c>
      <c r="I518">
        <f>(J518)/1000</f>
        <v>0</v>
      </c>
      <c r="J518">
        <f>IF(DO518, AM518, AG518)</f>
        <v>0</v>
      </c>
      <c r="K518">
        <f>IF(DO518, AH518, AF518)</f>
        <v>0</v>
      </c>
      <c r="L518">
        <f>DQ518 - IF(AT518&gt;1, K518*DK518*100.0/(AV518), 0)</f>
        <v>0</v>
      </c>
      <c r="M518">
        <f>((S518-I518/2)*L518-K518)/(S518+I518/2)</f>
        <v>0</v>
      </c>
      <c r="N518">
        <f>M518*(DX518+DY518)/1000.0</f>
        <v>0</v>
      </c>
      <c r="O518">
        <f>(DQ518 - IF(AT518&gt;1, K518*DK518*100.0/(AV518), 0))*(DX518+DY518)/1000.0</f>
        <v>0</v>
      </c>
      <c r="P518">
        <f>2.0/((1/R518-1/Q518)+SIGN(R518)*SQRT((1/R518-1/Q518)*(1/R518-1/Q518) + 4*DL518/((DL518+1)*(DL518+1))*(2*1/R518*1/Q518-1/Q518*1/Q518)))</f>
        <v>0</v>
      </c>
      <c r="Q518">
        <f>IF(LEFT(DM518,1)&lt;&gt;"0",IF(LEFT(DM518,1)="1",3.0,DN518),$D$5+$E$5*(EE518*DX518/($K$5*1000))+$F$5*(EE518*DX518/($K$5*1000))*MAX(MIN(DK518,$J$5),$I$5)*MAX(MIN(DK518,$J$5),$I$5)+$G$5*MAX(MIN(DK518,$J$5),$I$5)*(EE518*DX518/($K$5*1000))+$H$5*(EE518*DX518/($K$5*1000))*(EE518*DX518/($K$5*1000)))</f>
        <v>0</v>
      </c>
      <c r="R518">
        <f>I518*(1000-(1000*0.61365*exp(17.502*V518/(240.97+V518))/(DX518+DY518)+DS518)/2)/(1000*0.61365*exp(17.502*V518/(240.97+V518))/(DX518+DY518)-DS518)</f>
        <v>0</v>
      </c>
      <c r="S518">
        <f>1/((DL518+1)/(P518/1.6)+1/(Q518/1.37)) + DL518/((DL518+1)/(P518/1.6) + DL518/(Q518/1.37))</f>
        <v>0</v>
      </c>
      <c r="T518">
        <f>(DG518*DJ518)</f>
        <v>0</v>
      </c>
      <c r="U518">
        <f>(DZ518+(T518+2*0.95*5.67E-8*(((DZ518+$B$9)+273)^4-(DZ518+273)^4)-44100*I518)/(1.84*29.3*Q518+8*0.95*5.67E-8*(DZ518+273)^3))</f>
        <v>0</v>
      </c>
      <c r="V518">
        <f>($C$9*EA518+$D$9*EB518+$E$9*U518)</f>
        <v>0</v>
      </c>
      <c r="W518">
        <f>0.61365*exp(17.502*V518/(240.97+V518))</f>
        <v>0</v>
      </c>
      <c r="X518">
        <f>(Y518/Z518*100)</f>
        <v>0</v>
      </c>
      <c r="Y518">
        <f>DS518*(DX518+DY518)/1000</f>
        <v>0</v>
      </c>
      <c r="Z518">
        <f>0.61365*exp(17.502*DZ518/(240.97+DZ518))</f>
        <v>0</v>
      </c>
      <c r="AA518">
        <f>(W518-DS518*(DX518+DY518)/1000)</f>
        <v>0</v>
      </c>
      <c r="AB518">
        <f>(-I518*44100)</f>
        <v>0</v>
      </c>
      <c r="AC518">
        <f>2*29.3*Q518*0.92*(DZ518-V518)</f>
        <v>0</v>
      </c>
      <c r="AD518">
        <f>2*0.95*5.67E-8*(((DZ518+$B$9)+273)^4-(V518+273)^4)</f>
        <v>0</v>
      </c>
      <c r="AE518">
        <f>T518+AD518+AB518+AC518</f>
        <v>0</v>
      </c>
      <c r="AF518">
        <f>DW518*AT518*(DR518-DQ518*(1000-AT518*DT518)/(1000-AT518*DS518))/(100*DK518)</f>
        <v>0</v>
      </c>
      <c r="AG518">
        <f>1000*DW518*AT518*(DS518-DT518)/(100*DK518*(1000-AT518*DS518))</f>
        <v>0</v>
      </c>
      <c r="AH518">
        <f>(AI518 - AJ518 - DX518*1E3/(8.314*(DZ518+273.15)) * AL518/DW518 * AK518) * DW518/(100*DK518) * (1000 - DT518)/1000</f>
        <v>0</v>
      </c>
      <c r="AI518">
        <v>138.0030285585933</v>
      </c>
      <c r="AJ518">
        <v>146.7029393939394</v>
      </c>
      <c r="AK518">
        <v>-3.191869482728878</v>
      </c>
      <c r="AL518">
        <v>65.13345056571636</v>
      </c>
      <c r="AM518">
        <f>(AO518 - AN518 + DX518*1E3/(8.314*(DZ518+273.15)) * AQ518/DW518 * AP518) * DW518/(100*DK518) * 1000/(1000 - AO518)</f>
        <v>0</v>
      </c>
      <c r="AN518">
        <v>15.74613487685089</v>
      </c>
      <c r="AO518">
        <v>22.93270606060605</v>
      </c>
      <c r="AP518">
        <v>0.0002987886308763581</v>
      </c>
      <c r="AQ518">
        <v>105.732096161895</v>
      </c>
      <c r="AR518">
        <v>0</v>
      </c>
      <c r="AS518">
        <v>0</v>
      </c>
      <c r="AT518">
        <f>IF(AR518*$H$15&gt;=AV518,1.0,(AV518/(AV518-AR518*$H$15)))</f>
        <v>0</v>
      </c>
      <c r="AU518">
        <f>(AT518-1)*100</f>
        <v>0</v>
      </c>
      <c r="AV518">
        <f>MAX(0,($B$15+$C$15*EE518)/(1+$D$15*EE518)*DX518/(DZ518+273)*$E$15)</f>
        <v>0</v>
      </c>
      <c r="AW518" t="s">
        <v>439</v>
      </c>
      <c r="AX518" t="s">
        <v>439</v>
      </c>
      <c r="AY518">
        <v>0</v>
      </c>
      <c r="AZ518">
        <v>0</v>
      </c>
      <c r="BA518">
        <f>1-AY518/AZ518</f>
        <v>0</v>
      </c>
      <c r="BB518">
        <v>0</v>
      </c>
      <c r="BC518" t="s">
        <v>439</v>
      </c>
      <c r="BD518" t="s">
        <v>439</v>
      </c>
      <c r="BE518">
        <v>0</v>
      </c>
      <c r="BF518">
        <v>0</v>
      </c>
      <c r="BG518">
        <f>1-BE518/BF518</f>
        <v>0</v>
      </c>
      <c r="BH518">
        <v>0.5</v>
      </c>
      <c r="BI518">
        <f>DH518</f>
        <v>0</v>
      </c>
      <c r="BJ518">
        <f>K518</f>
        <v>0</v>
      </c>
      <c r="BK518">
        <f>BG518*BH518*BI518</f>
        <v>0</v>
      </c>
      <c r="BL518">
        <f>(BJ518-BB518)/BI518</f>
        <v>0</v>
      </c>
      <c r="BM518">
        <f>(AZ518-BF518)/BF518</f>
        <v>0</v>
      </c>
      <c r="BN518">
        <f>AY518/(BA518+AY518/BF518)</f>
        <v>0</v>
      </c>
      <c r="BO518" t="s">
        <v>439</v>
      </c>
      <c r="BP518">
        <v>0</v>
      </c>
      <c r="BQ518">
        <f>IF(BP518&lt;&gt;0, BP518, BN518)</f>
        <v>0</v>
      </c>
      <c r="BR518">
        <f>1-BQ518/BF518</f>
        <v>0</v>
      </c>
      <c r="BS518">
        <f>(BF518-BE518)/(BF518-BQ518)</f>
        <v>0</v>
      </c>
      <c r="BT518">
        <f>(AZ518-BF518)/(AZ518-BQ518)</f>
        <v>0</v>
      </c>
      <c r="BU518">
        <f>(BF518-BE518)/(BF518-AY518)</f>
        <v>0</v>
      </c>
      <c r="BV518">
        <f>(AZ518-BF518)/(AZ518-AY518)</f>
        <v>0</v>
      </c>
      <c r="BW518">
        <f>(BS518*BQ518/BE518)</f>
        <v>0</v>
      </c>
      <c r="BX518">
        <f>(1-BW518)</f>
        <v>0</v>
      </c>
      <c r="DG518">
        <f>$B$13*EF518+$C$13*EG518+$F$13*ER518*(1-EU518)</f>
        <v>0</v>
      </c>
      <c r="DH518">
        <f>DG518*DI518</f>
        <v>0</v>
      </c>
      <c r="DI518">
        <f>($B$13*$D$11+$C$13*$D$11+$F$13*((FE518+EW518)/MAX(FE518+EW518+FF518, 0.1)*$I$11+FF518/MAX(FE518+EW518+FF518, 0.1)*$J$11))/($B$13+$C$13+$F$13)</f>
        <v>0</v>
      </c>
      <c r="DJ518">
        <f>($B$13*$K$11+$C$13*$K$11+$F$13*((FE518+EW518)/MAX(FE518+EW518+FF518, 0.1)*$P$11+FF518/MAX(FE518+EW518+FF518, 0.1)*$Q$11))/($B$13+$C$13+$F$13)</f>
        <v>0</v>
      </c>
      <c r="DK518">
        <v>5.9</v>
      </c>
      <c r="DL518">
        <v>0.5</v>
      </c>
      <c r="DM518" t="s">
        <v>440</v>
      </c>
      <c r="DN518">
        <v>2</v>
      </c>
      <c r="DO518" t="b">
        <v>1</v>
      </c>
      <c r="DP518">
        <v>1758831405.1</v>
      </c>
      <c r="DQ518">
        <v>165.1768888888889</v>
      </c>
      <c r="DR518">
        <v>150.7325925925926</v>
      </c>
      <c r="DS518">
        <v>22.91700740740741</v>
      </c>
      <c r="DT518">
        <v>15.75354444444445</v>
      </c>
      <c r="DU518">
        <v>166.4112592592593</v>
      </c>
      <c r="DV518">
        <v>22.61593333333333</v>
      </c>
      <c r="DW518">
        <v>499.9844814814815</v>
      </c>
      <c r="DX518">
        <v>90.76858518518519</v>
      </c>
      <c r="DY518">
        <v>0.06714322222222223</v>
      </c>
      <c r="DZ518">
        <v>29.59658148148148</v>
      </c>
      <c r="EA518">
        <v>29.99298518518519</v>
      </c>
      <c r="EB518">
        <v>999.9000000000001</v>
      </c>
      <c r="EC518">
        <v>0</v>
      </c>
      <c r="ED518">
        <v>0</v>
      </c>
      <c r="EE518">
        <v>10007.70666666667</v>
      </c>
      <c r="EF518">
        <v>0</v>
      </c>
      <c r="EG518">
        <v>11.5357</v>
      </c>
      <c r="EH518">
        <v>14.44446296296296</v>
      </c>
      <c r="EI518">
        <v>169.051</v>
      </c>
      <c r="EJ518">
        <v>153.1451851851852</v>
      </c>
      <c r="EK518">
        <v>7.163462592592593</v>
      </c>
      <c r="EL518">
        <v>150.7325925925926</v>
      </c>
      <c r="EM518">
        <v>15.75354444444445</v>
      </c>
      <c r="EN518">
        <v>2.080144814814815</v>
      </c>
      <c r="EO518">
        <v>1.429927777777777</v>
      </c>
      <c r="EP518">
        <v>18.06794814814815</v>
      </c>
      <c r="EQ518">
        <v>12.23876666666667</v>
      </c>
      <c r="ER518">
        <v>2000.014074074074</v>
      </c>
      <c r="ES518">
        <v>0.9799982222222224</v>
      </c>
      <c r="ET518">
        <v>0.02000149259259259</v>
      </c>
      <c r="EU518">
        <v>0</v>
      </c>
      <c r="EV518">
        <v>1232.02</v>
      </c>
      <c r="EW518">
        <v>5.00078</v>
      </c>
      <c r="EX518">
        <v>23948.73333333333</v>
      </c>
      <c r="EY518">
        <v>16379.74074074074</v>
      </c>
      <c r="EZ518">
        <v>39.28896296296296</v>
      </c>
      <c r="FA518">
        <v>40.1387037037037</v>
      </c>
      <c r="FB518">
        <v>39.52285185185184</v>
      </c>
      <c r="FC518">
        <v>39.74285185185185</v>
      </c>
      <c r="FD518">
        <v>40.47433333333333</v>
      </c>
      <c r="FE518">
        <v>1955.114074074074</v>
      </c>
      <c r="FF518">
        <v>39.9</v>
      </c>
      <c r="FG518">
        <v>0</v>
      </c>
      <c r="FH518">
        <v>1758831407.5</v>
      </c>
      <c r="FI518">
        <v>0</v>
      </c>
      <c r="FJ518">
        <v>1232.0808</v>
      </c>
      <c r="FK518">
        <v>18.60769228430992</v>
      </c>
      <c r="FL518">
        <v>360.7846147665062</v>
      </c>
      <c r="FM518">
        <v>23948.932</v>
      </c>
      <c r="FN518">
        <v>15</v>
      </c>
      <c r="FO518">
        <v>0</v>
      </c>
      <c r="FP518" t="s">
        <v>441</v>
      </c>
      <c r="FQ518">
        <v>1746989605.5</v>
      </c>
      <c r="FR518">
        <v>1746989593.5</v>
      </c>
      <c r="FS518">
        <v>0</v>
      </c>
      <c r="FT518">
        <v>-0.274</v>
      </c>
      <c r="FU518">
        <v>-0.002</v>
      </c>
      <c r="FV518">
        <v>2.549</v>
      </c>
      <c r="FW518">
        <v>0.129</v>
      </c>
      <c r="FX518">
        <v>420</v>
      </c>
      <c r="FY518">
        <v>17</v>
      </c>
      <c r="FZ518">
        <v>0.02</v>
      </c>
      <c r="GA518">
        <v>0.04</v>
      </c>
      <c r="GB518">
        <v>13.9429225</v>
      </c>
      <c r="GC518">
        <v>11.18492420262662</v>
      </c>
      <c r="GD518">
        <v>1.082007316631339</v>
      </c>
      <c r="GE518">
        <v>0</v>
      </c>
      <c r="GF518">
        <v>1231.28794117647</v>
      </c>
      <c r="GG518">
        <v>17.98854087695063</v>
      </c>
      <c r="GH518">
        <v>1.785872301955749</v>
      </c>
      <c r="GI518">
        <v>0</v>
      </c>
      <c r="GJ518">
        <v>7.153295250000001</v>
      </c>
      <c r="GK518">
        <v>0.2150275046904119</v>
      </c>
      <c r="GL518">
        <v>0.0208467439888703</v>
      </c>
      <c r="GM518">
        <v>0</v>
      </c>
      <c r="GN518">
        <v>0</v>
      </c>
      <c r="GO518">
        <v>3</v>
      </c>
      <c r="GP518" t="s">
        <v>459</v>
      </c>
      <c r="GQ518">
        <v>3.10106</v>
      </c>
      <c r="GR518">
        <v>2.72539</v>
      </c>
      <c r="GS518">
        <v>0.035742</v>
      </c>
      <c r="GT518">
        <v>0.031791</v>
      </c>
      <c r="GU518">
        <v>0.104636</v>
      </c>
      <c r="GV518">
        <v>0.08108600000000001</v>
      </c>
      <c r="GW518">
        <v>25174.9</v>
      </c>
      <c r="GX518">
        <v>22999.6</v>
      </c>
      <c r="GY518">
        <v>26672.8</v>
      </c>
      <c r="GZ518">
        <v>23978.8</v>
      </c>
      <c r="HA518">
        <v>38208.4</v>
      </c>
      <c r="HB518">
        <v>32588.6</v>
      </c>
      <c r="HC518">
        <v>46579</v>
      </c>
      <c r="HD518">
        <v>37957.1</v>
      </c>
      <c r="HE518">
        <v>1.87033</v>
      </c>
      <c r="HF518">
        <v>1.8492</v>
      </c>
      <c r="HG518">
        <v>0.145897</v>
      </c>
      <c r="HH518">
        <v>0</v>
      </c>
      <c r="HI518">
        <v>27.604</v>
      </c>
      <c r="HJ518">
        <v>999.9</v>
      </c>
      <c r="HK518">
        <v>36.4</v>
      </c>
      <c r="HL518">
        <v>32.4</v>
      </c>
      <c r="HM518">
        <v>19.5888</v>
      </c>
      <c r="HN518">
        <v>61.0851</v>
      </c>
      <c r="HO518">
        <v>20.4888</v>
      </c>
      <c r="HP518">
        <v>1</v>
      </c>
      <c r="HQ518">
        <v>0.144505</v>
      </c>
      <c r="HR518">
        <v>-0.506378</v>
      </c>
      <c r="HS518">
        <v>20.2797</v>
      </c>
      <c r="HT518">
        <v>5.21025</v>
      </c>
      <c r="HU518">
        <v>11.9797</v>
      </c>
      <c r="HV518">
        <v>4.9627</v>
      </c>
      <c r="HW518">
        <v>3.27435</v>
      </c>
      <c r="HX518">
        <v>9999</v>
      </c>
      <c r="HY518">
        <v>9999</v>
      </c>
      <c r="HZ518">
        <v>9999</v>
      </c>
      <c r="IA518">
        <v>6.6</v>
      </c>
      <c r="IB518">
        <v>1.86395</v>
      </c>
      <c r="IC518">
        <v>1.86007</v>
      </c>
      <c r="ID518">
        <v>1.85838</v>
      </c>
      <c r="IE518">
        <v>1.85975</v>
      </c>
      <c r="IF518">
        <v>1.85989</v>
      </c>
      <c r="IG518">
        <v>1.8584</v>
      </c>
      <c r="IH518">
        <v>1.85745</v>
      </c>
      <c r="II518">
        <v>1.85241</v>
      </c>
      <c r="IJ518">
        <v>0</v>
      </c>
      <c r="IK518">
        <v>0</v>
      </c>
      <c r="IL518">
        <v>0</v>
      </c>
      <c r="IM518">
        <v>0</v>
      </c>
      <c r="IN518" t="s">
        <v>443</v>
      </c>
      <c r="IO518" t="s">
        <v>444</v>
      </c>
      <c r="IP518" t="s">
        <v>445</v>
      </c>
      <c r="IQ518" t="s">
        <v>445</v>
      </c>
      <c r="IR518" t="s">
        <v>445</v>
      </c>
      <c r="IS518" t="s">
        <v>445</v>
      </c>
      <c r="IT518">
        <v>0</v>
      </c>
      <c r="IU518">
        <v>100</v>
      </c>
      <c r="IV518">
        <v>100</v>
      </c>
      <c r="IW518">
        <v>-1.219</v>
      </c>
      <c r="IX518">
        <v>0.3015</v>
      </c>
      <c r="IY518">
        <v>-1.085747647868322</v>
      </c>
      <c r="IZ518">
        <v>-0.001141660950335919</v>
      </c>
      <c r="JA518">
        <v>1.556549255047457E-06</v>
      </c>
      <c r="JB518">
        <v>-3.845636065895205E-10</v>
      </c>
      <c r="JC518">
        <v>0.01562767363184709</v>
      </c>
      <c r="JD518">
        <v>0.001629169780553792</v>
      </c>
      <c r="JE518">
        <v>0.0005448488767950686</v>
      </c>
      <c r="JF518">
        <v>-2.599574200195059E-06</v>
      </c>
      <c r="JG518">
        <v>2</v>
      </c>
      <c r="JH518">
        <v>2011</v>
      </c>
      <c r="JI518">
        <v>1</v>
      </c>
      <c r="JJ518">
        <v>26</v>
      </c>
      <c r="JK518">
        <v>197363.5</v>
      </c>
      <c r="JL518">
        <v>197363.7</v>
      </c>
      <c r="JM518">
        <v>0.426025</v>
      </c>
      <c r="JN518">
        <v>2.67334</v>
      </c>
      <c r="JO518">
        <v>1.49658</v>
      </c>
      <c r="JP518">
        <v>2.34497</v>
      </c>
      <c r="JQ518">
        <v>1.54907</v>
      </c>
      <c r="JR518">
        <v>2.41943</v>
      </c>
      <c r="JS518">
        <v>37.0509</v>
      </c>
      <c r="JT518">
        <v>24.1751</v>
      </c>
      <c r="JU518">
        <v>18</v>
      </c>
      <c r="JV518">
        <v>485.571</v>
      </c>
      <c r="JW518">
        <v>486.947</v>
      </c>
      <c r="JX518">
        <v>28.5483</v>
      </c>
      <c r="JY518">
        <v>29.1699</v>
      </c>
      <c r="JZ518">
        <v>29.9997</v>
      </c>
      <c r="KA518">
        <v>29.4545</v>
      </c>
      <c r="KB518">
        <v>29.4652</v>
      </c>
      <c r="KC518">
        <v>8.54983</v>
      </c>
      <c r="KD518">
        <v>17.514</v>
      </c>
      <c r="KE518">
        <v>35.6931</v>
      </c>
      <c r="KF518">
        <v>28.551</v>
      </c>
      <c r="KG518">
        <v>99.178</v>
      </c>
      <c r="KH518">
        <v>15.7746</v>
      </c>
      <c r="KI518">
        <v>101.839</v>
      </c>
      <c r="KJ518">
        <v>91.5197</v>
      </c>
    </row>
    <row r="519" spans="1:296">
      <c r="A519">
        <v>501</v>
      </c>
      <c r="B519">
        <v>1758831417.6</v>
      </c>
      <c r="C519">
        <v>17394</v>
      </c>
      <c r="D519" t="s">
        <v>1452</v>
      </c>
      <c r="E519" t="s">
        <v>1453</v>
      </c>
      <c r="F519">
        <v>5</v>
      </c>
      <c r="G519" t="s">
        <v>1413</v>
      </c>
      <c r="H519">
        <v>1758831409.814285</v>
      </c>
      <c r="I519">
        <f>(J519)/1000</f>
        <v>0</v>
      </c>
      <c r="J519">
        <f>IF(DO519, AM519, AG519)</f>
        <v>0</v>
      </c>
      <c r="K519">
        <f>IF(DO519, AH519, AF519)</f>
        <v>0</v>
      </c>
      <c r="L519">
        <f>DQ519 - IF(AT519&gt;1, K519*DK519*100.0/(AV519), 0)</f>
        <v>0</v>
      </c>
      <c r="M519">
        <f>((S519-I519/2)*L519-K519)/(S519+I519/2)</f>
        <v>0</v>
      </c>
      <c r="N519">
        <f>M519*(DX519+DY519)/1000.0</f>
        <v>0</v>
      </c>
      <c r="O519">
        <f>(DQ519 - IF(AT519&gt;1, K519*DK519*100.0/(AV519), 0))*(DX519+DY519)/1000.0</f>
        <v>0</v>
      </c>
      <c r="P519">
        <f>2.0/((1/R519-1/Q519)+SIGN(R519)*SQRT((1/R519-1/Q519)*(1/R519-1/Q519) + 4*DL519/((DL519+1)*(DL519+1))*(2*1/R519*1/Q519-1/Q519*1/Q519)))</f>
        <v>0</v>
      </c>
      <c r="Q519">
        <f>IF(LEFT(DM519,1)&lt;&gt;"0",IF(LEFT(DM519,1)="1",3.0,DN519),$D$5+$E$5*(EE519*DX519/($K$5*1000))+$F$5*(EE519*DX519/($K$5*1000))*MAX(MIN(DK519,$J$5),$I$5)*MAX(MIN(DK519,$J$5),$I$5)+$G$5*MAX(MIN(DK519,$J$5),$I$5)*(EE519*DX519/($K$5*1000))+$H$5*(EE519*DX519/($K$5*1000))*(EE519*DX519/($K$5*1000)))</f>
        <v>0</v>
      </c>
      <c r="R519">
        <f>I519*(1000-(1000*0.61365*exp(17.502*V519/(240.97+V519))/(DX519+DY519)+DS519)/2)/(1000*0.61365*exp(17.502*V519/(240.97+V519))/(DX519+DY519)-DS519)</f>
        <v>0</v>
      </c>
      <c r="S519">
        <f>1/((DL519+1)/(P519/1.6)+1/(Q519/1.37)) + DL519/((DL519+1)/(P519/1.6) + DL519/(Q519/1.37))</f>
        <v>0</v>
      </c>
      <c r="T519">
        <f>(DG519*DJ519)</f>
        <v>0</v>
      </c>
      <c r="U519">
        <f>(DZ519+(T519+2*0.95*5.67E-8*(((DZ519+$B$9)+273)^4-(DZ519+273)^4)-44100*I519)/(1.84*29.3*Q519+8*0.95*5.67E-8*(DZ519+273)^3))</f>
        <v>0</v>
      </c>
      <c r="V519">
        <f>($C$9*EA519+$D$9*EB519+$E$9*U519)</f>
        <v>0</v>
      </c>
      <c r="W519">
        <f>0.61365*exp(17.502*V519/(240.97+V519))</f>
        <v>0</v>
      </c>
      <c r="X519">
        <f>(Y519/Z519*100)</f>
        <v>0</v>
      </c>
      <c r="Y519">
        <f>DS519*(DX519+DY519)/1000</f>
        <v>0</v>
      </c>
      <c r="Z519">
        <f>0.61365*exp(17.502*DZ519/(240.97+DZ519))</f>
        <v>0</v>
      </c>
      <c r="AA519">
        <f>(W519-DS519*(DX519+DY519)/1000)</f>
        <v>0</v>
      </c>
      <c r="AB519">
        <f>(-I519*44100)</f>
        <v>0</v>
      </c>
      <c r="AC519">
        <f>2*29.3*Q519*0.92*(DZ519-V519)</f>
        <v>0</v>
      </c>
      <c r="AD519">
        <f>2*0.95*5.67E-8*(((DZ519+$B$9)+273)^4-(V519+273)^4)</f>
        <v>0</v>
      </c>
      <c r="AE519">
        <f>T519+AD519+AB519+AC519</f>
        <v>0</v>
      </c>
      <c r="AF519">
        <f>DW519*AT519*(DR519-DQ519*(1000-AT519*DT519)/(1000-AT519*DS519))/(100*DK519)</f>
        <v>0</v>
      </c>
      <c r="AG519">
        <f>1000*DW519*AT519*(DS519-DT519)/(100*DK519*(1000-AT519*DS519))</f>
        <v>0</v>
      </c>
      <c r="AH519">
        <f>(AI519 - AJ519 - DX519*1E3/(8.314*(DZ519+273.15)) * AL519/DW519 * AK519) * DW519/(100*DK519) * (1000 - DT519)/1000</f>
        <v>0</v>
      </c>
      <c r="AI519">
        <v>121.0640042913834</v>
      </c>
      <c r="AJ519">
        <v>130.7708545454545</v>
      </c>
      <c r="AK519">
        <v>-3.195768545911749</v>
      </c>
      <c r="AL519">
        <v>65.13345056571636</v>
      </c>
      <c r="AM519">
        <f>(AO519 - AN519 + DX519*1E3/(8.314*(DZ519+273.15)) * AQ519/DW519 * AP519) * DW519/(100*DK519) * 1000/(1000 - AO519)</f>
        <v>0</v>
      </c>
      <c r="AN519">
        <v>15.74066937677161</v>
      </c>
      <c r="AO519">
        <v>22.94359757575756</v>
      </c>
      <c r="AP519">
        <v>0.0002236913809179033</v>
      </c>
      <c r="AQ519">
        <v>105.732096161895</v>
      </c>
      <c r="AR519">
        <v>0</v>
      </c>
      <c r="AS519">
        <v>0</v>
      </c>
      <c r="AT519">
        <f>IF(AR519*$H$15&gt;=AV519,1.0,(AV519/(AV519-AR519*$H$15)))</f>
        <v>0</v>
      </c>
      <c r="AU519">
        <f>(AT519-1)*100</f>
        <v>0</v>
      </c>
      <c r="AV519">
        <f>MAX(0,($B$15+$C$15*EE519)/(1+$D$15*EE519)*DX519/(DZ519+273)*$E$15)</f>
        <v>0</v>
      </c>
      <c r="AW519" t="s">
        <v>439</v>
      </c>
      <c r="AX519" t="s">
        <v>439</v>
      </c>
      <c r="AY519">
        <v>0</v>
      </c>
      <c r="AZ519">
        <v>0</v>
      </c>
      <c r="BA519">
        <f>1-AY519/AZ519</f>
        <v>0</v>
      </c>
      <c r="BB519">
        <v>0</v>
      </c>
      <c r="BC519" t="s">
        <v>439</v>
      </c>
      <c r="BD519" t="s">
        <v>439</v>
      </c>
      <c r="BE519">
        <v>0</v>
      </c>
      <c r="BF519">
        <v>0</v>
      </c>
      <c r="BG519">
        <f>1-BE519/BF519</f>
        <v>0</v>
      </c>
      <c r="BH519">
        <v>0.5</v>
      </c>
      <c r="BI519">
        <f>DH519</f>
        <v>0</v>
      </c>
      <c r="BJ519">
        <f>K519</f>
        <v>0</v>
      </c>
      <c r="BK519">
        <f>BG519*BH519*BI519</f>
        <v>0</v>
      </c>
      <c r="BL519">
        <f>(BJ519-BB519)/BI519</f>
        <v>0</v>
      </c>
      <c r="BM519">
        <f>(AZ519-BF519)/BF519</f>
        <v>0</v>
      </c>
      <c r="BN519">
        <f>AY519/(BA519+AY519/BF519)</f>
        <v>0</v>
      </c>
      <c r="BO519" t="s">
        <v>439</v>
      </c>
      <c r="BP519">
        <v>0</v>
      </c>
      <c r="BQ519">
        <f>IF(BP519&lt;&gt;0, BP519, BN519)</f>
        <v>0</v>
      </c>
      <c r="BR519">
        <f>1-BQ519/BF519</f>
        <v>0</v>
      </c>
      <c r="BS519">
        <f>(BF519-BE519)/(BF519-BQ519)</f>
        <v>0</v>
      </c>
      <c r="BT519">
        <f>(AZ519-BF519)/(AZ519-BQ519)</f>
        <v>0</v>
      </c>
      <c r="BU519">
        <f>(BF519-BE519)/(BF519-AY519)</f>
        <v>0</v>
      </c>
      <c r="BV519">
        <f>(AZ519-BF519)/(AZ519-AY519)</f>
        <v>0</v>
      </c>
      <c r="BW519">
        <f>(BS519*BQ519/BE519)</f>
        <v>0</v>
      </c>
      <c r="BX519">
        <f>(1-BW519)</f>
        <v>0</v>
      </c>
      <c r="DG519">
        <f>$B$13*EF519+$C$13*EG519+$F$13*ER519*(1-EU519)</f>
        <v>0</v>
      </c>
      <c r="DH519">
        <f>DG519*DI519</f>
        <v>0</v>
      </c>
      <c r="DI519">
        <f>($B$13*$D$11+$C$13*$D$11+$F$13*((FE519+EW519)/MAX(FE519+EW519+FF519, 0.1)*$I$11+FF519/MAX(FE519+EW519+FF519, 0.1)*$J$11))/($B$13+$C$13+$F$13)</f>
        <v>0</v>
      </c>
      <c r="DJ519">
        <f>($B$13*$K$11+$C$13*$K$11+$F$13*((FE519+EW519)/MAX(FE519+EW519+FF519, 0.1)*$P$11+FF519/MAX(FE519+EW519+FF519, 0.1)*$Q$11))/($B$13+$C$13+$F$13)</f>
        <v>0</v>
      </c>
      <c r="DK519">
        <v>5.9</v>
      </c>
      <c r="DL519">
        <v>0.5</v>
      </c>
      <c r="DM519" t="s">
        <v>440</v>
      </c>
      <c r="DN519">
        <v>2</v>
      </c>
      <c r="DO519" t="b">
        <v>1</v>
      </c>
      <c r="DP519">
        <v>1758831409.814285</v>
      </c>
      <c r="DQ519">
        <v>150.4936785714285</v>
      </c>
      <c r="DR519">
        <v>135.0859642857143</v>
      </c>
      <c r="DS519">
        <v>22.9277</v>
      </c>
      <c r="DT519">
        <v>15.74785357142857</v>
      </c>
      <c r="DU519">
        <v>151.7180714285714</v>
      </c>
      <c r="DV519">
        <v>22.62638928571428</v>
      </c>
      <c r="DW519">
        <v>499.9981785714286</v>
      </c>
      <c r="DX519">
        <v>90.7689214285714</v>
      </c>
      <c r="DY519">
        <v>0.06716150714285714</v>
      </c>
      <c r="DZ519">
        <v>29.59531785714286</v>
      </c>
      <c r="EA519">
        <v>29.99073571428572</v>
      </c>
      <c r="EB519">
        <v>999.9000000000002</v>
      </c>
      <c r="EC519">
        <v>0</v>
      </c>
      <c r="ED519">
        <v>0</v>
      </c>
      <c r="EE519">
        <v>10002.12035714286</v>
      </c>
      <c r="EF519">
        <v>0</v>
      </c>
      <c r="EG519">
        <v>11.5357</v>
      </c>
      <c r="EH519">
        <v>15.40785357142857</v>
      </c>
      <c r="EI519">
        <v>154.0251428571429</v>
      </c>
      <c r="EJ519">
        <v>137.2474285714286</v>
      </c>
      <c r="EK519">
        <v>7.1798425</v>
      </c>
      <c r="EL519">
        <v>135.0859642857143</v>
      </c>
      <c r="EM519">
        <v>15.74785357142857</v>
      </c>
      <c r="EN519">
        <v>2.081122857142857</v>
      </c>
      <c r="EO519">
        <v>1.429417142857143</v>
      </c>
      <c r="EP519">
        <v>18.07543214285715</v>
      </c>
      <c r="EQ519">
        <v>12.23333571428571</v>
      </c>
      <c r="ER519">
        <v>2000.019285714285</v>
      </c>
      <c r="ES519">
        <v>0.9799981785714288</v>
      </c>
      <c r="ET519">
        <v>0.02000153571428572</v>
      </c>
      <c r="EU519">
        <v>0</v>
      </c>
      <c r="EV519">
        <v>1233.631785714286</v>
      </c>
      <c r="EW519">
        <v>5.00078</v>
      </c>
      <c r="EX519">
        <v>23977.46785714285</v>
      </c>
      <c r="EY519">
        <v>16379.78928571429</v>
      </c>
      <c r="EZ519">
        <v>39.27867857142856</v>
      </c>
      <c r="FA519">
        <v>40.12035714285714</v>
      </c>
      <c r="FB519">
        <v>39.52646428571428</v>
      </c>
      <c r="FC519">
        <v>39.73857142857143</v>
      </c>
      <c r="FD519">
        <v>40.48864285714286</v>
      </c>
      <c r="FE519">
        <v>1955.116785714286</v>
      </c>
      <c r="FF519">
        <v>39.9</v>
      </c>
      <c r="FG519">
        <v>0</v>
      </c>
      <c r="FH519">
        <v>1758831412.9</v>
      </c>
      <c r="FI519">
        <v>0</v>
      </c>
      <c r="FJ519">
        <v>1233.820384615384</v>
      </c>
      <c r="FK519">
        <v>20.53777778397502</v>
      </c>
      <c r="FL519">
        <v>378.9675214066801</v>
      </c>
      <c r="FM519">
        <v>23980</v>
      </c>
      <c r="FN519">
        <v>15</v>
      </c>
      <c r="FO519">
        <v>0</v>
      </c>
      <c r="FP519" t="s">
        <v>441</v>
      </c>
      <c r="FQ519">
        <v>1746989605.5</v>
      </c>
      <c r="FR519">
        <v>1746989593.5</v>
      </c>
      <c r="FS519">
        <v>0</v>
      </c>
      <c r="FT519">
        <v>-0.274</v>
      </c>
      <c r="FU519">
        <v>-0.002</v>
      </c>
      <c r="FV519">
        <v>2.549</v>
      </c>
      <c r="FW519">
        <v>0.129</v>
      </c>
      <c r="FX519">
        <v>420</v>
      </c>
      <c r="FY519">
        <v>17</v>
      </c>
      <c r="FZ519">
        <v>0.02</v>
      </c>
      <c r="GA519">
        <v>0.04</v>
      </c>
      <c r="GB519">
        <v>14.76408292682927</v>
      </c>
      <c r="GC519">
        <v>11.77600766550523</v>
      </c>
      <c r="GD519">
        <v>1.167613096188731</v>
      </c>
      <c r="GE519">
        <v>0</v>
      </c>
      <c r="GF519">
        <v>1232.666764705882</v>
      </c>
      <c r="GG519">
        <v>19.78441559825168</v>
      </c>
      <c r="GH519">
        <v>1.968607630651717</v>
      </c>
      <c r="GI519">
        <v>0</v>
      </c>
      <c r="GJ519">
        <v>7.168543414634146</v>
      </c>
      <c r="GK519">
        <v>0.2093320557491434</v>
      </c>
      <c r="GL519">
        <v>0.02070725436802825</v>
      </c>
      <c r="GM519">
        <v>0</v>
      </c>
      <c r="GN519">
        <v>0</v>
      </c>
      <c r="GO519">
        <v>3</v>
      </c>
      <c r="GP519" t="s">
        <v>459</v>
      </c>
      <c r="GQ519">
        <v>3.10114</v>
      </c>
      <c r="GR519">
        <v>2.72522</v>
      </c>
      <c r="GS519">
        <v>0.0321493</v>
      </c>
      <c r="GT519">
        <v>0.0278229</v>
      </c>
      <c r="GU519">
        <v>0.104675</v>
      </c>
      <c r="GV519">
        <v>0.08107200000000001</v>
      </c>
      <c r="GW519">
        <v>25269</v>
      </c>
      <c r="GX519">
        <v>23093.9</v>
      </c>
      <c r="GY519">
        <v>26673.2</v>
      </c>
      <c r="GZ519">
        <v>23978.9</v>
      </c>
      <c r="HA519">
        <v>38206.3</v>
      </c>
      <c r="HB519">
        <v>32589</v>
      </c>
      <c r="HC519">
        <v>46579.1</v>
      </c>
      <c r="HD519">
        <v>37957.4</v>
      </c>
      <c r="HE519">
        <v>1.87033</v>
      </c>
      <c r="HF519">
        <v>1.8491</v>
      </c>
      <c r="HG519">
        <v>0.146762</v>
      </c>
      <c r="HH519">
        <v>0</v>
      </c>
      <c r="HI519">
        <v>27.5996</v>
      </c>
      <c r="HJ519">
        <v>999.9</v>
      </c>
      <c r="HK519">
        <v>36.3</v>
      </c>
      <c r="HL519">
        <v>32.4</v>
      </c>
      <c r="HM519">
        <v>19.5316</v>
      </c>
      <c r="HN519">
        <v>61.3051</v>
      </c>
      <c r="HO519">
        <v>20.4527</v>
      </c>
      <c r="HP519">
        <v>1</v>
      </c>
      <c r="HQ519">
        <v>0.144022</v>
      </c>
      <c r="HR519">
        <v>-0.53954</v>
      </c>
      <c r="HS519">
        <v>20.2801</v>
      </c>
      <c r="HT519">
        <v>5.211</v>
      </c>
      <c r="HU519">
        <v>11.9798</v>
      </c>
      <c r="HV519">
        <v>4.96275</v>
      </c>
      <c r="HW519">
        <v>3.27438</v>
      </c>
      <c r="HX519">
        <v>9999</v>
      </c>
      <c r="HY519">
        <v>9999</v>
      </c>
      <c r="HZ519">
        <v>9999</v>
      </c>
      <c r="IA519">
        <v>6.6</v>
      </c>
      <c r="IB519">
        <v>1.86396</v>
      </c>
      <c r="IC519">
        <v>1.86007</v>
      </c>
      <c r="ID519">
        <v>1.85838</v>
      </c>
      <c r="IE519">
        <v>1.85975</v>
      </c>
      <c r="IF519">
        <v>1.85989</v>
      </c>
      <c r="IG519">
        <v>1.85838</v>
      </c>
      <c r="IH519">
        <v>1.85745</v>
      </c>
      <c r="II519">
        <v>1.85242</v>
      </c>
      <c r="IJ519">
        <v>0</v>
      </c>
      <c r="IK519">
        <v>0</v>
      </c>
      <c r="IL519">
        <v>0</v>
      </c>
      <c r="IM519">
        <v>0</v>
      </c>
      <c r="IN519" t="s">
        <v>443</v>
      </c>
      <c r="IO519" t="s">
        <v>444</v>
      </c>
      <c r="IP519" t="s">
        <v>445</v>
      </c>
      <c r="IQ519" t="s">
        <v>445</v>
      </c>
      <c r="IR519" t="s">
        <v>445</v>
      </c>
      <c r="IS519" t="s">
        <v>445</v>
      </c>
      <c r="IT519">
        <v>0</v>
      </c>
      <c r="IU519">
        <v>100</v>
      </c>
      <c r="IV519">
        <v>100</v>
      </c>
      <c r="IW519">
        <v>-1.207</v>
      </c>
      <c r="IX519">
        <v>0.3017</v>
      </c>
      <c r="IY519">
        <v>-1.085747647868322</v>
      </c>
      <c r="IZ519">
        <v>-0.001141660950335919</v>
      </c>
      <c r="JA519">
        <v>1.556549255047457E-06</v>
      </c>
      <c r="JB519">
        <v>-3.845636065895205E-10</v>
      </c>
      <c r="JC519">
        <v>0.01562767363184709</v>
      </c>
      <c r="JD519">
        <v>0.001629169780553792</v>
      </c>
      <c r="JE519">
        <v>0.0005448488767950686</v>
      </c>
      <c r="JF519">
        <v>-2.599574200195059E-06</v>
      </c>
      <c r="JG519">
        <v>2</v>
      </c>
      <c r="JH519">
        <v>2011</v>
      </c>
      <c r="JI519">
        <v>1</v>
      </c>
      <c r="JJ519">
        <v>26</v>
      </c>
      <c r="JK519">
        <v>197363.5</v>
      </c>
      <c r="JL519">
        <v>197363.7</v>
      </c>
      <c r="JM519">
        <v>0.383301</v>
      </c>
      <c r="JN519">
        <v>2.67456</v>
      </c>
      <c r="JO519">
        <v>1.49658</v>
      </c>
      <c r="JP519">
        <v>2.34497</v>
      </c>
      <c r="JQ519">
        <v>1.54907</v>
      </c>
      <c r="JR519">
        <v>2.38892</v>
      </c>
      <c r="JS519">
        <v>37.0509</v>
      </c>
      <c r="JT519">
        <v>24.1751</v>
      </c>
      <c r="JU519">
        <v>18</v>
      </c>
      <c r="JV519">
        <v>485.533</v>
      </c>
      <c r="JW519">
        <v>486.846</v>
      </c>
      <c r="JX519">
        <v>28.5542</v>
      </c>
      <c r="JY519">
        <v>29.1649</v>
      </c>
      <c r="JZ519">
        <v>29.9997</v>
      </c>
      <c r="KA519">
        <v>29.4494</v>
      </c>
      <c r="KB519">
        <v>29.4608</v>
      </c>
      <c r="KC519">
        <v>7.77302</v>
      </c>
      <c r="KD519">
        <v>17.514</v>
      </c>
      <c r="KE519">
        <v>35.6931</v>
      </c>
      <c r="KF519">
        <v>28.5616</v>
      </c>
      <c r="KG519">
        <v>85.8104</v>
      </c>
      <c r="KH519">
        <v>15.7603</v>
      </c>
      <c r="KI519">
        <v>101.84</v>
      </c>
      <c r="KJ519">
        <v>91.5202</v>
      </c>
    </row>
    <row r="520" spans="1:296">
      <c r="A520">
        <v>502</v>
      </c>
      <c r="B520">
        <v>1758831422.6</v>
      </c>
      <c r="C520">
        <v>17399</v>
      </c>
      <c r="D520" t="s">
        <v>1454</v>
      </c>
      <c r="E520" t="s">
        <v>1455</v>
      </c>
      <c r="F520">
        <v>5</v>
      </c>
      <c r="G520" t="s">
        <v>1413</v>
      </c>
      <c r="H520">
        <v>1758831415.1</v>
      </c>
      <c r="I520">
        <f>(J520)/1000</f>
        <v>0</v>
      </c>
      <c r="J520">
        <f>IF(DO520, AM520, AG520)</f>
        <v>0</v>
      </c>
      <c r="K520">
        <f>IF(DO520, AH520, AF520)</f>
        <v>0</v>
      </c>
      <c r="L520">
        <f>DQ520 - IF(AT520&gt;1, K520*DK520*100.0/(AV520), 0)</f>
        <v>0</v>
      </c>
      <c r="M520">
        <f>((S520-I520/2)*L520-K520)/(S520+I520/2)</f>
        <v>0</v>
      </c>
      <c r="N520">
        <f>M520*(DX520+DY520)/1000.0</f>
        <v>0</v>
      </c>
      <c r="O520">
        <f>(DQ520 - IF(AT520&gt;1, K520*DK520*100.0/(AV520), 0))*(DX520+DY520)/1000.0</f>
        <v>0</v>
      </c>
      <c r="P520">
        <f>2.0/((1/R520-1/Q520)+SIGN(R520)*SQRT((1/R520-1/Q520)*(1/R520-1/Q520) + 4*DL520/((DL520+1)*(DL520+1))*(2*1/R520*1/Q520-1/Q520*1/Q520)))</f>
        <v>0</v>
      </c>
      <c r="Q520">
        <f>IF(LEFT(DM520,1)&lt;&gt;"0",IF(LEFT(DM520,1)="1",3.0,DN520),$D$5+$E$5*(EE520*DX520/($K$5*1000))+$F$5*(EE520*DX520/($K$5*1000))*MAX(MIN(DK520,$J$5),$I$5)*MAX(MIN(DK520,$J$5),$I$5)+$G$5*MAX(MIN(DK520,$J$5),$I$5)*(EE520*DX520/($K$5*1000))+$H$5*(EE520*DX520/($K$5*1000))*(EE520*DX520/($K$5*1000)))</f>
        <v>0</v>
      </c>
      <c r="R520">
        <f>I520*(1000-(1000*0.61365*exp(17.502*V520/(240.97+V520))/(DX520+DY520)+DS520)/2)/(1000*0.61365*exp(17.502*V520/(240.97+V520))/(DX520+DY520)-DS520)</f>
        <v>0</v>
      </c>
      <c r="S520">
        <f>1/((DL520+1)/(P520/1.6)+1/(Q520/1.37)) + DL520/((DL520+1)/(P520/1.6) + DL520/(Q520/1.37))</f>
        <v>0</v>
      </c>
      <c r="T520">
        <f>(DG520*DJ520)</f>
        <v>0</v>
      </c>
      <c r="U520">
        <f>(DZ520+(T520+2*0.95*5.67E-8*(((DZ520+$B$9)+273)^4-(DZ520+273)^4)-44100*I520)/(1.84*29.3*Q520+8*0.95*5.67E-8*(DZ520+273)^3))</f>
        <v>0</v>
      </c>
      <c r="V520">
        <f>($C$9*EA520+$D$9*EB520+$E$9*U520)</f>
        <v>0</v>
      </c>
      <c r="W520">
        <f>0.61365*exp(17.502*V520/(240.97+V520))</f>
        <v>0</v>
      </c>
      <c r="X520">
        <f>(Y520/Z520*100)</f>
        <v>0</v>
      </c>
      <c r="Y520">
        <f>DS520*(DX520+DY520)/1000</f>
        <v>0</v>
      </c>
      <c r="Z520">
        <f>0.61365*exp(17.502*DZ520/(240.97+DZ520))</f>
        <v>0</v>
      </c>
      <c r="AA520">
        <f>(W520-DS520*(DX520+DY520)/1000)</f>
        <v>0</v>
      </c>
      <c r="AB520">
        <f>(-I520*44100)</f>
        <v>0</v>
      </c>
      <c r="AC520">
        <f>2*29.3*Q520*0.92*(DZ520-V520)</f>
        <v>0</v>
      </c>
      <c r="AD520">
        <f>2*0.95*5.67E-8*(((DZ520+$B$9)+273)^4-(V520+273)^4)</f>
        <v>0</v>
      </c>
      <c r="AE520">
        <f>T520+AD520+AB520+AC520</f>
        <v>0</v>
      </c>
      <c r="AF520">
        <f>DW520*AT520*(DR520-DQ520*(1000-AT520*DT520)/(1000-AT520*DS520))/(100*DK520)</f>
        <v>0</v>
      </c>
      <c r="AG520">
        <f>1000*DW520*AT520*(DS520-DT520)/(100*DK520*(1000-AT520*DS520))</f>
        <v>0</v>
      </c>
      <c r="AH520">
        <f>(AI520 - AJ520 - DX520*1E3/(8.314*(DZ520+273.15)) * AL520/DW520 * AK520) * DW520/(100*DK520) * (1000 - DT520)/1000</f>
        <v>0</v>
      </c>
      <c r="AI520">
        <v>104.2217743088312</v>
      </c>
      <c r="AJ520">
        <v>114.771103030303</v>
      </c>
      <c r="AK520">
        <v>-3.195383665449288</v>
      </c>
      <c r="AL520">
        <v>65.13345056571636</v>
      </c>
      <c r="AM520">
        <f>(AO520 - AN520 + DX520*1E3/(8.314*(DZ520+273.15)) * AQ520/DW520 * AP520) * DW520/(100*DK520) * 1000/(1000 - AO520)</f>
        <v>0</v>
      </c>
      <c r="AN520">
        <v>15.73366534388801</v>
      </c>
      <c r="AO520">
        <v>22.95471939393939</v>
      </c>
      <c r="AP520">
        <v>0.0001543538768060512</v>
      </c>
      <c r="AQ520">
        <v>105.732096161895</v>
      </c>
      <c r="AR520">
        <v>0</v>
      </c>
      <c r="AS520">
        <v>0</v>
      </c>
      <c r="AT520">
        <f>IF(AR520*$H$15&gt;=AV520,1.0,(AV520/(AV520-AR520*$H$15)))</f>
        <v>0</v>
      </c>
      <c r="AU520">
        <f>(AT520-1)*100</f>
        <v>0</v>
      </c>
      <c r="AV520">
        <f>MAX(0,($B$15+$C$15*EE520)/(1+$D$15*EE520)*DX520/(DZ520+273)*$E$15)</f>
        <v>0</v>
      </c>
      <c r="AW520" t="s">
        <v>439</v>
      </c>
      <c r="AX520" t="s">
        <v>439</v>
      </c>
      <c r="AY520">
        <v>0</v>
      </c>
      <c r="AZ520">
        <v>0</v>
      </c>
      <c r="BA520">
        <f>1-AY520/AZ520</f>
        <v>0</v>
      </c>
      <c r="BB520">
        <v>0</v>
      </c>
      <c r="BC520" t="s">
        <v>439</v>
      </c>
      <c r="BD520" t="s">
        <v>439</v>
      </c>
      <c r="BE520">
        <v>0</v>
      </c>
      <c r="BF520">
        <v>0</v>
      </c>
      <c r="BG520">
        <f>1-BE520/BF520</f>
        <v>0</v>
      </c>
      <c r="BH520">
        <v>0.5</v>
      </c>
      <c r="BI520">
        <f>DH520</f>
        <v>0</v>
      </c>
      <c r="BJ520">
        <f>K520</f>
        <v>0</v>
      </c>
      <c r="BK520">
        <f>BG520*BH520*BI520</f>
        <v>0</v>
      </c>
      <c r="BL520">
        <f>(BJ520-BB520)/BI520</f>
        <v>0</v>
      </c>
      <c r="BM520">
        <f>(AZ520-BF520)/BF520</f>
        <v>0</v>
      </c>
      <c r="BN520">
        <f>AY520/(BA520+AY520/BF520)</f>
        <v>0</v>
      </c>
      <c r="BO520" t="s">
        <v>439</v>
      </c>
      <c r="BP520">
        <v>0</v>
      </c>
      <c r="BQ520">
        <f>IF(BP520&lt;&gt;0, BP520, BN520)</f>
        <v>0</v>
      </c>
      <c r="BR520">
        <f>1-BQ520/BF520</f>
        <v>0</v>
      </c>
      <c r="BS520">
        <f>(BF520-BE520)/(BF520-BQ520)</f>
        <v>0</v>
      </c>
      <c r="BT520">
        <f>(AZ520-BF520)/(AZ520-BQ520)</f>
        <v>0</v>
      </c>
      <c r="BU520">
        <f>(BF520-BE520)/(BF520-AY520)</f>
        <v>0</v>
      </c>
      <c r="BV520">
        <f>(AZ520-BF520)/(AZ520-AY520)</f>
        <v>0</v>
      </c>
      <c r="BW520">
        <f>(BS520*BQ520/BE520)</f>
        <v>0</v>
      </c>
      <c r="BX520">
        <f>(1-BW520)</f>
        <v>0</v>
      </c>
      <c r="DG520">
        <f>$B$13*EF520+$C$13*EG520+$F$13*ER520*(1-EU520)</f>
        <v>0</v>
      </c>
      <c r="DH520">
        <f>DG520*DI520</f>
        <v>0</v>
      </c>
      <c r="DI520">
        <f>($B$13*$D$11+$C$13*$D$11+$F$13*((FE520+EW520)/MAX(FE520+EW520+FF520, 0.1)*$I$11+FF520/MAX(FE520+EW520+FF520, 0.1)*$J$11))/($B$13+$C$13+$F$13)</f>
        <v>0</v>
      </c>
      <c r="DJ520">
        <f>($B$13*$K$11+$C$13*$K$11+$F$13*((FE520+EW520)/MAX(FE520+EW520+FF520, 0.1)*$P$11+FF520/MAX(FE520+EW520+FF520, 0.1)*$Q$11))/($B$13+$C$13+$F$13)</f>
        <v>0</v>
      </c>
      <c r="DK520">
        <v>5.9</v>
      </c>
      <c r="DL520">
        <v>0.5</v>
      </c>
      <c r="DM520" t="s">
        <v>440</v>
      </c>
      <c r="DN520">
        <v>2</v>
      </c>
      <c r="DO520" t="b">
        <v>1</v>
      </c>
      <c r="DP520">
        <v>1758831415.1</v>
      </c>
      <c r="DQ520">
        <v>133.989962962963</v>
      </c>
      <c r="DR520">
        <v>117.5632222222222</v>
      </c>
      <c r="DS520">
        <v>22.93908888888889</v>
      </c>
      <c r="DT520">
        <v>15.74107037037037</v>
      </c>
      <c r="DU520">
        <v>135.2023333333333</v>
      </c>
      <c r="DV520">
        <v>22.63753333333334</v>
      </c>
      <c r="DW520">
        <v>499.9839629629629</v>
      </c>
      <c r="DX520">
        <v>90.76894444444443</v>
      </c>
      <c r="DY520">
        <v>0.06725478518518518</v>
      </c>
      <c r="DZ520">
        <v>29.59380740740741</v>
      </c>
      <c r="EA520">
        <v>29.98857777777778</v>
      </c>
      <c r="EB520">
        <v>999.9000000000001</v>
      </c>
      <c r="EC520">
        <v>0</v>
      </c>
      <c r="ED520">
        <v>0</v>
      </c>
      <c r="EE520">
        <v>10004.28185185185</v>
      </c>
      <c r="EF520">
        <v>0</v>
      </c>
      <c r="EG520">
        <v>11.5357</v>
      </c>
      <c r="EH520">
        <v>16.42676296296296</v>
      </c>
      <c r="EI520">
        <v>137.1357037037037</v>
      </c>
      <c r="EJ520">
        <v>119.4435407407407</v>
      </c>
      <c r="EK520">
        <v>7.198024814814814</v>
      </c>
      <c r="EL520">
        <v>117.5632222222222</v>
      </c>
      <c r="EM520">
        <v>15.74107037037037</v>
      </c>
      <c r="EN520">
        <v>2.082158148148148</v>
      </c>
      <c r="EO520">
        <v>1.428800740740741</v>
      </c>
      <c r="EP520">
        <v>18.08333703703704</v>
      </c>
      <c r="EQ520">
        <v>12.22678148148148</v>
      </c>
      <c r="ER520">
        <v>2000.051481481482</v>
      </c>
      <c r="ES520">
        <v>0.9799983333333334</v>
      </c>
      <c r="ET520">
        <v>0.02000138518518519</v>
      </c>
      <c r="EU520">
        <v>0</v>
      </c>
      <c r="EV520">
        <v>1235.567777777778</v>
      </c>
      <c r="EW520">
        <v>5.00078</v>
      </c>
      <c r="EX520">
        <v>24012.6</v>
      </c>
      <c r="EY520">
        <v>16380.05185185185</v>
      </c>
      <c r="EZ520">
        <v>39.25662962962964</v>
      </c>
      <c r="FA520">
        <v>40.11092592592592</v>
      </c>
      <c r="FB520">
        <v>39.54133333333333</v>
      </c>
      <c r="FC520">
        <v>39.71277777777777</v>
      </c>
      <c r="FD520">
        <v>40.49511111111111</v>
      </c>
      <c r="FE520">
        <v>1955.145555555556</v>
      </c>
      <c r="FF520">
        <v>39.9</v>
      </c>
      <c r="FG520">
        <v>0</v>
      </c>
      <c r="FH520">
        <v>1758831417.7</v>
      </c>
      <c r="FI520">
        <v>0</v>
      </c>
      <c r="FJ520">
        <v>1235.531153846154</v>
      </c>
      <c r="FK520">
        <v>22.00239317657238</v>
      </c>
      <c r="FL520">
        <v>409.8769233401038</v>
      </c>
      <c r="FM520">
        <v>24011.93461538462</v>
      </c>
      <c r="FN520">
        <v>15</v>
      </c>
      <c r="FO520">
        <v>0</v>
      </c>
      <c r="FP520" t="s">
        <v>441</v>
      </c>
      <c r="FQ520">
        <v>1746989605.5</v>
      </c>
      <c r="FR520">
        <v>1746989593.5</v>
      </c>
      <c r="FS520">
        <v>0</v>
      </c>
      <c r="FT520">
        <v>-0.274</v>
      </c>
      <c r="FU520">
        <v>-0.002</v>
      </c>
      <c r="FV520">
        <v>2.549</v>
      </c>
      <c r="FW520">
        <v>0.129</v>
      </c>
      <c r="FX520">
        <v>420</v>
      </c>
      <c r="FY520">
        <v>17</v>
      </c>
      <c r="FZ520">
        <v>0.02</v>
      </c>
      <c r="GA520">
        <v>0.04</v>
      </c>
      <c r="GB520">
        <v>15.74887804878049</v>
      </c>
      <c r="GC520">
        <v>11.99029756097565</v>
      </c>
      <c r="GD520">
        <v>1.187945871213322</v>
      </c>
      <c r="GE520">
        <v>0</v>
      </c>
      <c r="GF520">
        <v>1234.270294117647</v>
      </c>
      <c r="GG520">
        <v>21.28174179148859</v>
      </c>
      <c r="GH520">
        <v>2.110618093598226</v>
      </c>
      <c r="GI520">
        <v>0</v>
      </c>
      <c r="GJ520">
        <v>7.186219512195121</v>
      </c>
      <c r="GK520">
        <v>0.2048972822299531</v>
      </c>
      <c r="GL520">
        <v>0.0202516196222184</v>
      </c>
      <c r="GM520">
        <v>0</v>
      </c>
      <c r="GN520">
        <v>0</v>
      </c>
      <c r="GO520">
        <v>3</v>
      </c>
      <c r="GP520" t="s">
        <v>459</v>
      </c>
      <c r="GQ520">
        <v>3.10103</v>
      </c>
      <c r="GR520">
        <v>2.72562</v>
      </c>
      <c r="GS520">
        <v>0.028466</v>
      </c>
      <c r="GT520">
        <v>0.0238439</v>
      </c>
      <c r="GU520">
        <v>0.104711</v>
      </c>
      <c r="GV520">
        <v>0.081048</v>
      </c>
      <c r="GW520">
        <v>25365.2</v>
      </c>
      <c r="GX520">
        <v>23189</v>
      </c>
      <c r="GY520">
        <v>26673.2</v>
      </c>
      <c r="GZ520">
        <v>23979.4</v>
      </c>
      <c r="HA520">
        <v>38204.7</v>
      </c>
      <c r="HB520">
        <v>32589.9</v>
      </c>
      <c r="HC520">
        <v>46579.6</v>
      </c>
      <c r="HD520">
        <v>37958</v>
      </c>
      <c r="HE520">
        <v>1.8706</v>
      </c>
      <c r="HF520">
        <v>1.84927</v>
      </c>
      <c r="HG520">
        <v>0.145838</v>
      </c>
      <c r="HH520">
        <v>0</v>
      </c>
      <c r="HI520">
        <v>27.5973</v>
      </c>
      <c r="HJ520">
        <v>999.9</v>
      </c>
      <c r="HK520">
        <v>36.3</v>
      </c>
      <c r="HL520">
        <v>32.4</v>
      </c>
      <c r="HM520">
        <v>19.5333</v>
      </c>
      <c r="HN520">
        <v>61.0151</v>
      </c>
      <c r="HO520">
        <v>20.605</v>
      </c>
      <c r="HP520">
        <v>1</v>
      </c>
      <c r="HQ520">
        <v>0.14362</v>
      </c>
      <c r="HR520">
        <v>-0.537693</v>
      </c>
      <c r="HS520">
        <v>20.2798</v>
      </c>
      <c r="HT520">
        <v>5.2101</v>
      </c>
      <c r="HU520">
        <v>11.98</v>
      </c>
      <c r="HV520">
        <v>4.96285</v>
      </c>
      <c r="HW520">
        <v>3.2743</v>
      </c>
      <c r="HX520">
        <v>9999</v>
      </c>
      <c r="HY520">
        <v>9999</v>
      </c>
      <c r="HZ520">
        <v>9999</v>
      </c>
      <c r="IA520">
        <v>6.6</v>
      </c>
      <c r="IB520">
        <v>1.86398</v>
      </c>
      <c r="IC520">
        <v>1.86006</v>
      </c>
      <c r="ID520">
        <v>1.85838</v>
      </c>
      <c r="IE520">
        <v>1.85974</v>
      </c>
      <c r="IF520">
        <v>1.85989</v>
      </c>
      <c r="IG520">
        <v>1.85838</v>
      </c>
      <c r="IH520">
        <v>1.85745</v>
      </c>
      <c r="II520">
        <v>1.85242</v>
      </c>
      <c r="IJ520">
        <v>0</v>
      </c>
      <c r="IK520">
        <v>0</v>
      </c>
      <c r="IL520">
        <v>0</v>
      </c>
      <c r="IM520">
        <v>0</v>
      </c>
      <c r="IN520" t="s">
        <v>443</v>
      </c>
      <c r="IO520" t="s">
        <v>444</v>
      </c>
      <c r="IP520" t="s">
        <v>445</v>
      </c>
      <c r="IQ520" t="s">
        <v>445</v>
      </c>
      <c r="IR520" t="s">
        <v>445</v>
      </c>
      <c r="IS520" t="s">
        <v>445</v>
      </c>
      <c r="IT520">
        <v>0</v>
      </c>
      <c r="IU520">
        <v>100</v>
      </c>
      <c r="IV520">
        <v>100</v>
      </c>
      <c r="IW520">
        <v>-1.195</v>
      </c>
      <c r="IX520">
        <v>0.3019</v>
      </c>
      <c r="IY520">
        <v>-1.085747647868322</v>
      </c>
      <c r="IZ520">
        <v>-0.001141660950335919</v>
      </c>
      <c r="JA520">
        <v>1.556549255047457E-06</v>
      </c>
      <c r="JB520">
        <v>-3.845636065895205E-10</v>
      </c>
      <c r="JC520">
        <v>0.01562767363184709</v>
      </c>
      <c r="JD520">
        <v>0.001629169780553792</v>
      </c>
      <c r="JE520">
        <v>0.0005448488767950686</v>
      </c>
      <c r="JF520">
        <v>-2.599574200195059E-06</v>
      </c>
      <c r="JG520">
        <v>2</v>
      </c>
      <c r="JH520">
        <v>2011</v>
      </c>
      <c r="JI520">
        <v>1</v>
      </c>
      <c r="JJ520">
        <v>26</v>
      </c>
      <c r="JK520">
        <v>197363.6</v>
      </c>
      <c r="JL520">
        <v>197363.8</v>
      </c>
      <c r="JM520">
        <v>0.340576</v>
      </c>
      <c r="JN520">
        <v>2.68311</v>
      </c>
      <c r="JO520">
        <v>1.49658</v>
      </c>
      <c r="JP520">
        <v>2.34497</v>
      </c>
      <c r="JQ520">
        <v>1.54907</v>
      </c>
      <c r="JR520">
        <v>2.40356</v>
      </c>
      <c r="JS520">
        <v>37.0509</v>
      </c>
      <c r="JT520">
        <v>24.1751</v>
      </c>
      <c r="JU520">
        <v>18</v>
      </c>
      <c r="JV520">
        <v>485.661</v>
      </c>
      <c r="JW520">
        <v>486.919</v>
      </c>
      <c r="JX520">
        <v>28.5642</v>
      </c>
      <c r="JY520">
        <v>29.1593</v>
      </c>
      <c r="JZ520">
        <v>29.9997</v>
      </c>
      <c r="KA520">
        <v>29.445</v>
      </c>
      <c r="KB520">
        <v>29.4558</v>
      </c>
      <c r="KC520">
        <v>6.91222</v>
      </c>
      <c r="KD520">
        <v>17.514</v>
      </c>
      <c r="KE520">
        <v>35.6931</v>
      </c>
      <c r="KF520">
        <v>28.5669</v>
      </c>
      <c r="KG520">
        <v>65.75790000000001</v>
      </c>
      <c r="KH520">
        <v>15.7491</v>
      </c>
      <c r="KI520">
        <v>101.841</v>
      </c>
      <c r="KJ520">
        <v>91.5218</v>
      </c>
    </row>
    <row r="521" spans="1:296">
      <c r="A521">
        <v>503</v>
      </c>
      <c r="B521">
        <v>1758831427.6</v>
      </c>
      <c r="C521">
        <v>17404</v>
      </c>
      <c r="D521" t="s">
        <v>1456</v>
      </c>
      <c r="E521" t="s">
        <v>1457</v>
      </c>
      <c r="F521">
        <v>5</v>
      </c>
      <c r="G521" t="s">
        <v>1413</v>
      </c>
      <c r="H521">
        <v>1758831419.814285</v>
      </c>
      <c r="I521">
        <f>(J521)/1000</f>
        <v>0</v>
      </c>
      <c r="J521">
        <f>IF(DO521, AM521, AG521)</f>
        <v>0</v>
      </c>
      <c r="K521">
        <f>IF(DO521, AH521, AF521)</f>
        <v>0</v>
      </c>
      <c r="L521">
        <f>DQ521 - IF(AT521&gt;1, K521*DK521*100.0/(AV521), 0)</f>
        <v>0</v>
      </c>
      <c r="M521">
        <f>((S521-I521/2)*L521-K521)/(S521+I521/2)</f>
        <v>0</v>
      </c>
      <c r="N521">
        <f>M521*(DX521+DY521)/1000.0</f>
        <v>0</v>
      </c>
      <c r="O521">
        <f>(DQ521 - IF(AT521&gt;1, K521*DK521*100.0/(AV521), 0))*(DX521+DY521)/1000.0</f>
        <v>0</v>
      </c>
      <c r="P521">
        <f>2.0/((1/R521-1/Q521)+SIGN(R521)*SQRT((1/R521-1/Q521)*(1/R521-1/Q521) + 4*DL521/((DL521+1)*(DL521+1))*(2*1/R521*1/Q521-1/Q521*1/Q521)))</f>
        <v>0</v>
      </c>
      <c r="Q521">
        <f>IF(LEFT(DM521,1)&lt;&gt;"0",IF(LEFT(DM521,1)="1",3.0,DN521),$D$5+$E$5*(EE521*DX521/($K$5*1000))+$F$5*(EE521*DX521/($K$5*1000))*MAX(MIN(DK521,$J$5),$I$5)*MAX(MIN(DK521,$J$5),$I$5)+$G$5*MAX(MIN(DK521,$J$5),$I$5)*(EE521*DX521/($K$5*1000))+$H$5*(EE521*DX521/($K$5*1000))*(EE521*DX521/($K$5*1000)))</f>
        <v>0</v>
      </c>
      <c r="R521">
        <f>I521*(1000-(1000*0.61365*exp(17.502*V521/(240.97+V521))/(DX521+DY521)+DS521)/2)/(1000*0.61365*exp(17.502*V521/(240.97+V521))/(DX521+DY521)-DS521)</f>
        <v>0</v>
      </c>
      <c r="S521">
        <f>1/((DL521+1)/(P521/1.6)+1/(Q521/1.37)) + DL521/((DL521+1)/(P521/1.6) + DL521/(Q521/1.37))</f>
        <v>0</v>
      </c>
      <c r="T521">
        <f>(DG521*DJ521)</f>
        <v>0</v>
      </c>
      <c r="U521">
        <f>(DZ521+(T521+2*0.95*5.67E-8*(((DZ521+$B$9)+273)^4-(DZ521+273)^4)-44100*I521)/(1.84*29.3*Q521+8*0.95*5.67E-8*(DZ521+273)^3))</f>
        <v>0</v>
      </c>
      <c r="V521">
        <f>($C$9*EA521+$D$9*EB521+$E$9*U521)</f>
        <v>0</v>
      </c>
      <c r="W521">
        <f>0.61365*exp(17.502*V521/(240.97+V521))</f>
        <v>0</v>
      </c>
      <c r="X521">
        <f>(Y521/Z521*100)</f>
        <v>0</v>
      </c>
      <c r="Y521">
        <f>DS521*(DX521+DY521)/1000</f>
        <v>0</v>
      </c>
      <c r="Z521">
        <f>0.61365*exp(17.502*DZ521/(240.97+DZ521))</f>
        <v>0</v>
      </c>
      <c r="AA521">
        <f>(W521-DS521*(DX521+DY521)/1000)</f>
        <v>0</v>
      </c>
      <c r="AB521">
        <f>(-I521*44100)</f>
        <v>0</v>
      </c>
      <c r="AC521">
        <f>2*29.3*Q521*0.92*(DZ521-V521)</f>
        <v>0</v>
      </c>
      <c r="AD521">
        <f>2*0.95*5.67E-8*(((DZ521+$B$9)+273)^4-(V521+273)^4)</f>
        <v>0</v>
      </c>
      <c r="AE521">
        <f>T521+AD521+AB521+AC521</f>
        <v>0</v>
      </c>
      <c r="AF521">
        <f>DW521*AT521*(DR521-DQ521*(1000-AT521*DT521)/(1000-AT521*DS521))/(100*DK521)</f>
        <v>0</v>
      </c>
      <c r="AG521">
        <f>1000*DW521*AT521*(DS521-DT521)/(100*DK521*(1000-AT521*DS521))</f>
        <v>0</v>
      </c>
      <c r="AH521">
        <f>(AI521 - AJ521 - DX521*1E3/(8.314*(DZ521+273.15)) * AL521/DW521 * AK521) * DW521/(100*DK521) * (1000 - DT521)/1000</f>
        <v>0</v>
      </c>
      <c r="AI521">
        <v>87.2640071507886</v>
      </c>
      <c r="AJ521">
        <v>98.81888545454545</v>
      </c>
      <c r="AK521">
        <v>-3.197026758353749</v>
      </c>
      <c r="AL521">
        <v>65.13345056571636</v>
      </c>
      <c r="AM521">
        <f>(AO521 - AN521 + DX521*1E3/(8.314*(DZ521+273.15)) * AQ521/DW521 * AP521) * DW521/(100*DK521) * 1000/(1000 - AO521)</f>
        <v>0</v>
      </c>
      <c r="AN521">
        <v>15.72795543808908</v>
      </c>
      <c r="AO521">
        <v>22.96583272727272</v>
      </c>
      <c r="AP521">
        <v>9.418174867313031E-05</v>
      </c>
      <c r="AQ521">
        <v>105.732096161895</v>
      </c>
      <c r="AR521">
        <v>0</v>
      </c>
      <c r="AS521">
        <v>0</v>
      </c>
      <c r="AT521">
        <f>IF(AR521*$H$15&gt;=AV521,1.0,(AV521/(AV521-AR521*$H$15)))</f>
        <v>0</v>
      </c>
      <c r="AU521">
        <f>(AT521-1)*100</f>
        <v>0</v>
      </c>
      <c r="AV521">
        <f>MAX(0,($B$15+$C$15*EE521)/(1+$D$15*EE521)*DX521/(DZ521+273)*$E$15)</f>
        <v>0</v>
      </c>
      <c r="AW521" t="s">
        <v>439</v>
      </c>
      <c r="AX521" t="s">
        <v>439</v>
      </c>
      <c r="AY521">
        <v>0</v>
      </c>
      <c r="AZ521">
        <v>0</v>
      </c>
      <c r="BA521">
        <f>1-AY521/AZ521</f>
        <v>0</v>
      </c>
      <c r="BB521">
        <v>0</v>
      </c>
      <c r="BC521" t="s">
        <v>439</v>
      </c>
      <c r="BD521" t="s">
        <v>439</v>
      </c>
      <c r="BE521">
        <v>0</v>
      </c>
      <c r="BF521">
        <v>0</v>
      </c>
      <c r="BG521">
        <f>1-BE521/BF521</f>
        <v>0</v>
      </c>
      <c r="BH521">
        <v>0.5</v>
      </c>
      <c r="BI521">
        <f>DH521</f>
        <v>0</v>
      </c>
      <c r="BJ521">
        <f>K521</f>
        <v>0</v>
      </c>
      <c r="BK521">
        <f>BG521*BH521*BI521</f>
        <v>0</v>
      </c>
      <c r="BL521">
        <f>(BJ521-BB521)/BI521</f>
        <v>0</v>
      </c>
      <c r="BM521">
        <f>(AZ521-BF521)/BF521</f>
        <v>0</v>
      </c>
      <c r="BN521">
        <f>AY521/(BA521+AY521/BF521)</f>
        <v>0</v>
      </c>
      <c r="BO521" t="s">
        <v>439</v>
      </c>
      <c r="BP521">
        <v>0</v>
      </c>
      <c r="BQ521">
        <f>IF(BP521&lt;&gt;0, BP521, BN521)</f>
        <v>0</v>
      </c>
      <c r="BR521">
        <f>1-BQ521/BF521</f>
        <v>0</v>
      </c>
      <c r="BS521">
        <f>(BF521-BE521)/(BF521-BQ521)</f>
        <v>0</v>
      </c>
      <c r="BT521">
        <f>(AZ521-BF521)/(AZ521-BQ521)</f>
        <v>0</v>
      </c>
      <c r="BU521">
        <f>(BF521-BE521)/(BF521-AY521)</f>
        <v>0</v>
      </c>
      <c r="BV521">
        <f>(AZ521-BF521)/(AZ521-AY521)</f>
        <v>0</v>
      </c>
      <c r="BW521">
        <f>(BS521*BQ521/BE521)</f>
        <v>0</v>
      </c>
      <c r="BX521">
        <f>(1-BW521)</f>
        <v>0</v>
      </c>
      <c r="DG521">
        <f>$B$13*EF521+$C$13*EG521+$F$13*ER521*(1-EU521)</f>
        <v>0</v>
      </c>
      <c r="DH521">
        <f>DG521*DI521</f>
        <v>0</v>
      </c>
      <c r="DI521">
        <f>($B$13*$D$11+$C$13*$D$11+$F$13*((FE521+EW521)/MAX(FE521+EW521+FF521, 0.1)*$I$11+FF521/MAX(FE521+EW521+FF521, 0.1)*$J$11))/($B$13+$C$13+$F$13)</f>
        <v>0</v>
      </c>
      <c r="DJ521">
        <f>($B$13*$K$11+$C$13*$K$11+$F$13*((FE521+EW521)/MAX(FE521+EW521+FF521, 0.1)*$P$11+FF521/MAX(FE521+EW521+FF521, 0.1)*$Q$11))/($B$13+$C$13+$F$13)</f>
        <v>0</v>
      </c>
      <c r="DK521">
        <v>5.9</v>
      </c>
      <c r="DL521">
        <v>0.5</v>
      </c>
      <c r="DM521" t="s">
        <v>440</v>
      </c>
      <c r="DN521">
        <v>2</v>
      </c>
      <c r="DO521" t="b">
        <v>1</v>
      </c>
      <c r="DP521">
        <v>1758831419.814285</v>
      </c>
      <c r="DQ521">
        <v>119.2934678571429</v>
      </c>
      <c r="DR521">
        <v>101.8673607142857</v>
      </c>
      <c r="DS521">
        <v>22.95009285714286</v>
      </c>
      <c r="DT521">
        <v>15.73515</v>
      </c>
      <c r="DU521">
        <v>120.4944714285714</v>
      </c>
      <c r="DV521">
        <v>22.64828928571429</v>
      </c>
      <c r="DW521">
        <v>500.0052142857143</v>
      </c>
      <c r="DX521">
        <v>90.76931071428569</v>
      </c>
      <c r="DY521">
        <v>0.06722553928571427</v>
      </c>
      <c r="DZ521">
        <v>29.592375</v>
      </c>
      <c r="EA521">
        <v>29.98764285714286</v>
      </c>
      <c r="EB521">
        <v>999.9000000000002</v>
      </c>
      <c r="EC521">
        <v>0</v>
      </c>
      <c r="ED521">
        <v>0</v>
      </c>
      <c r="EE521">
        <v>10005.89142857143</v>
      </c>
      <c r="EF521">
        <v>0</v>
      </c>
      <c r="EG521">
        <v>11.5357</v>
      </c>
      <c r="EH521">
        <v>17.42608571428572</v>
      </c>
      <c r="EI521">
        <v>122.0954607142857</v>
      </c>
      <c r="EJ521">
        <v>103.4960214285714</v>
      </c>
      <c r="EK521">
        <v>7.214946071428572</v>
      </c>
      <c r="EL521">
        <v>101.8673607142857</v>
      </c>
      <c r="EM521">
        <v>15.73515</v>
      </c>
      <c r="EN521">
        <v>2.083165357142857</v>
      </c>
      <c r="EO521">
        <v>1.428268571428571</v>
      </c>
      <c r="EP521">
        <v>18.09103571428571</v>
      </c>
      <c r="EQ521">
        <v>12.22113214285715</v>
      </c>
      <c r="ER521">
        <v>2000.025714285715</v>
      </c>
      <c r="ES521">
        <v>0.9799979642857144</v>
      </c>
      <c r="ET521">
        <v>0.02000174285714286</v>
      </c>
      <c r="EU521">
        <v>0</v>
      </c>
      <c r="EV521">
        <v>1237.308571428572</v>
      </c>
      <c r="EW521">
        <v>5.00078</v>
      </c>
      <c r="EX521">
        <v>24046.13214285714</v>
      </c>
      <c r="EY521">
        <v>16379.84285714285</v>
      </c>
      <c r="EZ521">
        <v>39.26092857142856</v>
      </c>
      <c r="FA521">
        <v>40.1025</v>
      </c>
      <c r="FB521">
        <v>39.55992857142856</v>
      </c>
      <c r="FC521">
        <v>39.71182142857142</v>
      </c>
      <c r="FD521">
        <v>40.47292857142856</v>
      </c>
      <c r="FE521">
        <v>1955.116785714286</v>
      </c>
      <c r="FF521">
        <v>39.9</v>
      </c>
      <c r="FG521">
        <v>0</v>
      </c>
      <c r="FH521">
        <v>1758831422.5</v>
      </c>
      <c r="FI521">
        <v>0</v>
      </c>
      <c r="FJ521">
        <v>1237.298846153846</v>
      </c>
      <c r="FK521">
        <v>22.12068372568955</v>
      </c>
      <c r="FL521">
        <v>446.3247856990258</v>
      </c>
      <c r="FM521">
        <v>24045.93076923077</v>
      </c>
      <c r="FN521">
        <v>15</v>
      </c>
      <c r="FO521">
        <v>0</v>
      </c>
      <c r="FP521" t="s">
        <v>441</v>
      </c>
      <c r="FQ521">
        <v>1746989605.5</v>
      </c>
      <c r="FR521">
        <v>1746989593.5</v>
      </c>
      <c r="FS521">
        <v>0</v>
      </c>
      <c r="FT521">
        <v>-0.274</v>
      </c>
      <c r="FU521">
        <v>-0.002</v>
      </c>
      <c r="FV521">
        <v>2.549</v>
      </c>
      <c r="FW521">
        <v>0.129</v>
      </c>
      <c r="FX521">
        <v>420</v>
      </c>
      <c r="FY521">
        <v>17</v>
      </c>
      <c r="FZ521">
        <v>0.02</v>
      </c>
      <c r="GA521">
        <v>0.04</v>
      </c>
      <c r="GB521">
        <v>16.9049925</v>
      </c>
      <c r="GC521">
        <v>12.46062101313314</v>
      </c>
      <c r="GD521">
        <v>1.202939009132944</v>
      </c>
      <c r="GE521">
        <v>0</v>
      </c>
      <c r="GF521">
        <v>1236.414411764706</v>
      </c>
      <c r="GG521">
        <v>22.11779984644007</v>
      </c>
      <c r="GH521">
        <v>2.185402360552569</v>
      </c>
      <c r="GI521">
        <v>0</v>
      </c>
      <c r="GJ521">
        <v>7.206099999999999</v>
      </c>
      <c r="GK521">
        <v>0.2145401876172615</v>
      </c>
      <c r="GL521">
        <v>0.02066166075125618</v>
      </c>
      <c r="GM521">
        <v>0</v>
      </c>
      <c r="GN521">
        <v>0</v>
      </c>
      <c r="GO521">
        <v>3</v>
      </c>
      <c r="GP521" t="s">
        <v>459</v>
      </c>
      <c r="GQ521">
        <v>3.10105</v>
      </c>
      <c r="GR521">
        <v>2.72535</v>
      </c>
      <c r="GS521">
        <v>0.0247065</v>
      </c>
      <c r="GT521">
        <v>0.0196845</v>
      </c>
      <c r="GU521">
        <v>0.104751</v>
      </c>
      <c r="GV521">
        <v>0.08102280000000001</v>
      </c>
      <c r="GW521">
        <v>25463.8</v>
      </c>
      <c r="GX521">
        <v>23288.1</v>
      </c>
      <c r="GY521">
        <v>26673.7</v>
      </c>
      <c r="GZ521">
        <v>23979.7</v>
      </c>
      <c r="HA521">
        <v>38202.8</v>
      </c>
      <c r="HB521">
        <v>32590.6</v>
      </c>
      <c r="HC521">
        <v>46580</v>
      </c>
      <c r="HD521">
        <v>37958.3</v>
      </c>
      <c r="HE521">
        <v>1.87075</v>
      </c>
      <c r="HF521">
        <v>1.84923</v>
      </c>
      <c r="HG521">
        <v>0.146724</v>
      </c>
      <c r="HH521">
        <v>0</v>
      </c>
      <c r="HI521">
        <v>27.5953</v>
      </c>
      <c r="HJ521">
        <v>999.9</v>
      </c>
      <c r="HK521">
        <v>36.3</v>
      </c>
      <c r="HL521">
        <v>32.4</v>
      </c>
      <c r="HM521">
        <v>19.5325</v>
      </c>
      <c r="HN521">
        <v>60.7851</v>
      </c>
      <c r="HO521">
        <v>20.7091</v>
      </c>
      <c r="HP521">
        <v>1</v>
      </c>
      <c r="HQ521">
        <v>0.143092</v>
      </c>
      <c r="HR521">
        <v>-0.561612</v>
      </c>
      <c r="HS521">
        <v>20.2799</v>
      </c>
      <c r="HT521">
        <v>5.2116</v>
      </c>
      <c r="HU521">
        <v>11.9798</v>
      </c>
      <c r="HV521">
        <v>4.96325</v>
      </c>
      <c r="HW521">
        <v>3.27465</v>
      </c>
      <c r="HX521">
        <v>9999</v>
      </c>
      <c r="HY521">
        <v>9999</v>
      </c>
      <c r="HZ521">
        <v>9999</v>
      </c>
      <c r="IA521">
        <v>6.6</v>
      </c>
      <c r="IB521">
        <v>1.86397</v>
      </c>
      <c r="IC521">
        <v>1.86006</v>
      </c>
      <c r="ID521">
        <v>1.85837</v>
      </c>
      <c r="IE521">
        <v>1.85974</v>
      </c>
      <c r="IF521">
        <v>1.85989</v>
      </c>
      <c r="IG521">
        <v>1.8584</v>
      </c>
      <c r="IH521">
        <v>1.85745</v>
      </c>
      <c r="II521">
        <v>1.85242</v>
      </c>
      <c r="IJ521">
        <v>0</v>
      </c>
      <c r="IK521">
        <v>0</v>
      </c>
      <c r="IL521">
        <v>0</v>
      </c>
      <c r="IM521">
        <v>0</v>
      </c>
      <c r="IN521" t="s">
        <v>443</v>
      </c>
      <c r="IO521" t="s">
        <v>444</v>
      </c>
      <c r="IP521" t="s">
        <v>445</v>
      </c>
      <c r="IQ521" t="s">
        <v>445</v>
      </c>
      <c r="IR521" t="s">
        <v>445</v>
      </c>
      <c r="IS521" t="s">
        <v>445</v>
      </c>
      <c r="IT521">
        <v>0</v>
      </c>
      <c r="IU521">
        <v>100</v>
      </c>
      <c r="IV521">
        <v>100</v>
      </c>
      <c r="IW521">
        <v>-1.181</v>
      </c>
      <c r="IX521">
        <v>0.3022</v>
      </c>
      <c r="IY521">
        <v>-1.085747647868322</v>
      </c>
      <c r="IZ521">
        <v>-0.001141660950335919</v>
      </c>
      <c r="JA521">
        <v>1.556549255047457E-06</v>
      </c>
      <c r="JB521">
        <v>-3.845636065895205E-10</v>
      </c>
      <c r="JC521">
        <v>0.01562767363184709</v>
      </c>
      <c r="JD521">
        <v>0.001629169780553792</v>
      </c>
      <c r="JE521">
        <v>0.0005448488767950686</v>
      </c>
      <c r="JF521">
        <v>-2.599574200195059E-06</v>
      </c>
      <c r="JG521">
        <v>2</v>
      </c>
      <c r="JH521">
        <v>2011</v>
      </c>
      <c r="JI521">
        <v>1</v>
      </c>
      <c r="JJ521">
        <v>26</v>
      </c>
      <c r="JK521">
        <v>197363.7</v>
      </c>
      <c r="JL521">
        <v>197363.9</v>
      </c>
      <c r="JM521">
        <v>0.303955</v>
      </c>
      <c r="JN521">
        <v>2.67944</v>
      </c>
      <c r="JO521">
        <v>1.49658</v>
      </c>
      <c r="JP521">
        <v>2.34497</v>
      </c>
      <c r="JQ521">
        <v>1.54907</v>
      </c>
      <c r="JR521">
        <v>2.4353</v>
      </c>
      <c r="JS521">
        <v>37.0509</v>
      </c>
      <c r="JT521">
        <v>24.1838</v>
      </c>
      <c r="JU521">
        <v>18</v>
      </c>
      <c r="JV521">
        <v>485.714</v>
      </c>
      <c r="JW521">
        <v>486.846</v>
      </c>
      <c r="JX521">
        <v>28.5725</v>
      </c>
      <c r="JY521">
        <v>29.1543</v>
      </c>
      <c r="JZ521">
        <v>29.9997</v>
      </c>
      <c r="KA521">
        <v>29.4405</v>
      </c>
      <c r="KB521">
        <v>29.4508</v>
      </c>
      <c r="KC521">
        <v>6.12946</v>
      </c>
      <c r="KD521">
        <v>17.514</v>
      </c>
      <c r="KE521">
        <v>35.6931</v>
      </c>
      <c r="KF521">
        <v>28.5787</v>
      </c>
      <c r="KG521">
        <v>52.3898</v>
      </c>
      <c r="KH521">
        <v>15.7289</v>
      </c>
      <c r="KI521">
        <v>101.842</v>
      </c>
      <c r="KJ521">
        <v>91.5227</v>
      </c>
    </row>
    <row r="522" spans="1:296">
      <c r="A522">
        <v>504</v>
      </c>
      <c r="B522">
        <v>1758831432.6</v>
      </c>
      <c r="C522">
        <v>17409</v>
      </c>
      <c r="D522" t="s">
        <v>1458</v>
      </c>
      <c r="E522" t="s">
        <v>1459</v>
      </c>
      <c r="F522">
        <v>5</v>
      </c>
      <c r="G522" t="s">
        <v>1413</v>
      </c>
      <c r="H522">
        <v>1758831425.1</v>
      </c>
      <c r="I522">
        <f>(J522)/1000</f>
        <v>0</v>
      </c>
      <c r="J522">
        <f>IF(DO522, AM522, AG522)</f>
        <v>0</v>
      </c>
      <c r="K522">
        <f>IF(DO522, AH522, AF522)</f>
        <v>0</v>
      </c>
      <c r="L522">
        <f>DQ522 - IF(AT522&gt;1, K522*DK522*100.0/(AV522), 0)</f>
        <v>0</v>
      </c>
      <c r="M522">
        <f>((S522-I522/2)*L522-K522)/(S522+I522/2)</f>
        <v>0</v>
      </c>
      <c r="N522">
        <f>M522*(DX522+DY522)/1000.0</f>
        <v>0</v>
      </c>
      <c r="O522">
        <f>(DQ522 - IF(AT522&gt;1, K522*DK522*100.0/(AV522), 0))*(DX522+DY522)/1000.0</f>
        <v>0</v>
      </c>
      <c r="P522">
        <f>2.0/((1/R522-1/Q522)+SIGN(R522)*SQRT((1/R522-1/Q522)*(1/R522-1/Q522) + 4*DL522/((DL522+1)*(DL522+1))*(2*1/R522*1/Q522-1/Q522*1/Q522)))</f>
        <v>0</v>
      </c>
      <c r="Q522">
        <f>IF(LEFT(DM522,1)&lt;&gt;"0",IF(LEFT(DM522,1)="1",3.0,DN522),$D$5+$E$5*(EE522*DX522/($K$5*1000))+$F$5*(EE522*DX522/($K$5*1000))*MAX(MIN(DK522,$J$5),$I$5)*MAX(MIN(DK522,$J$5),$I$5)+$G$5*MAX(MIN(DK522,$J$5),$I$5)*(EE522*DX522/($K$5*1000))+$H$5*(EE522*DX522/($K$5*1000))*(EE522*DX522/($K$5*1000)))</f>
        <v>0</v>
      </c>
      <c r="R522">
        <f>I522*(1000-(1000*0.61365*exp(17.502*V522/(240.97+V522))/(DX522+DY522)+DS522)/2)/(1000*0.61365*exp(17.502*V522/(240.97+V522))/(DX522+DY522)-DS522)</f>
        <v>0</v>
      </c>
      <c r="S522">
        <f>1/((DL522+1)/(P522/1.6)+1/(Q522/1.37)) + DL522/((DL522+1)/(P522/1.6) + DL522/(Q522/1.37))</f>
        <v>0</v>
      </c>
      <c r="T522">
        <f>(DG522*DJ522)</f>
        <v>0</v>
      </c>
      <c r="U522">
        <f>(DZ522+(T522+2*0.95*5.67E-8*(((DZ522+$B$9)+273)^4-(DZ522+273)^4)-44100*I522)/(1.84*29.3*Q522+8*0.95*5.67E-8*(DZ522+273)^3))</f>
        <v>0</v>
      </c>
      <c r="V522">
        <f>($C$9*EA522+$D$9*EB522+$E$9*U522)</f>
        <v>0</v>
      </c>
      <c r="W522">
        <f>0.61365*exp(17.502*V522/(240.97+V522))</f>
        <v>0</v>
      </c>
      <c r="X522">
        <f>(Y522/Z522*100)</f>
        <v>0</v>
      </c>
      <c r="Y522">
        <f>DS522*(DX522+DY522)/1000</f>
        <v>0</v>
      </c>
      <c r="Z522">
        <f>0.61365*exp(17.502*DZ522/(240.97+DZ522))</f>
        <v>0</v>
      </c>
      <c r="AA522">
        <f>(W522-DS522*(DX522+DY522)/1000)</f>
        <v>0</v>
      </c>
      <c r="AB522">
        <f>(-I522*44100)</f>
        <v>0</v>
      </c>
      <c r="AC522">
        <f>2*29.3*Q522*0.92*(DZ522-V522)</f>
        <v>0</v>
      </c>
      <c r="AD522">
        <f>2*0.95*5.67E-8*(((DZ522+$B$9)+273)^4-(V522+273)^4)</f>
        <v>0</v>
      </c>
      <c r="AE522">
        <f>T522+AD522+AB522+AC522</f>
        <v>0</v>
      </c>
      <c r="AF522">
        <f>DW522*AT522*(DR522-DQ522*(1000-AT522*DT522)/(1000-AT522*DS522))/(100*DK522)</f>
        <v>0</v>
      </c>
      <c r="AG522">
        <f>1000*DW522*AT522*(DS522-DT522)/(100*DK522*(1000-AT522*DS522))</f>
        <v>0</v>
      </c>
      <c r="AH522">
        <f>(AI522 - AJ522 - DX522*1E3/(8.314*(DZ522+273.15)) * AL522/DW522 * AK522) * DW522/(100*DK522) * (1000 - DT522)/1000</f>
        <v>0</v>
      </c>
      <c r="AI522">
        <v>70.3719540013709</v>
      </c>
      <c r="AJ522">
        <v>82.80794909090909</v>
      </c>
      <c r="AK522">
        <v>-3.20132327914573</v>
      </c>
      <c r="AL522">
        <v>65.13345056571636</v>
      </c>
      <c r="AM522">
        <f>(AO522 - AN522 + DX522*1E3/(8.314*(DZ522+273.15)) * AQ522/DW522 * AP522) * DW522/(100*DK522) * 1000/(1000 - AO522)</f>
        <v>0</v>
      </c>
      <c r="AN522">
        <v>15.72101081928637</v>
      </c>
      <c r="AO522">
        <v>22.98188303030303</v>
      </c>
      <c r="AP522">
        <v>0.0001572222947957301</v>
      </c>
      <c r="AQ522">
        <v>105.732096161895</v>
      </c>
      <c r="AR522">
        <v>0</v>
      </c>
      <c r="AS522">
        <v>0</v>
      </c>
      <c r="AT522">
        <f>IF(AR522*$H$15&gt;=AV522,1.0,(AV522/(AV522-AR522*$H$15)))</f>
        <v>0</v>
      </c>
      <c r="AU522">
        <f>(AT522-1)*100</f>
        <v>0</v>
      </c>
      <c r="AV522">
        <f>MAX(0,($B$15+$C$15*EE522)/(1+$D$15*EE522)*DX522/(DZ522+273)*$E$15)</f>
        <v>0</v>
      </c>
      <c r="AW522" t="s">
        <v>439</v>
      </c>
      <c r="AX522" t="s">
        <v>439</v>
      </c>
      <c r="AY522">
        <v>0</v>
      </c>
      <c r="AZ522">
        <v>0</v>
      </c>
      <c r="BA522">
        <f>1-AY522/AZ522</f>
        <v>0</v>
      </c>
      <c r="BB522">
        <v>0</v>
      </c>
      <c r="BC522" t="s">
        <v>439</v>
      </c>
      <c r="BD522" t="s">
        <v>439</v>
      </c>
      <c r="BE522">
        <v>0</v>
      </c>
      <c r="BF522">
        <v>0</v>
      </c>
      <c r="BG522">
        <f>1-BE522/BF522</f>
        <v>0</v>
      </c>
      <c r="BH522">
        <v>0.5</v>
      </c>
      <c r="BI522">
        <f>DH522</f>
        <v>0</v>
      </c>
      <c r="BJ522">
        <f>K522</f>
        <v>0</v>
      </c>
      <c r="BK522">
        <f>BG522*BH522*BI522</f>
        <v>0</v>
      </c>
      <c r="BL522">
        <f>(BJ522-BB522)/BI522</f>
        <v>0</v>
      </c>
      <c r="BM522">
        <f>(AZ522-BF522)/BF522</f>
        <v>0</v>
      </c>
      <c r="BN522">
        <f>AY522/(BA522+AY522/BF522)</f>
        <v>0</v>
      </c>
      <c r="BO522" t="s">
        <v>439</v>
      </c>
      <c r="BP522">
        <v>0</v>
      </c>
      <c r="BQ522">
        <f>IF(BP522&lt;&gt;0, BP522, BN522)</f>
        <v>0</v>
      </c>
      <c r="BR522">
        <f>1-BQ522/BF522</f>
        <v>0</v>
      </c>
      <c r="BS522">
        <f>(BF522-BE522)/(BF522-BQ522)</f>
        <v>0</v>
      </c>
      <c r="BT522">
        <f>(AZ522-BF522)/(AZ522-BQ522)</f>
        <v>0</v>
      </c>
      <c r="BU522">
        <f>(BF522-BE522)/(BF522-AY522)</f>
        <v>0</v>
      </c>
      <c r="BV522">
        <f>(AZ522-BF522)/(AZ522-AY522)</f>
        <v>0</v>
      </c>
      <c r="BW522">
        <f>(BS522*BQ522/BE522)</f>
        <v>0</v>
      </c>
      <c r="BX522">
        <f>(1-BW522)</f>
        <v>0</v>
      </c>
      <c r="DG522">
        <f>$B$13*EF522+$C$13*EG522+$F$13*ER522*(1-EU522)</f>
        <v>0</v>
      </c>
      <c r="DH522">
        <f>DG522*DI522</f>
        <v>0</v>
      </c>
      <c r="DI522">
        <f>($B$13*$D$11+$C$13*$D$11+$F$13*((FE522+EW522)/MAX(FE522+EW522+FF522, 0.1)*$I$11+FF522/MAX(FE522+EW522+FF522, 0.1)*$J$11))/($B$13+$C$13+$F$13)</f>
        <v>0</v>
      </c>
      <c r="DJ522">
        <f>($B$13*$K$11+$C$13*$K$11+$F$13*((FE522+EW522)/MAX(FE522+EW522+FF522, 0.1)*$P$11+FF522/MAX(FE522+EW522+FF522, 0.1)*$Q$11))/($B$13+$C$13+$F$13)</f>
        <v>0</v>
      </c>
      <c r="DK522">
        <v>5.9</v>
      </c>
      <c r="DL522">
        <v>0.5</v>
      </c>
      <c r="DM522" t="s">
        <v>440</v>
      </c>
      <c r="DN522">
        <v>2</v>
      </c>
      <c r="DO522" t="b">
        <v>1</v>
      </c>
      <c r="DP522">
        <v>1758831425.1</v>
      </c>
      <c r="DQ522">
        <v>102.779337037037</v>
      </c>
      <c r="DR522">
        <v>84.27997407407408</v>
      </c>
      <c r="DS522">
        <v>22.96316296296296</v>
      </c>
      <c r="DT522">
        <v>15.72844444444445</v>
      </c>
      <c r="DU522">
        <v>103.9670481481481</v>
      </c>
      <c r="DV522">
        <v>22.66107777777777</v>
      </c>
      <c r="DW522">
        <v>500.0041851851852</v>
      </c>
      <c r="DX522">
        <v>90.76874074074074</v>
      </c>
      <c r="DY522">
        <v>0.06726423333333334</v>
      </c>
      <c r="DZ522">
        <v>29.59197777777777</v>
      </c>
      <c r="EA522">
        <v>29.98612962962963</v>
      </c>
      <c r="EB522">
        <v>999.9000000000001</v>
      </c>
      <c r="EC522">
        <v>0</v>
      </c>
      <c r="ED522">
        <v>0</v>
      </c>
      <c r="EE522">
        <v>10002.08259259259</v>
      </c>
      <c r="EF522">
        <v>0</v>
      </c>
      <c r="EG522">
        <v>11.5357</v>
      </c>
      <c r="EH522">
        <v>18.49929259259259</v>
      </c>
      <c r="EI522">
        <v>105.1947888888889</v>
      </c>
      <c r="EJ522">
        <v>85.62687407407408</v>
      </c>
      <c r="EK522">
        <v>7.23472111111111</v>
      </c>
      <c r="EL522">
        <v>84.27997407407408</v>
      </c>
      <c r="EM522">
        <v>15.72844444444445</v>
      </c>
      <c r="EN522">
        <v>2.084339259259259</v>
      </c>
      <c r="EO522">
        <v>1.427650740740741</v>
      </c>
      <c r="EP522">
        <v>18.09998888888889</v>
      </c>
      <c r="EQ522">
        <v>12.21456296296296</v>
      </c>
      <c r="ER522">
        <v>2000.012592592593</v>
      </c>
      <c r="ES522">
        <v>0.9799977777777779</v>
      </c>
      <c r="ET522">
        <v>0.02000192962962963</v>
      </c>
      <c r="EU522">
        <v>0</v>
      </c>
      <c r="EV522">
        <v>1239.436296296296</v>
      </c>
      <c r="EW522">
        <v>5.00078</v>
      </c>
      <c r="EX522">
        <v>24086.87407407408</v>
      </c>
      <c r="EY522">
        <v>16379.72592592592</v>
      </c>
      <c r="EZ522">
        <v>39.25670370370371</v>
      </c>
      <c r="FA522">
        <v>40.09933333333333</v>
      </c>
      <c r="FB522">
        <v>39.55755555555555</v>
      </c>
      <c r="FC522">
        <v>39.70585185185185</v>
      </c>
      <c r="FD522">
        <v>40.44877777777777</v>
      </c>
      <c r="FE522">
        <v>1955.102592592592</v>
      </c>
      <c r="FF522">
        <v>39.9</v>
      </c>
      <c r="FG522">
        <v>0</v>
      </c>
      <c r="FH522">
        <v>1758831427.9</v>
      </c>
      <c r="FI522">
        <v>0</v>
      </c>
      <c r="FJ522">
        <v>1239.6056</v>
      </c>
      <c r="FK522">
        <v>25.54846149998597</v>
      </c>
      <c r="FL522">
        <v>483.2384608769133</v>
      </c>
      <c r="FM522">
        <v>24090.184</v>
      </c>
      <c r="FN522">
        <v>15</v>
      </c>
      <c r="FO522">
        <v>0</v>
      </c>
      <c r="FP522" t="s">
        <v>441</v>
      </c>
      <c r="FQ522">
        <v>1746989605.5</v>
      </c>
      <c r="FR522">
        <v>1746989593.5</v>
      </c>
      <c r="FS522">
        <v>0</v>
      </c>
      <c r="FT522">
        <v>-0.274</v>
      </c>
      <c r="FU522">
        <v>-0.002</v>
      </c>
      <c r="FV522">
        <v>2.549</v>
      </c>
      <c r="FW522">
        <v>0.129</v>
      </c>
      <c r="FX522">
        <v>420</v>
      </c>
      <c r="FY522">
        <v>17</v>
      </c>
      <c r="FZ522">
        <v>0.02</v>
      </c>
      <c r="GA522">
        <v>0.04</v>
      </c>
      <c r="GB522">
        <v>17.946175</v>
      </c>
      <c r="GC522">
        <v>12.31996097560975</v>
      </c>
      <c r="GD522">
        <v>1.188293789799055</v>
      </c>
      <c r="GE522">
        <v>0</v>
      </c>
      <c r="GF522">
        <v>1238.308529411765</v>
      </c>
      <c r="GG522">
        <v>23.88128342104327</v>
      </c>
      <c r="GH522">
        <v>2.360912251842416</v>
      </c>
      <c r="GI522">
        <v>0</v>
      </c>
      <c r="GJ522">
        <v>7.22457725</v>
      </c>
      <c r="GK522">
        <v>0.2225370731707237</v>
      </c>
      <c r="GL522">
        <v>0.02144066801518788</v>
      </c>
      <c r="GM522">
        <v>0</v>
      </c>
      <c r="GN522">
        <v>0</v>
      </c>
      <c r="GO522">
        <v>3</v>
      </c>
      <c r="GP522" t="s">
        <v>459</v>
      </c>
      <c r="GQ522">
        <v>3.10086</v>
      </c>
      <c r="GR522">
        <v>2.72541</v>
      </c>
      <c r="GS522">
        <v>0.0208578</v>
      </c>
      <c r="GT522">
        <v>0.0155071</v>
      </c>
      <c r="GU522">
        <v>0.104793</v>
      </c>
      <c r="GV522">
        <v>0.08099779999999999</v>
      </c>
      <c r="GW522">
        <v>25564.5</v>
      </c>
      <c r="GX522">
        <v>23387.7</v>
      </c>
      <c r="GY522">
        <v>26673.9</v>
      </c>
      <c r="GZ522">
        <v>23980.1</v>
      </c>
      <c r="HA522">
        <v>38200.8</v>
      </c>
      <c r="HB522">
        <v>32591.4</v>
      </c>
      <c r="HC522">
        <v>46580.3</v>
      </c>
      <c r="HD522">
        <v>37958.6</v>
      </c>
      <c r="HE522">
        <v>1.87048</v>
      </c>
      <c r="HF522">
        <v>1.84958</v>
      </c>
      <c r="HG522">
        <v>0.146285</v>
      </c>
      <c r="HH522">
        <v>0</v>
      </c>
      <c r="HI522">
        <v>27.5953</v>
      </c>
      <c r="HJ522">
        <v>999.9</v>
      </c>
      <c r="HK522">
        <v>36.3</v>
      </c>
      <c r="HL522">
        <v>32.4</v>
      </c>
      <c r="HM522">
        <v>19.5347</v>
      </c>
      <c r="HN522">
        <v>61.2751</v>
      </c>
      <c r="HO522">
        <v>20.6971</v>
      </c>
      <c r="HP522">
        <v>1</v>
      </c>
      <c r="HQ522">
        <v>0.142599</v>
      </c>
      <c r="HR522">
        <v>-0.5658609999999999</v>
      </c>
      <c r="HS522">
        <v>20.28</v>
      </c>
      <c r="HT522">
        <v>5.211</v>
      </c>
      <c r="HU522">
        <v>11.9798</v>
      </c>
      <c r="HV522">
        <v>4.9631</v>
      </c>
      <c r="HW522">
        <v>3.27438</v>
      </c>
      <c r="HX522">
        <v>9999</v>
      </c>
      <c r="HY522">
        <v>9999</v>
      </c>
      <c r="HZ522">
        <v>9999</v>
      </c>
      <c r="IA522">
        <v>6.6</v>
      </c>
      <c r="IB522">
        <v>1.86399</v>
      </c>
      <c r="IC522">
        <v>1.86008</v>
      </c>
      <c r="ID522">
        <v>1.85837</v>
      </c>
      <c r="IE522">
        <v>1.85975</v>
      </c>
      <c r="IF522">
        <v>1.85989</v>
      </c>
      <c r="IG522">
        <v>1.8584</v>
      </c>
      <c r="IH522">
        <v>1.85746</v>
      </c>
      <c r="II522">
        <v>1.85242</v>
      </c>
      <c r="IJ522">
        <v>0</v>
      </c>
      <c r="IK522">
        <v>0</v>
      </c>
      <c r="IL522">
        <v>0</v>
      </c>
      <c r="IM522">
        <v>0</v>
      </c>
      <c r="IN522" t="s">
        <v>443</v>
      </c>
      <c r="IO522" t="s">
        <v>444</v>
      </c>
      <c r="IP522" t="s">
        <v>445</v>
      </c>
      <c r="IQ522" t="s">
        <v>445</v>
      </c>
      <c r="IR522" t="s">
        <v>445</v>
      </c>
      <c r="IS522" t="s">
        <v>445</v>
      </c>
      <c r="IT522">
        <v>0</v>
      </c>
      <c r="IU522">
        <v>100</v>
      </c>
      <c r="IV522">
        <v>100</v>
      </c>
      <c r="IW522">
        <v>-1.168</v>
      </c>
      <c r="IX522">
        <v>0.3025</v>
      </c>
      <c r="IY522">
        <v>-1.085747647868322</v>
      </c>
      <c r="IZ522">
        <v>-0.001141660950335919</v>
      </c>
      <c r="JA522">
        <v>1.556549255047457E-06</v>
      </c>
      <c r="JB522">
        <v>-3.845636065895205E-10</v>
      </c>
      <c r="JC522">
        <v>0.01562767363184709</v>
      </c>
      <c r="JD522">
        <v>0.001629169780553792</v>
      </c>
      <c r="JE522">
        <v>0.0005448488767950686</v>
      </c>
      <c r="JF522">
        <v>-2.599574200195059E-06</v>
      </c>
      <c r="JG522">
        <v>2</v>
      </c>
      <c r="JH522">
        <v>2011</v>
      </c>
      <c r="JI522">
        <v>1</v>
      </c>
      <c r="JJ522">
        <v>26</v>
      </c>
      <c r="JK522">
        <v>197363.8</v>
      </c>
      <c r="JL522">
        <v>197364</v>
      </c>
      <c r="JM522">
        <v>0.258789</v>
      </c>
      <c r="JN522">
        <v>2.68555</v>
      </c>
      <c r="JO522">
        <v>1.49658</v>
      </c>
      <c r="JP522">
        <v>2.34619</v>
      </c>
      <c r="JQ522">
        <v>1.54907</v>
      </c>
      <c r="JR522">
        <v>2.49512</v>
      </c>
      <c r="JS522">
        <v>37.0509</v>
      </c>
      <c r="JT522">
        <v>24.1838</v>
      </c>
      <c r="JU522">
        <v>18</v>
      </c>
      <c r="JV522">
        <v>485.512</v>
      </c>
      <c r="JW522">
        <v>487.039</v>
      </c>
      <c r="JX522">
        <v>28.5835</v>
      </c>
      <c r="JY522">
        <v>29.1488</v>
      </c>
      <c r="JZ522">
        <v>29.9996</v>
      </c>
      <c r="KA522">
        <v>29.4349</v>
      </c>
      <c r="KB522">
        <v>29.4464</v>
      </c>
      <c r="KC522">
        <v>5.26447</v>
      </c>
      <c r="KD522">
        <v>17.514</v>
      </c>
      <c r="KE522">
        <v>35.6931</v>
      </c>
      <c r="KF522">
        <v>28.5874</v>
      </c>
      <c r="KG522">
        <v>32.2657</v>
      </c>
      <c r="KH522">
        <v>15.7096</v>
      </c>
      <c r="KI522">
        <v>101.843</v>
      </c>
      <c r="KJ522">
        <v>91.52379999999999</v>
      </c>
    </row>
    <row r="523" spans="1:296">
      <c r="A523">
        <v>505</v>
      </c>
      <c r="B523">
        <v>1758831529.6</v>
      </c>
      <c r="C523">
        <v>17506</v>
      </c>
      <c r="D523" t="s">
        <v>1460</v>
      </c>
      <c r="E523" t="s">
        <v>1461</v>
      </c>
      <c r="F523">
        <v>5</v>
      </c>
      <c r="G523" t="s">
        <v>1413</v>
      </c>
      <c r="H523">
        <v>1758831521.599999</v>
      </c>
      <c r="I523">
        <f>(J523)/1000</f>
        <v>0</v>
      </c>
      <c r="J523">
        <f>IF(DO523, AM523, AG523)</f>
        <v>0</v>
      </c>
      <c r="K523">
        <f>IF(DO523, AH523, AF523)</f>
        <v>0</v>
      </c>
      <c r="L523">
        <f>DQ523 - IF(AT523&gt;1, K523*DK523*100.0/(AV523), 0)</f>
        <v>0</v>
      </c>
      <c r="M523">
        <f>((S523-I523/2)*L523-K523)/(S523+I523/2)</f>
        <v>0</v>
      </c>
      <c r="N523">
        <f>M523*(DX523+DY523)/1000.0</f>
        <v>0</v>
      </c>
      <c r="O523">
        <f>(DQ523 - IF(AT523&gt;1, K523*DK523*100.0/(AV523), 0))*(DX523+DY523)/1000.0</f>
        <v>0</v>
      </c>
      <c r="P523">
        <f>2.0/((1/R523-1/Q523)+SIGN(R523)*SQRT((1/R523-1/Q523)*(1/R523-1/Q523) + 4*DL523/((DL523+1)*(DL523+1))*(2*1/R523*1/Q523-1/Q523*1/Q523)))</f>
        <v>0</v>
      </c>
      <c r="Q523">
        <f>IF(LEFT(DM523,1)&lt;&gt;"0",IF(LEFT(DM523,1)="1",3.0,DN523),$D$5+$E$5*(EE523*DX523/($K$5*1000))+$F$5*(EE523*DX523/($K$5*1000))*MAX(MIN(DK523,$J$5),$I$5)*MAX(MIN(DK523,$J$5),$I$5)+$G$5*MAX(MIN(DK523,$J$5),$I$5)*(EE523*DX523/($K$5*1000))+$H$5*(EE523*DX523/($K$5*1000))*(EE523*DX523/($K$5*1000)))</f>
        <v>0</v>
      </c>
      <c r="R523">
        <f>I523*(1000-(1000*0.61365*exp(17.502*V523/(240.97+V523))/(DX523+DY523)+DS523)/2)/(1000*0.61365*exp(17.502*V523/(240.97+V523))/(DX523+DY523)-DS523)</f>
        <v>0</v>
      </c>
      <c r="S523">
        <f>1/((DL523+1)/(P523/1.6)+1/(Q523/1.37)) + DL523/((DL523+1)/(P523/1.6) + DL523/(Q523/1.37))</f>
        <v>0</v>
      </c>
      <c r="T523">
        <f>(DG523*DJ523)</f>
        <v>0</v>
      </c>
      <c r="U523">
        <f>(DZ523+(T523+2*0.95*5.67E-8*(((DZ523+$B$9)+273)^4-(DZ523+273)^4)-44100*I523)/(1.84*29.3*Q523+8*0.95*5.67E-8*(DZ523+273)^3))</f>
        <v>0</v>
      </c>
      <c r="V523">
        <f>($C$9*EA523+$D$9*EB523+$E$9*U523)</f>
        <v>0</v>
      </c>
      <c r="W523">
        <f>0.61365*exp(17.502*V523/(240.97+V523))</f>
        <v>0</v>
      </c>
      <c r="X523">
        <f>(Y523/Z523*100)</f>
        <v>0</v>
      </c>
      <c r="Y523">
        <f>DS523*(DX523+DY523)/1000</f>
        <v>0</v>
      </c>
      <c r="Z523">
        <f>0.61365*exp(17.502*DZ523/(240.97+DZ523))</f>
        <v>0</v>
      </c>
      <c r="AA523">
        <f>(W523-DS523*(DX523+DY523)/1000)</f>
        <v>0</v>
      </c>
      <c r="AB523">
        <f>(-I523*44100)</f>
        <v>0</v>
      </c>
      <c r="AC523">
        <f>2*29.3*Q523*0.92*(DZ523-V523)</f>
        <v>0</v>
      </c>
      <c r="AD523">
        <f>2*0.95*5.67E-8*(((DZ523+$B$9)+273)^4-(V523+273)^4)</f>
        <v>0</v>
      </c>
      <c r="AE523">
        <f>T523+AD523+AB523+AC523</f>
        <v>0</v>
      </c>
      <c r="AF523">
        <f>DW523*AT523*(DR523-DQ523*(1000-AT523*DT523)/(1000-AT523*DS523))/(100*DK523)</f>
        <v>0</v>
      </c>
      <c r="AG523">
        <f>1000*DW523*AT523*(DS523-DT523)/(100*DK523*(1000-AT523*DS523))</f>
        <v>0</v>
      </c>
      <c r="AH523">
        <f>(AI523 - AJ523 - DX523*1E3/(8.314*(DZ523+273.15)) * AL523/DW523 * AK523) * DW523/(100*DK523) * (1000 - DT523)/1000</f>
        <v>0</v>
      </c>
      <c r="AI523">
        <v>426.531722353894</v>
      </c>
      <c r="AJ523">
        <v>408.1562909090908</v>
      </c>
      <c r="AK523">
        <v>-0.000403304422215907</v>
      </c>
      <c r="AL523">
        <v>65.13345056571636</v>
      </c>
      <c r="AM523">
        <f>(AO523 - AN523 + DX523*1E3/(8.314*(DZ523+273.15)) * AQ523/DW523 * AP523) * DW523/(100*DK523) * 1000/(1000 - AO523)</f>
        <v>0</v>
      </c>
      <c r="AN523">
        <v>15.26983035935366</v>
      </c>
      <c r="AO523">
        <v>22.94720242424243</v>
      </c>
      <c r="AP523">
        <v>0.0005250808782775502</v>
      </c>
      <c r="AQ523">
        <v>105.732096161895</v>
      </c>
      <c r="AR523">
        <v>0</v>
      </c>
      <c r="AS523">
        <v>0</v>
      </c>
      <c r="AT523">
        <f>IF(AR523*$H$15&gt;=AV523,1.0,(AV523/(AV523-AR523*$H$15)))</f>
        <v>0</v>
      </c>
      <c r="AU523">
        <f>(AT523-1)*100</f>
        <v>0</v>
      </c>
      <c r="AV523">
        <f>MAX(0,($B$15+$C$15*EE523)/(1+$D$15*EE523)*DX523/(DZ523+273)*$E$15)</f>
        <v>0</v>
      </c>
      <c r="AW523" t="s">
        <v>439</v>
      </c>
      <c r="AX523" t="s">
        <v>439</v>
      </c>
      <c r="AY523">
        <v>0</v>
      </c>
      <c r="AZ523">
        <v>0</v>
      </c>
      <c r="BA523">
        <f>1-AY523/AZ523</f>
        <v>0</v>
      </c>
      <c r="BB523">
        <v>0</v>
      </c>
      <c r="BC523" t="s">
        <v>439</v>
      </c>
      <c r="BD523" t="s">
        <v>439</v>
      </c>
      <c r="BE523">
        <v>0</v>
      </c>
      <c r="BF523">
        <v>0</v>
      </c>
      <c r="BG523">
        <f>1-BE523/BF523</f>
        <v>0</v>
      </c>
      <c r="BH523">
        <v>0.5</v>
      </c>
      <c r="BI523">
        <f>DH523</f>
        <v>0</v>
      </c>
      <c r="BJ523">
        <f>K523</f>
        <v>0</v>
      </c>
      <c r="BK523">
        <f>BG523*BH523*BI523</f>
        <v>0</v>
      </c>
      <c r="BL523">
        <f>(BJ523-BB523)/BI523</f>
        <v>0</v>
      </c>
      <c r="BM523">
        <f>(AZ523-BF523)/BF523</f>
        <v>0</v>
      </c>
      <c r="BN523">
        <f>AY523/(BA523+AY523/BF523)</f>
        <v>0</v>
      </c>
      <c r="BO523" t="s">
        <v>439</v>
      </c>
      <c r="BP523">
        <v>0</v>
      </c>
      <c r="BQ523">
        <f>IF(BP523&lt;&gt;0, BP523, BN523)</f>
        <v>0</v>
      </c>
      <c r="BR523">
        <f>1-BQ523/BF523</f>
        <v>0</v>
      </c>
      <c r="BS523">
        <f>(BF523-BE523)/(BF523-BQ523)</f>
        <v>0</v>
      </c>
      <c r="BT523">
        <f>(AZ523-BF523)/(AZ523-BQ523)</f>
        <v>0</v>
      </c>
      <c r="BU523">
        <f>(BF523-BE523)/(BF523-AY523)</f>
        <v>0</v>
      </c>
      <c r="BV523">
        <f>(AZ523-BF523)/(AZ523-AY523)</f>
        <v>0</v>
      </c>
      <c r="BW523">
        <f>(BS523*BQ523/BE523)</f>
        <v>0</v>
      </c>
      <c r="BX523">
        <f>(1-BW523)</f>
        <v>0</v>
      </c>
      <c r="DG523">
        <f>$B$13*EF523+$C$13*EG523+$F$13*ER523*(1-EU523)</f>
        <v>0</v>
      </c>
      <c r="DH523">
        <f>DG523*DI523</f>
        <v>0</v>
      </c>
      <c r="DI523">
        <f>($B$13*$D$11+$C$13*$D$11+$F$13*((FE523+EW523)/MAX(FE523+EW523+FF523, 0.1)*$I$11+FF523/MAX(FE523+EW523+FF523, 0.1)*$J$11))/($B$13+$C$13+$F$13)</f>
        <v>0</v>
      </c>
      <c r="DJ523">
        <f>($B$13*$K$11+$C$13*$K$11+$F$13*((FE523+EW523)/MAX(FE523+EW523+FF523, 0.1)*$P$11+FF523/MAX(FE523+EW523+FF523, 0.1)*$Q$11))/($B$13+$C$13+$F$13)</f>
        <v>0</v>
      </c>
      <c r="DK523">
        <v>5.9</v>
      </c>
      <c r="DL523">
        <v>0.5</v>
      </c>
      <c r="DM523" t="s">
        <v>440</v>
      </c>
      <c r="DN523">
        <v>2</v>
      </c>
      <c r="DO523" t="b">
        <v>1</v>
      </c>
      <c r="DP523">
        <v>1758831521.599999</v>
      </c>
      <c r="DQ523">
        <v>398.8422258064516</v>
      </c>
      <c r="DR523">
        <v>420.0669677419355</v>
      </c>
      <c r="DS523">
        <v>22.96526774193548</v>
      </c>
      <c r="DT523">
        <v>15.26657741935484</v>
      </c>
      <c r="DU523">
        <v>400.1602258064516</v>
      </c>
      <c r="DV523">
        <v>22.66313225806452</v>
      </c>
      <c r="DW523">
        <v>500.003193548387</v>
      </c>
      <c r="DX523">
        <v>90.75948387096776</v>
      </c>
      <c r="DY523">
        <v>0.06717530322580645</v>
      </c>
      <c r="DZ523">
        <v>29.68565806451612</v>
      </c>
      <c r="EA523">
        <v>29.99760322580645</v>
      </c>
      <c r="EB523">
        <v>999.9000000000003</v>
      </c>
      <c r="EC523">
        <v>0</v>
      </c>
      <c r="ED523">
        <v>0</v>
      </c>
      <c r="EE523">
        <v>10000.95064516129</v>
      </c>
      <c r="EF523">
        <v>0</v>
      </c>
      <c r="EG523">
        <v>11.53570000000001</v>
      </c>
      <c r="EH523">
        <v>-21.22477419354838</v>
      </c>
      <c r="EI523">
        <v>408.2170322580646</v>
      </c>
      <c r="EJ523">
        <v>426.5794838709678</v>
      </c>
      <c r="EK523">
        <v>7.698686451612902</v>
      </c>
      <c r="EL523">
        <v>420.0669677419355</v>
      </c>
      <c r="EM523">
        <v>15.26657741935484</v>
      </c>
      <c r="EN523">
        <v>2.084315483870968</v>
      </c>
      <c r="EO523">
        <v>1.385586129032258</v>
      </c>
      <c r="EP523">
        <v>18.09981935483871</v>
      </c>
      <c r="EQ523">
        <v>11.76075483870968</v>
      </c>
      <c r="ER523">
        <v>2000.012580645161</v>
      </c>
      <c r="ES523">
        <v>0.979997677419355</v>
      </c>
      <c r="ET523">
        <v>0.02000203225806452</v>
      </c>
      <c r="EU523">
        <v>0</v>
      </c>
      <c r="EV523">
        <v>1203.001290322581</v>
      </c>
      <c r="EW523">
        <v>5.000779999999999</v>
      </c>
      <c r="EX523">
        <v>23393.29677419354</v>
      </c>
      <c r="EY523">
        <v>16379.71290322581</v>
      </c>
      <c r="EZ523">
        <v>39.2114193548387</v>
      </c>
      <c r="FA523">
        <v>39.98367741935483</v>
      </c>
      <c r="FB523">
        <v>39.46348387096773</v>
      </c>
      <c r="FC523">
        <v>39.64496774193547</v>
      </c>
      <c r="FD523">
        <v>40.3626129032258</v>
      </c>
      <c r="FE523">
        <v>1955.102580645161</v>
      </c>
      <c r="FF523">
        <v>39.90000000000001</v>
      </c>
      <c r="FG523">
        <v>0</v>
      </c>
      <c r="FH523">
        <v>1758831524.5</v>
      </c>
      <c r="FI523">
        <v>0</v>
      </c>
      <c r="FJ523">
        <v>1203.013846153846</v>
      </c>
      <c r="FK523">
        <v>2.169572666179555</v>
      </c>
      <c r="FL523">
        <v>45.10427344266618</v>
      </c>
      <c r="FM523">
        <v>23393.48846153847</v>
      </c>
      <c r="FN523">
        <v>15</v>
      </c>
      <c r="FO523">
        <v>0</v>
      </c>
      <c r="FP523" t="s">
        <v>441</v>
      </c>
      <c r="FQ523">
        <v>1746989605.5</v>
      </c>
      <c r="FR523">
        <v>1746989593.5</v>
      </c>
      <c r="FS523">
        <v>0</v>
      </c>
      <c r="FT523">
        <v>-0.274</v>
      </c>
      <c r="FU523">
        <v>-0.002</v>
      </c>
      <c r="FV523">
        <v>2.549</v>
      </c>
      <c r="FW523">
        <v>0.129</v>
      </c>
      <c r="FX523">
        <v>420</v>
      </c>
      <c r="FY523">
        <v>17</v>
      </c>
      <c r="FZ523">
        <v>0.02</v>
      </c>
      <c r="GA523">
        <v>0.04</v>
      </c>
      <c r="GB523">
        <v>-21.1946425</v>
      </c>
      <c r="GC523">
        <v>-0.4554742964352492</v>
      </c>
      <c r="GD523">
        <v>0.06430205629488067</v>
      </c>
      <c r="GE523">
        <v>1</v>
      </c>
      <c r="GF523">
        <v>1202.863529411765</v>
      </c>
      <c r="GG523">
        <v>3.125439273884981</v>
      </c>
      <c r="GH523">
        <v>0.4047212719372041</v>
      </c>
      <c r="GI523">
        <v>0</v>
      </c>
      <c r="GJ523">
        <v>7.68316325</v>
      </c>
      <c r="GK523">
        <v>0.2404850656660269</v>
      </c>
      <c r="GL523">
        <v>0.04177072068970674</v>
      </c>
      <c r="GM523">
        <v>0</v>
      </c>
      <c r="GN523">
        <v>1</v>
      </c>
      <c r="GO523">
        <v>3</v>
      </c>
      <c r="GP523" t="s">
        <v>448</v>
      </c>
      <c r="GQ523">
        <v>3.10094</v>
      </c>
      <c r="GR523">
        <v>2.72492</v>
      </c>
      <c r="GS523">
        <v>0.084998</v>
      </c>
      <c r="GT523">
        <v>0.0881791</v>
      </c>
      <c r="GU523">
        <v>0.104707</v>
      </c>
      <c r="GV523">
        <v>0.0793489</v>
      </c>
      <c r="GW523">
        <v>23895.1</v>
      </c>
      <c r="GX523">
        <v>21666</v>
      </c>
      <c r="GY523">
        <v>26678.9</v>
      </c>
      <c r="GZ523">
        <v>23984.6</v>
      </c>
      <c r="HA523">
        <v>38219.5</v>
      </c>
      <c r="HB523">
        <v>32663.3</v>
      </c>
      <c r="HC523">
        <v>46589.3</v>
      </c>
      <c r="HD523">
        <v>37965.3</v>
      </c>
      <c r="HE523">
        <v>1.87243</v>
      </c>
      <c r="HF523">
        <v>1.85055</v>
      </c>
      <c r="HG523">
        <v>0.147425</v>
      </c>
      <c r="HH523">
        <v>0</v>
      </c>
      <c r="HI523">
        <v>27.6039</v>
      </c>
      <c r="HJ523">
        <v>999.9</v>
      </c>
      <c r="HK523">
        <v>35.9</v>
      </c>
      <c r="HL523">
        <v>32.4</v>
      </c>
      <c r="HM523">
        <v>19.319</v>
      </c>
      <c r="HN523">
        <v>60.6051</v>
      </c>
      <c r="HO523">
        <v>20.5889</v>
      </c>
      <c r="HP523">
        <v>1</v>
      </c>
      <c r="HQ523">
        <v>0.134286</v>
      </c>
      <c r="HR523">
        <v>-0.673037</v>
      </c>
      <c r="HS523">
        <v>20.2793</v>
      </c>
      <c r="HT523">
        <v>5.21564</v>
      </c>
      <c r="HU523">
        <v>11.9798</v>
      </c>
      <c r="HV523">
        <v>4.9643</v>
      </c>
      <c r="HW523">
        <v>3.27518</v>
      </c>
      <c r="HX523">
        <v>9999</v>
      </c>
      <c r="HY523">
        <v>9999</v>
      </c>
      <c r="HZ523">
        <v>9999</v>
      </c>
      <c r="IA523">
        <v>6.7</v>
      </c>
      <c r="IB523">
        <v>1.86394</v>
      </c>
      <c r="IC523">
        <v>1.8601</v>
      </c>
      <c r="ID523">
        <v>1.85837</v>
      </c>
      <c r="IE523">
        <v>1.85974</v>
      </c>
      <c r="IF523">
        <v>1.85989</v>
      </c>
      <c r="IG523">
        <v>1.85838</v>
      </c>
      <c r="IH523">
        <v>1.85745</v>
      </c>
      <c r="II523">
        <v>1.85242</v>
      </c>
      <c r="IJ523">
        <v>0</v>
      </c>
      <c r="IK523">
        <v>0</v>
      </c>
      <c r="IL523">
        <v>0</v>
      </c>
      <c r="IM523">
        <v>0</v>
      </c>
      <c r="IN523" t="s">
        <v>443</v>
      </c>
      <c r="IO523" t="s">
        <v>444</v>
      </c>
      <c r="IP523" t="s">
        <v>445</v>
      </c>
      <c r="IQ523" t="s">
        <v>445</v>
      </c>
      <c r="IR523" t="s">
        <v>445</v>
      </c>
      <c r="IS523" t="s">
        <v>445</v>
      </c>
      <c r="IT523">
        <v>0</v>
      </c>
      <c r="IU523">
        <v>100</v>
      </c>
      <c r="IV523">
        <v>100</v>
      </c>
      <c r="IW523">
        <v>-1.318</v>
      </c>
      <c r="IX523">
        <v>0.3018</v>
      </c>
      <c r="IY523">
        <v>-1.085747647868322</v>
      </c>
      <c r="IZ523">
        <v>-0.001141660950335919</v>
      </c>
      <c r="JA523">
        <v>1.556549255047457E-06</v>
      </c>
      <c r="JB523">
        <v>-3.845636065895205E-10</v>
      </c>
      <c r="JC523">
        <v>0.01562767363184709</v>
      </c>
      <c r="JD523">
        <v>0.001629169780553792</v>
      </c>
      <c r="JE523">
        <v>0.0005448488767950686</v>
      </c>
      <c r="JF523">
        <v>-2.599574200195059E-06</v>
      </c>
      <c r="JG523">
        <v>2</v>
      </c>
      <c r="JH523">
        <v>2011</v>
      </c>
      <c r="JI523">
        <v>1</v>
      </c>
      <c r="JJ523">
        <v>26</v>
      </c>
      <c r="JK523">
        <v>197365.4</v>
      </c>
      <c r="JL523">
        <v>197365.6</v>
      </c>
      <c r="JM523">
        <v>1.13647</v>
      </c>
      <c r="JN523">
        <v>2.64648</v>
      </c>
      <c r="JO523">
        <v>1.49658</v>
      </c>
      <c r="JP523">
        <v>2.34497</v>
      </c>
      <c r="JQ523">
        <v>1.54907</v>
      </c>
      <c r="JR523">
        <v>2.47803</v>
      </c>
      <c r="JS523">
        <v>37.027</v>
      </c>
      <c r="JT523">
        <v>24.1838</v>
      </c>
      <c r="JU523">
        <v>18</v>
      </c>
      <c r="JV523">
        <v>485.908</v>
      </c>
      <c r="JW523">
        <v>486.887</v>
      </c>
      <c r="JX523">
        <v>28.9621</v>
      </c>
      <c r="JY523">
        <v>29.0395</v>
      </c>
      <c r="JZ523">
        <v>29.9996</v>
      </c>
      <c r="KA523">
        <v>29.3357</v>
      </c>
      <c r="KB523">
        <v>29.3497</v>
      </c>
      <c r="KC523">
        <v>22.9374</v>
      </c>
      <c r="KD523">
        <v>18.945</v>
      </c>
      <c r="KE523">
        <v>34.9466</v>
      </c>
      <c r="KF523">
        <v>28.7516</v>
      </c>
      <c r="KG523">
        <v>426.729</v>
      </c>
      <c r="KH523">
        <v>15.3681</v>
      </c>
      <c r="KI523">
        <v>101.862</v>
      </c>
      <c r="KJ523">
        <v>91.5403</v>
      </c>
    </row>
    <row r="524" spans="1:296">
      <c r="A524">
        <v>506</v>
      </c>
      <c r="B524">
        <v>1758831534.6</v>
      </c>
      <c r="C524">
        <v>17511</v>
      </c>
      <c r="D524" t="s">
        <v>1462</v>
      </c>
      <c r="E524" t="s">
        <v>1463</v>
      </c>
      <c r="F524">
        <v>5</v>
      </c>
      <c r="G524" t="s">
        <v>1413</v>
      </c>
      <c r="H524">
        <v>1758831526.755172</v>
      </c>
      <c r="I524">
        <f>(J524)/1000</f>
        <v>0</v>
      </c>
      <c r="J524">
        <f>IF(DO524, AM524, AG524)</f>
        <v>0</v>
      </c>
      <c r="K524">
        <f>IF(DO524, AH524, AF524)</f>
        <v>0</v>
      </c>
      <c r="L524">
        <f>DQ524 - IF(AT524&gt;1, K524*DK524*100.0/(AV524), 0)</f>
        <v>0</v>
      </c>
      <c r="M524">
        <f>((S524-I524/2)*L524-K524)/(S524+I524/2)</f>
        <v>0</v>
      </c>
      <c r="N524">
        <f>M524*(DX524+DY524)/1000.0</f>
        <v>0</v>
      </c>
      <c r="O524">
        <f>(DQ524 - IF(AT524&gt;1, K524*DK524*100.0/(AV524), 0))*(DX524+DY524)/1000.0</f>
        <v>0</v>
      </c>
      <c r="P524">
        <f>2.0/((1/R524-1/Q524)+SIGN(R524)*SQRT((1/R524-1/Q524)*(1/R524-1/Q524) + 4*DL524/((DL524+1)*(DL524+1))*(2*1/R524*1/Q524-1/Q524*1/Q524)))</f>
        <v>0</v>
      </c>
      <c r="Q524">
        <f>IF(LEFT(DM524,1)&lt;&gt;"0",IF(LEFT(DM524,1)="1",3.0,DN524),$D$5+$E$5*(EE524*DX524/($K$5*1000))+$F$5*(EE524*DX524/($K$5*1000))*MAX(MIN(DK524,$J$5),$I$5)*MAX(MIN(DK524,$J$5),$I$5)+$G$5*MAX(MIN(DK524,$J$5),$I$5)*(EE524*DX524/($K$5*1000))+$H$5*(EE524*DX524/($K$5*1000))*(EE524*DX524/($K$5*1000)))</f>
        <v>0</v>
      </c>
      <c r="R524">
        <f>I524*(1000-(1000*0.61365*exp(17.502*V524/(240.97+V524))/(DX524+DY524)+DS524)/2)/(1000*0.61365*exp(17.502*V524/(240.97+V524))/(DX524+DY524)-DS524)</f>
        <v>0</v>
      </c>
      <c r="S524">
        <f>1/((DL524+1)/(P524/1.6)+1/(Q524/1.37)) + DL524/((DL524+1)/(P524/1.6) + DL524/(Q524/1.37))</f>
        <v>0</v>
      </c>
      <c r="T524">
        <f>(DG524*DJ524)</f>
        <v>0</v>
      </c>
      <c r="U524">
        <f>(DZ524+(T524+2*0.95*5.67E-8*(((DZ524+$B$9)+273)^4-(DZ524+273)^4)-44100*I524)/(1.84*29.3*Q524+8*0.95*5.67E-8*(DZ524+273)^3))</f>
        <v>0</v>
      </c>
      <c r="V524">
        <f>($C$9*EA524+$D$9*EB524+$E$9*U524)</f>
        <v>0</v>
      </c>
      <c r="W524">
        <f>0.61365*exp(17.502*V524/(240.97+V524))</f>
        <v>0</v>
      </c>
      <c r="X524">
        <f>(Y524/Z524*100)</f>
        <v>0</v>
      </c>
      <c r="Y524">
        <f>DS524*(DX524+DY524)/1000</f>
        <v>0</v>
      </c>
      <c r="Z524">
        <f>0.61365*exp(17.502*DZ524/(240.97+DZ524))</f>
        <v>0</v>
      </c>
      <c r="AA524">
        <f>(W524-DS524*(DX524+DY524)/1000)</f>
        <v>0</v>
      </c>
      <c r="AB524">
        <f>(-I524*44100)</f>
        <v>0</v>
      </c>
      <c r="AC524">
        <f>2*29.3*Q524*0.92*(DZ524-V524)</f>
        <v>0</v>
      </c>
      <c r="AD524">
        <f>2*0.95*5.67E-8*(((DZ524+$B$9)+273)^4-(V524+273)^4)</f>
        <v>0</v>
      </c>
      <c r="AE524">
        <f>T524+AD524+AB524+AC524</f>
        <v>0</v>
      </c>
      <c r="AF524">
        <f>DW524*AT524*(DR524-DQ524*(1000-AT524*DT524)/(1000-AT524*DS524))/(100*DK524)</f>
        <v>0</v>
      </c>
      <c r="AG524">
        <f>1000*DW524*AT524*(DS524-DT524)/(100*DK524*(1000-AT524*DS524))</f>
        <v>0</v>
      </c>
      <c r="AH524">
        <f>(AI524 - AJ524 - DX524*1E3/(8.314*(DZ524+273.15)) * AL524/DW524 * AK524) * DW524/(100*DK524) * (1000 - DT524)/1000</f>
        <v>0</v>
      </c>
      <c r="AI524">
        <v>426.6526331150907</v>
      </c>
      <c r="AJ524">
        <v>408.2781333333332</v>
      </c>
      <c r="AK524">
        <v>0.03573337785908638</v>
      </c>
      <c r="AL524">
        <v>65.13345056571636</v>
      </c>
      <c r="AM524">
        <f>(AO524 - AN524 + DX524*1E3/(8.314*(DZ524+273.15)) * AQ524/DW524 * AP524) * DW524/(100*DK524) * 1000/(1000 - AO524)</f>
        <v>0</v>
      </c>
      <c r="AN524">
        <v>15.28782645380818</v>
      </c>
      <c r="AO524">
        <v>22.96369818181818</v>
      </c>
      <c r="AP524">
        <v>0.0005503570023493549</v>
      </c>
      <c r="AQ524">
        <v>105.732096161895</v>
      </c>
      <c r="AR524">
        <v>0</v>
      </c>
      <c r="AS524">
        <v>0</v>
      </c>
      <c r="AT524">
        <f>IF(AR524*$H$15&gt;=AV524,1.0,(AV524/(AV524-AR524*$H$15)))</f>
        <v>0</v>
      </c>
      <c r="AU524">
        <f>(AT524-1)*100</f>
        <v>0</v>
      </c>
      <c r="AV524">
        <f>MAX(0,($B$15+$C$15*EE524)/(1+$D$15*EE524)*DX524/(DZ524+273)*$E$15)</f>
        <v>0</v>
      </c>
      <c r="AW524" t="s">
        <v>439</v>
      </c>
      <c r="AX524" t="s">
        <v>439</v>
      </c>
      <c r="AY524">
        <v>0</v>
      </c>
      <c r="AZ524">
        <v>0</v>
      </c>
      <c r="BA524">
        <f>1-AY524/AZ524</f>
        <v>0</v>
      </c>
      <c r="BB524">
        <v>0</v>
      </c>
      <c r="BC524" t="s">
        <v>439</v>
      </c>
      <c r="BD524" t="s">
        <v>439</v>
      </c>
      <c r="BE524">
        <v>0</v>
      </c>
      <c r="BF524">
        <v>0</v>
      </c>
      <c r="BG524">
        <f>1-BE524/BF524</f>
        <v>0</v>
      </c>
      <c r="BH524">
        <v>0.5</v>
      </c>
      <c r="BI524">
        <f>DH524</f>
        <v>0</v>
      </c>
      <c r="BJ524">
        <f>K524</f>
        <v>0</v>
      </c>
      <c r="BK524">
        <f>BG524*BH524*BI524</f>
        <v>0</v>
      </c>
      <c r="BL524">
        <f>(BJ524-BB524)/BI524</f>
        <v>0</v>
      </c>
      <c r="BM524">
        <f>(AZ524-BF524)/BF524</f>
        <v>0</v>
      </c>
      <c r="BN524">
        <f>AY524/(BA524+AY524/BF524)</f>
        <v>0</v>
      </c>
      <c r="BO524" t="s">
        <v>439</v>
      </c>
      <c r="BP524">
        <v>0</v>
      </c>
      <c r="BQ524">
        <f>IF(BP524&lt;&gt;0, BP524, BN524)</f>
        <v>0</v>
      </c>
      <c r="BR524">
        <f>1-BQ524/BF524</f>
        <v>0</v>
      </c>
      <c r="BS524">
        <f>(BF524-BE524)/(BF524-BQ524)</f>
        <v>0</v>
      </c>
      <c r="BT524">
        <f>(AZ524-BF524)/(AZ524-BQ524)</f>
        <v>0</v>
      </c>
      <c r="BU524">
        <f>(BF524-BE524)/(BF524-AY524)</f>
        <v>0</v>
      </c>
      <c r="BV524">
        <f>(AZ524-BF524)/(AZ524-AY524)</f>
        <v>0</v>
      </c>
      <c r="BW524">
        <f>(BS524*BQ524/BE524)</f>
        <v>0</v>
      </c>
      <c r="BX524">
        <f>(1-BW524)</f>
        <v>0</v>
      </c>
      <c r="DG524">
        <f>$B$13*EF524+$C$13*EG524+$F$13*ER524*(1-EU524)</f>
        <v>0</v>
      </c>
      <c r="DH524">
        <f>DG524*DI524</f>
        <v>0</v>
      </c>
      <c r="DI524">
        <f>($B$13*$D$11+$C$13*$D$11+$F$13*((FE524+EW524)/MAX(FE524+EW524+FF524, 0.1)*$I$11+FF524/MAX(FE524+EW524+FF524, 0.1)*$J$11))/($B$13+$C$13+$F$13)</f>
        <v>0</v>
      </c>
      <c r="DJ524">
        <f>($B$13*$K$11+$C$13*$K$11+$F$13*((FE524+EW524)/MAX(FE524+EW524+FF524, 0.1)*$P$11+FF524/MAX(FE524+EW524+FF524, 0.1)*$Q$11))/($B$13+$C$13+$F$13)</f>
        <v>0</v>
      </c>
      <c r="DK524">
        <v>5.9</v>
      </c>
      <c r="DL524">
        <v>0.5</v>
      </c>
      <c r="DM524" t="s">
        <v>440</v>
      </c>
      <c r="DN524">
        <v>2</v>
      </c>
      <c r="DO524" t="b">
        <v>1</v>
      </c>
      <c r="DP524">
        <v>1758831526.755172</v>
      </c>
      <c r="DQ524">
        <v>398.8252068965517</v>
      </c>
      <c r="DR524">
        <v>420.2430689655172</v>
      </c>
      <c r="DS524">
        <v>22.95255172413794</v>
      </c>
      <c r="DT524">
        <v>15.25631724137931</v>
      </c>
      <c r="DU524">
        <v>400.1432068965518</v>
      </c>
      <c r="DV524">
        <v>22.65069310344828</v>
      </c>
      <c r="DW524">
        <v>500.0544137931035</v>
      </c>
      <c r="DX524">
        <v>90.76070344827586</v>
      </c>
      <c r="DY524">
        <v>0.06677585517241379</v>
      </c>
      <c r="DZ524">
        <v>29.69427931034483</v>
      </c>
      <c r="EA524">
        <v>30.00221034482758</v>
      </c>
      <c r="EB524">
        <v>999.9000000000002</v>
      </c>
      <c r="EC524">
        <v>0</v>
      </c>
      <c r="ED524">
        <v>0</v>
      </c>
      <c r="EE524">
        <v>10002.0324137931</v>
      </c>
      <c r="EF524">
        <v>0</v>
      </c>
      <c r="EG524">
        <v>11.53967931034483</v>
      </c>
      <c r="EH524">
        <v>-21.41792068965517</v>
      </c>
      <c r="EI524">
        <v>408.1943103448277</v>
      </c>
      <c r="EJ524">
        <v>426.7538965517242</v>
      </c>
      <c r="EK524">
        <v>7.696231034482757</v>
      </c>
      <c r="EL524">
        <v>420.2430689655172</v>
      </c>
      <c r="EM524">
        <v>15.25631724137931</v>
      </c>
      <c r="EN524">
        <v>2.083189655172414</v>
      </c>
      <c r="EO524">
        <v>1.384674482758621</v>
      </c>
      <c r="EP524">
        <v>18.09123103448276</v>
      </c>
      <c r="EQ524">
        <v>11.75081724137931</v>
      </c>
      <c r="ER524">
        <v>2000.023448275862</v>
      </c>
      <c r="ES524">
        <v>0.9799977241379312</v>
      </c>
      <c r="ET524">
        <v>0.02000198620689656</v>
      </c>
      <c r="EU524">
        <v>0</v>
      </c>
      <c r="EV524">
        <v>1203.188275862069</v>
      </c>
      <c r="EW524">
        <v>5.00078</v>
      </c>
      <c r="EX524">
        <v>23397.08620689655</v>
      </c>
      <c r="EY524">
        <v>16379.81034482758</v>
      </c>
      <c r="EZ524">
        <v>39.20227586206896</v>
      </c>
      <c r="FA524">
        <v>39.96306896551723</v>
      </c>
      <c r="FB524">
        <v>39.47599999999998</v>
      </c>
      <c r="FC524">
        <v>39.62689655172412</v>
      </c>
      <c r="FD524">
        <v>40.36824137931034</v>
      </c>
      <c r="FE524">
        <v>1955.113448275862</v>
      </c>
      <c r="FF524">
        <v>39.90000000000001</v>
      </c>
      <c r="FG524">
        <v>0</v>
      </c>
      <c r="FH524">
        <v>1758831529.9</v>
      </c>
      <c r="FI524">
        <v>0</v>
      </c>
      <c r="FJ524">
        <v>1203.19</v>
      </c>
      <c r="FK524">
        <v>1.947692311890116</v>
      </c>
      <c r="FL524">
        <v>37.36923065684348</v>
      </c>
      <c r="FM524">
        <v>23397.456</v>
      </c>
      <c r="FN524">
        <v>15</v>
      </c>
      <c r="FO524">
        <v>0</v>
      </c>
      <c r="FP524" t="s">
        <v>441</v>
      </c>
      <c r="FQ524">
        <v>1746989605.5</v>
      </c>
      <c r="FR524">
        <v>1746989593.5</v>
      </c>
      <c r="FS524">
        <v>0</v>
      </c>
      <c r="FT524">
        <v>-0.274</v>
      </c>
      <c r="FU524">
        <v>-0.002</v>
      </c>
      <c r="FV524">
        <v>2.549</v>
      </c>
      <c r="FW524">
        <v>0.129</v>
      </c>
      <c r="FX524">
        <v>420</v>
      </c>
      <c r="FY524">
        <v>17</v>
      </c>
      <c r="FZ524">
        <v>0.02</v>
      </c>
      <c r="GA524">
        <v>0.04</v>
      </c>
      <c r="GB524">
        <v>-21.31293170731707</v>
      </c>
      <c r="GC524">
        <v>-1.454437630661996</v>
      </c>
      <c r="GD524">
        <v>0.2668135956961427</v>
      </c>
      <c r="GE524">
        <v>0</v>
      </c>
      <c r="GF524">
        <v>1203.058823529412</v>
      </c>
      <c r="GG524">
        <v>1.987165782265931</v>
      </c>
      <c r="GH524">
        <v>0.3126618611957193</v>
      </c>
      <c r="GI524">
        <v>0</v>
      </c>
      <c r="GJ524">
        <v>7.69074</v>
      </c>
      <c r="GK524">
        <v>-0.03261491289198631</v>
      </c>
      <c r="GL524">
        <v>0.03358546593321603</v>
      </c>
      <c r="GM524">
        <v>1</v>
      </c>
      <c r="GN524">
        <v>1</v>
      </c>
      <c r="GO524">
        <v>3</v>
      </c>
      <c r="GP524" t="s">
        <v>448</v>
      </c>
      <c r="GQ524">
        <v>3.10097</v>
      </c>
      <c r="GR524">
        <v>2.72372</v>
      </c>
      <c r="GS524">
        <v>0.0850337</v>
      </c>
      <c r="GT524">
        <v>0.08863070000000001</v>
      </c>
      <c r="GU524">
        <v>0.104763</v>
      </c>
      <c r="GV524">
        <v>0.0793809</v>
      </c>
      <c r="GW524">
        <v>23894.5</v>
      </c>
      <c r="GX524">
        <v>21655.4</v>
      </c>
      <c r="GY524">
        <v>26679.3</v>
      </c>
      <c r="GZ524">
        <v>23984.7</v>
      </c>
      <c r="HA524">
        <v>38217.6</v>
      </c>
      <c r="HB524">
        <v>32662.5</v>
      </c>
      <c r="HC524">
        <v>46589.9</v>
      </c>
      <c r="HD524">
        <v>37965.6</v>
      </c>
      <c r="HE524">
        <v>1.87255</v>
      </c>
      <c r="HF524">
        <v>1.85065</v>
      </c>
      <c r="HG524">
        <v>0.147589</v>
      </c>
      <c r="HH524">
        <v>0</v>
      </c>
      <c r="HI524">
        <v>27.6086</v>
      </c>
      <c r="HJ524">
        <v>999.9</v>
      </c>
      <c r="HK524">
        <v>35.9</v>
      </c>
      <c r="HL524">
        <v>32.4</v>
      </c>
      <c r="HM524">
        <v>19.3177</v>
      </c>
      <c r="HN524">
        <v>61.1551</v>
      </c>
      <c r="HO524">
        <v>20.5889</v>
      </c>
      <c r="HP524">
        <v>1</v>
      </c>
      <c r="HQ524">
        <v>0.133913</v>
      </c>
      <c r="HR524">
        <v>-0.152925</v>
      </c>
      <c r="HS524">
        <v>20.2808</v>
      </c>
      <c r="HT524">
        <v>5.2125</v>
      </c>
      <c r="HU524">
        <v>11.9798</v>
      </c>
      <c r="HV524">
        <v>4.96355</v>
      </c>
      <c r="HW524">
        <v>3.27465</v>
      </c>
      <c r="HX524">
        <v>9999</v>
      </c>
      <c r="HY524">
        <v>9999</v>
      </c>
      <c r="HZ524">
        <v>9999</v>
      </c>
      <c r="IA524">
        <v>6.7</v>
      </c>
      <c r="IB524">
        <v>1.86397</v>
      </c>
      <c r="IC524">
        <v>1.86014</v>
      </c>
      <c r="ID524">
        <v>1.85838</v>
      </c>
      <c r="IE524">
        <v>1.85975</v>
      </c>
      <c r="IF524">
        <v>1.85989</v>
      </c>
      <c r="IG524">
        <v>1.8584</v>
      </c>
      <c r="IH524">
        <v>1.85746</v>
      </c>
      <c r="II524">
        <v>1.85242</v>
      </c>
      <c r="IJ524">
        <v>0</v>
      </c>
      <c r="IK524">
        <v>0</v>
      </c>
      <c r="IL524">
        <v>0</v>
      </c>
      <c r="IM524">
        <v>0</v>
      </c>
      <c r="IN524" t="s">
        <v>443</v>
      </c>
      <c r="IO524" t="s">
        <v>444</v>
      </c>
      <c r="IP524" t="s">
        <v>445</v>
      </c>
      <c r="IQ524" t="s">
        <v>445</v>
      </c>
      <c r="IR524" t="s">
        <v>445</v>
      </c>
      <c r="IS524" t="s">
        <v>445</v>
      </c>
      <c r="IT524">
        <v>0</v>
      </c>
      <c r="IU524">
        <v>100</v>
      </c>
      <c r="IV524">
        <v>100</v>
      </c>
      <c r="IW524">
        <v>-1.318</v>
      </c>
      <c r="IX524">
        <v>0.3022</v>
      </c>
      <c r="IY524">
        <v>-1.085747647868322</v>
      </c>
      <c r="IZ524">
        <v>-0.001141660950335919</v>
      </c>
      <c r="JA524">
        <v>1.556549255047457E-06</v>
      </c>
      <c r="JB524">
        <v>-3.845636065895205E-10</v>
      </c>
      <c r="JC524">
        <v>0.01562767363184709</v>
      </c>
      <c r="JD524">
        <v>0.001629169780553792</v>
      </c>
      <c r="JE524">
        <v>0.0005448488767950686</v>
      </c>
      <c r="JF524">
        <v>-2.599574200195059E-06</v>
      </c>
      <c r="JG524">
        <v>2</v>
      </c>
      <c r="JH524">
        <v>2011</v>
      </c>
      <c r="JI524">
        <v>1</v>
      </c>
      <c r="JJ524">
        <v>26</v>
      </c>
      <c r="JK524">
        <v>197365.5</v>
      </c>
      <c r="JL524">
        <v>197365.7</v>
      </c>
      <c r="JM524">
        <v>1.16577</v>
      </c>
      <c r="JN524">
        <v>2.64893</v>
      </c>
      <c r="JO524">
        <v>1.49658</v>
      </c>
      <c r="JP524">
        <v>2.34497</v>
      </c>
      <c r="JQ524">
        <v>1.54907</v>
      </c>
      <c r="JR524">
        <v>2.47925</v>
      </c>
      <c r="JS524">
        <v>37.027</v>
      </c>
      <c r="JT524">
        <v>24.1838</v>
      </c>
      <c r="JU524">
        <v>18</v>
      </c>
      <c r="JV524">
        <v>485.944</v>
      </c>
      <c r="JW524">
        <v>486.912</v>
      </c>
      <c r="JX524">
        <v>28.8045</v>
      </c>
      <c r="JY524">
        <v>29.034</v>
      </c>
      <c r="JZ524">
        <v>29.9997</v>
      </c>
      <c r="KA524">
        <v>29.3306</v>
      </c>
      <c r="KB524">
        <v>29.3447</v>
      </c>
      <c r="KC524">
        <v>23.44</v>
      </c>
      <c r="KD524">
        <v>18.6513</v>
      </c>
      <c r="KE524">
        <v>34.9466</v>
      </c>
      <c r="KF524">
        <v>28.7406</v>
      </c>
      <c r="KG524">
        <v>440.119</v>
      </c>
      <c r="KH524">
        <v>15.3649</v>
      </c>
      <c r="KI524">
        <v>101.864</v>
      </c>
      <c r="KJ524">
        <v>91.54089999999999</v>
      </c>
    </row>
    <row r="525" spans="1:296">
      <c r="A525">
        <v>507</v>
      </c>
      <c r="B525">
        <v>1758831539.6</v>
      </c>
      <c r="C525">
        <v>17516</v>
      </c>
      <c r="D525" t="s">
        <v>1464</v>
      </c>
      <c r="E525" t="s">
        <v>1465</v>
      </c>
      <c r="F525">
        <v>5</v>
      </c>
      <c r="G525" t="s">
        <v>1413</v>
      </c>
      <c r="H525">
        <v>1758831531.832142</v>
      </c>
      <c r="I525">
        <f>(J525)/1000</f>
        <v>0</v>
      </c>
      <c r="J525">
        <f>IF(DO525, AM525, AG525)</f>
        <v>0</v>
      </c>
      <c r="K525">
        <f>IF(DO525, AH525, AF525)</f>
        <v>0</v>
      </c>
      <c r="L525">
        <f>DQ525 - IF(AT525&gt;1, K525*DK525*100.0/(AV525), 0)</f>
        <v>0</v>
      </c>
      <c r="M525">
        <f>((S525-I525/2)*L525-K525)/(S525+I525/2)</f>
        <v>0</v>
      </c>
      <c r="N525">
        <f>M525*(DX525+DY525)/1000.0</f>
        <v>0</v>
      </c>
      <c r="O525">
        <f>(DQ525 - IF(AT525&gt;1, K525*DK525*100.0/(AV525), 0))*(DX525+DY525)/1000.0</f>
        <v>0</v>
      </c>
      <c r="P525">
        <f>2.0/((1/R525-1/Q525)+SIGN(R525)*SQRT((1/R525-1/Q525)*(1/R525-1/Q525) + 4*DL525/((DL525+1)*(DL525+1))*(2*1/R525*1/Q525-1/Q525*1/Q525)))</f>
        <v>0</v>
      </c>
      <c r="Q525">
        <f>IF(LEFT(DM525,1)&lt;&gt;"0",IF(LEFT(DM525,1)="1",3.0,DN525),$D$5+$E$5*(EE525*DX525/($K$5*1000))+$F$5*(EE525*DX525/($K$5*1000))*MAX(MIN(DK525,$J$5),$I$5)*MAX(MIN(DK525,$J$5),$I$5)+$G$5*MAX(MIN(DK525,$J$5),$I$5)*(EE525*DX525/($K$5*1000))+$H$5*(EE525*DX525/($K$5*1000))*(EE525*DX525/($K$5*1000)))</f>
        <v>0</v>
      </c>
      <c r="R525">
        <f>I525*(1000-(1000*0.61365*exp(17.502*V525/(240.97+V525))/(DX525+DY525)+DS525)/2)/(1000*0.61365*exp(17.502*V525/(240.97+V525))/(DX525+DY525)-DS525)</f>
        <v>0</v>
      </c>
      <c r="S525">
        <f>1/((DL525+1)/(P525/1.6)+1/(Q525/1.37)) + DL525/((DL525+1)/(P525/1.6) + DL525/(Q525/1.37))</f>
        <v>0</v>
      </c>
      <c r="T525">
        <f>(DG525*DJ525)</f>
        <v>0</v>
      </c>
      <c r="U525">
        <f>(DZ525+(T525+2*0.95*5.67E-8*(((DZ525+$B$9)+273)^4-(DZ525+273)^4)-44100*I525)/(1.84*29.3*Q525+8*0.95*5.67E-8*(DZ525+273)^3))</f>
        <v>0</v>
      </c>
      <c r="V525">
        <f>($C$9*EA525+$D$9*EB525+$E$9*U525)</f>
        <v>0</v>
      </c>
      <c r="W525">
        <f>0.61365*exp(17.502*V525/(240.97+V525))</f>
        <v>0</v>
      </c>
      <c r="X525">
        <f>(Y525/Z525*100)</f>
        <v>0</v>
      </c>
      <c r="Y525">
        <f>DS525*(DX525+DY525)/1000</f>
        <v>0</v>
      </c>
      <c r="Z525">
        <f>0.61365*exp(17.502*DZ525/(240.97+DZ525))</f>
        <v>0</v>
      </c>
      <c r="AA525">
        <f>(W525-DS525*(DX525+DY525)/1000)</f>
        <v>0</v>
      </c>
      <c r="AB525">
        <f>(-I525*44100)</f>
        <v>0</v>
      </c>
      <c r="AC525">
        <f>2*29.3*Q525*0.92*(DZ525-V525)</f>
        <v>0</v>
      </c>
      <c r="AD525">
        <f>2*0.95*5.67E-8*(((DZ525+$B$9)+273)^4-(V525+273)^4)</f>
        <v>0</v>
      </c>
      <c r="AE525">
        <f>T525+AD525+AB525+AC525</f>
        <v>0</v>
      </c>
      <c r="AF525">
        <f>DW525*AT525*(DR525-DQ525*(1000-AT525*DT525)/(1000-AT525*DS525))/(100*DK525)</f>
        <v>0</v>
      </c>
      <c r="AG525">
        <f>1000*DW525*AT525*(DS525-DT525)/(100*DK525*(1000-AT525*DS525))</f>
        <v>0</v>
      </c>
      <c r="AH525">
        <f>(AI525 - AJ525 - DX525*1E3/(8.314*(DZ525+273.15)) * AL525/DW525 * AK525) * DW525/(100*DK525) * (1000 - DT525)/1000</f>
        <v>0</v>
      </c>
      <c r="AI525">
        <v>433.9419029890997</v>
      </c>
      <c r="AJ525">
        <v>411.5395333333334</v>
      </c>
      <c r="AK525">
        <v>0.7958272607643158</v>
      </c>
      <c r="AL525">
        <v>65.13345056571636</v>
      </c>
      <c r="AM525">
        <f>(AO525 - AN525 + DX525*1E3/(8.314*(DZ525+273.15)) * AQ525/DW525 * AP525) * DW525/(100*DK525) * 1000/(1000 - AO525)</f>
        <v>0</v>
      </c>
      <c r="AN525">
        <v>15.31021577449914</v>
      </c>
      <c r="AO525">
        <v>22.98174242424241</v>
      </c>
      <c r="AP525">
        <v>0.0003569457842566588</v>
      </c>
      <c r="AQ525">
        <v>105.732096161895</v>
      </c>
      <c r="AR525">
        <v>0</v>
      </c>
      <c r="AS525">
        <v>0</v>
      </c>
      <c r="AT525">
        <f>IF(AR525*$H$15&gt;=AV525,1.0,(AV525/(AV525-AR525*$H$15)))</f>
        <v>0</v>
      </c>
      <c r="AU525">
        <f>(AT525-1)*100</f>
        <v>0</v>
      </c>
      <c r="AV525">
        <f>MAX(0,($B$15+$C$15*EE525)/(1+$D$15*EE525)*DX525/(DZ525+273)*$E$15)</f>
        <v>0</v>
      </c>
      <c r="AW525" t="s">
        <v>439</v>
      </c>
      <c r="AX525" t="s">
        <v>439</v>
      </c>
      <c r="AY525">
        <v>0</v>
      </c>
      <c r="AZ525">
        <v>0</v>
      </c>
      <c r="BA525">
        <f>1-AY525/AZ525</f>
        <v>0</v>
      </c>
      <c r="BB525">
        <v>0</v>
      </c>
      <c r="BC525" t="s">
        <v>439</v>
      </c>
      <c r="BD525" t="s">
        <v>439</v>
      </c>
      <c r="BE525">
        <v>0</v>
      </c>
      <c r="BF525">
        <v>0</v>
      </c>
      <c r="BG525">
        <f>1-BE525/BF525</f>
        <v>0</v>
      </c>
      <c r="BH525">
        <v>0.5</v>
      </c>
      <c r="BI525">
        <f>DH525</f>
        <v>0</v>
      </c>
      <c r="BJ525">
        <f>K525</f>
        <v>0</v>
      </c>
      <c r="BK525">
        <f>BG525*BH525*BI525</f>
        <v>0</v>
      </c>
      <c r="BL525">
        <f>(BJ525-BB525)/BI525</f>
        <v>0</v>
      </c>
      <c r="BM525">
        <f>(AZ525-BF525)/BF525</f>
        <v>0</v>
      </c>
      <c r="BN525">
        <f>AY525/(BA525+AY525/BF525)</f>
        <v>0</v>
      </c>
      <c r="BO525" t="s">
        <v>439</v>
      </c>
      <c r="BP525">
        <v>0</v>
      </c>
      <c r="BQ525">
        <f>IF(BP525&lt;&gt;0, BP525, BN525)</f>
        <v>0</v>
      </c>
      <c r="BR525">
        <f>1-BQ525/BF525</f>
        <v>0</v>
      </c>
      <c r="BS525">
        <f>(BF525-BE525)/(BF525-BQ525)</f>
        <v>0</v>
      </c>
      <c r="BT525">
        <f>(AZ525-BF525)/(AZ525-BQ525)</f>
        <v>0</v>
      </c>
      <c r="BU525">
        <f>(BF525-BE525)/(BF525-AY525)</f>
        <v>0</v>
      </c>
      <c r="BV525">
        <f>(AZ525-BF525)/(AZ525-AY525)</f>
        <v>0</v>
      </c>
      <c r="BW525">
        <f>(BS525*BQ525/BE525)</f>
        <v>0</v>
      </c>
      <c r="BX525">
        <f>(1-BW525)</f>
        <v>0</v>
      </c>
      <c r="DG525">
        <f>$B$13*EF525+$C$13*EG525+$F$13*ER525*(1-EU525)</f>
        <v>0</v>
      </c>
      <c r="DH525">
        <f>DG525*DI525</f>
        <v>0</v>
      </c>
      <c r="DI525">
        <f>($B$13*$D$11+$C$13*$D$11+$F$13*((FE525+EW525)/MAX(FE525+EW525+FF525, 0.1)*$I$11+FF525/MAX(FE525+EW525+FF525, 0.1)*$J$11))/($B$13+$C$13+$F$13)</f>
        <v>0</v>
      </c>
      <c r="DJ525">
        <f>($B$13*$K$11+$C$13*$K$11+$F$13*((FE525+EW525)/MAX(FE525+EW525+FF525, 0.1)*$P$11+FF525/MAX(FE525+EW525+FF525, 0.1)*$Q$11))/($B$13+$C$13+$F$13)</f>
        <v>0</v>
      </c>
      <c r="DK525">
        <v>5.9</v>
      </c>
      <c r="DL525">
        <v>0.5</v>
      </c>
      <c r="DM525" t="s">
        <v>440</v>
      </c>
      <c r="DN525">
        <v>2</v>
      </c>
      <c r="DO525" t="b">
        <v>1</v>
      </c>
      <c r="DP525">
        <v>1758831531.832142</v>
      </c>
      <c r="DQ525">
        <v>399.2951428571429</v>
      </c>
      <c r="DR525">
        <v>423.02825</v>
      </c>
      <c r="DS525">
        <v>22.95821071428571</v>
      </c>
      <c r="DT525">
        <v>15.28305</v>
      </c>
      <c r="DU525">
        <v>400.61325</v>
      </c>
      <c r="DV525">
        <v>22.65621428571428</v>
      </c>
      <c r="DW525">
        <v>500.0263571428572</v>
      </c>
      <c r="DX525">
        <v>90.76176785714287</v>
      </c>
      <c r="DY525">
        <v>0.06648348571428571</v>
      </c>
      <c r="DZ525">
        <v>29.70061785714285</v>
      </c>
      <c r="EA525">
        <v>30.00909285714286</v>
      </c>
      <c r="EB525">
        <v>999.9000000000002</v>
      </c>
      <c r="EC525">
        <v>0</v>
      </c>
      <c r="ED525">
        <v>0</v>
      </c>
      <c r="EE525">
        <v>9996.858571428571</v>
      </c>
      <c r="EF525">
        <v>0</v>
      </c>
      <c r="EG525">
        <v>11.53982142857143</v>
      </c>
      <c r="EH525">
        <v>-23.73315357142857</v>
      </c>
      <c r="EI525">
        <v>408.6776071428571</v>
      </c>
      <c r="EJ525">
        <v>429.5940000000001</v>
      </c>
      <c r="EK525">
        <v>7.675154642857144</v>
      </c>
      <c r="EL525">
        <v>423.02825</v>
      </c>
      <c r="EM525">
        <v>15.28305</v>
      </c>
      <c r="EN525">
        <v>2.083727857142857</v>
      </c>
      <c r="EO525">
        <v>1.387116785714286</v>
      </c>
      <c r="EP525">
        <v>18.09533928571429</v>
      </c>
      <c r="EQ525">
        <v>11.7775</v>
      </c>
      <c r="ER525">
        <v>2000.024285714286</v>
      </c>
      <c r="ES525">
        <v>0.979997642857143</v>
      </c>
      <c r="ET525">
        <v>0.02000206428571429</v>
      </c>
      <c r="EU525">
        <v>0</v>
      </c>
      <c r="EV525">
        <v>1203.318928571429</v>
      </c>
      <c r="EW525">
        <v>5.00078</v>
      </c>
      <c r="EX525">
        <v>23399.21071428571</v>
      </c>
      <c r="EY525">
        <v>16379.82857142857</v>
      </c>
      <c r="EZ525">
        <v>39.18724999999999</v>
      </c>
      <c r="FA525">
        <v>39.95724999999999</v>
      </c>
      <c r="FB525">
        <v>39.45507142857143</v>
      </c>
      <c r="FC525">
        <v>39.6225</v>
      </c>
      <c r="FD525">
        <v>40.36574999999999</v>
      </c>
      <c r="FE525">
        <v>1955.114285714285</v>
      </c>
      <c r="FF525">
        <v>39.9</v>
      </c>
      <c r="FG525">
        <v>0</v>
      </c>
      <c r="FH525">
        <v>1758831534.7</v>
      </c>
      <c r="FI525">
        <v>0</v>
      </c>
      <c r="FJ525">
        <v>1203.2904</v>
      </c>
      <c r="FK525">
        <v>0.7330769410486155</v>
      </c>
      <c r="FL525">
        <v>7.061538384507971</v>
      </c>
      <c r="FM525">
        <v>23399.12</v>
      </c>
      <c r="FN525">
        <v>15</v>
      </c>
      <c r="FO525">
        <v>0</v>
      </c>
      <c r="FP525" t="s">
        <v>441</v>
      </c>
      <c r="FQ525">
        <v>1746989605.5</v>
      </c>
      <c r="FR525">
        <v>1746989593.5</v>
      </c>
      <c r="FS525">
        <v>0</v>
      </c>
      <c r="FT525">
        <v>-0.274</v>
      </c>
      <c r="FU525">
        <v>-0.002</v>
      </c>
      <c r="FV525">
        <v>2.549</v>
      </c>
      <c r="FW525">
        <v>0.129</v>
      </c>
      <c r="FX525">
        <v>420</v>
      </c>
      <c r="FY525">
        <v>17</v>
      </c>
      <c r="FZ525">
        <v>0.02</v>
      </c>
      <c r="GA525">
        <v>0.04</v>
      </c>
      <c r="GB525">
        <v>-23.05015</v>
      </c>
      <c r="GC525">
        <v>-25.44338386491557</v>
      </c>
      <c r="GD525">
        <v>3.140783560196405</v>
      </c>
      <c r="GE525">
        <v>0</v>
      </c>
      <c r="GF525">
        <v>1203.24</v>
      </c>
      <c r="GG525">
        <v>1.338426289236525</v>
      </c>
      <c r="GH525">
        <v>0.3107486216901931</v>
      </c>
      <c r="GI525">
        <v>0</v>
      </c>
      <c r="GJ525">
        <v>7.6894495</v>
      </c>
      <c r="GK525">
        <v>-0.235314821763601</v>
      </c>
      <c r="GL525">
        <v>0.02672617611537417</v>
      </c>
      <c r="GM525">
        <v>0</v>
      </c>
      <c r="GN525">
        <v>0</v>
      </c>
      <c r="GO525">
        <v>3</v>
      </c>
      <c r="GP525" t="s">
        <v>459</v>
      </c>
      <c r="GQ525">
        <v>3.10111</v>
      </c>
      <c r="GR525">
        <v>2.7244</v>
      </c>
      <c r="GS525">
        <v>0.0856401</v>
      </c>
      <c r="GT525">
        <v>0.0906047</v>
      </c>
      <c r="GU525">
        <v>0.104819</v>
      </c>
      <c r="GV525">
        <v>0.0795493</v>
      </c>
      <c r="GW525">
        <v>23879</v>
      </c>
      <c r="GX525">
        <v>21608.9</v>
      </c>
      <c r="GY525">
        <v>26679.6</v>
      </c>
      <c r="GZ525">
        <v>23985.1</v>
      </c>
      <c r="HA525">
        <v>38215.6</v>
      </c>
      <c r="HB525">
        <v>32657.1</v>
      </c>
      <c r="HC525">
        <v>46590.4</v>
      </c>
      <c r="HD525">
        <v>37966.1</v>
      </c>
      <c r="HE525">
        <v>1.87255</v>
      </c>
      <c r="HF525">
        <v>1.85093</v>
      </c>
      <c r="HG525">
        <v>0.147156</v>
      </c>
      <c r="HH525">
        <v>0</v>
      </c>
      <c r="HI525">
        <v>27.6136</v>
      </c>
      <c r="HJ525">
        <v>999.9</v>
      </c>
      <c r="HK525">
        <v>35.9</v>
      </c>
      <c r="HL525">
        <v>32.4</v>
      </c>
      <c r="HM525">
        <v>19.3193</v>
      </c>
      <c r="HN525">
        <v>60.9851</v>
      </c>
      <c r="HO525">
        <v>20.5248</v>
      </c>
      <c r="HP525">
        <v>1</v>
      </c>
      <c r="HQ525">
        <v>0.133095</v>
      </c>
      <c r="HR525">
        <v>-0.408758</v>
      </c>
      <c r="HS525">
        <v>20.2805</v>
      </c>
      <c r="HT525">
        <v>5.21145</v>
      </c>
      <c r="HU525">
        <v>11.9797</v>
      </c>
      <c r="HV525">
        <v>4.96325</v>
      </c>
      <c r="HW525">
        <v>3.27448</v>
      </c>
      <c r="HX525">
        <v>9999</v>
      </c>
      <c r="HY525">
        <v>9999</v>
      </c>
      <c r="HZ525">
        <v>9999</v>
      </c>
      <c r="IA525">
        <v>6.7</v>
      </c>
      <c r="IB525">
        <v>1.86392</v>
      </c>
      <c r="IC525">
        <v>1.86011</v>
      </c>
      <c r="ID525">
        <v>1.85837</v>
      </c>
      <c r="IE525">
        <v>1.85974</v>
      </c>
      <c r="IF525">
        <v>1.85989</v>
      </c>
      <c r="IG525">
        <v>1.8584</v>
      </c>
      <c r="IH525">
        <v>1.85746</v>
      </c>
      <c r="II525">
        <v>1.85242</v>
      </c>
      <c r="IJ525">
        <v>0</v>
      </c>
      <c r="IK525">
        <v>0</v>
      </c>
      <c r="IL525">
        <v>0</v>
      </c>
      <c r="IM525">
        <v>0</v>
      </c>
      <c r="IN525" t="s">
        <v>443</v>
      </c>
      <c r="IO525" t="s">
        <v>444</v>
      </c>
      <c r="IP525" t="s">
        <v>445</v>
      </c>
      <c r="IQ525" t="s">
        <v>445</v>
      </c>
      <c r="IR525" t="s">
        <v>445</v>
      </c>
      <c r="IS525" t="s">
        <v>445</v>
      </c>
      <c r="IT525">
        <v>0</v>
      </c>
      <c r="IU525">
        <v>100</v>
      </c>
      <c r="IV525">
        <v>100</v>
      </c>
      <c r="IW525">
        <v>-1.318</v>
      </c>
      <c r="IX525">
        <v>0.3025</v>
      </c>
      <c r="IY525">
        <v>-1.085747647868322</v>
      </c>
      <c r="IZ525">
        <v>-0.001141660950335919</v>
      </c>
      <c r="JA525">
        <v>1.556549255047457E-06</v>
      </c>
      <c r="JB525">
        <v>-3.845636065895205E-10</v>
      </c>
      <c r="JC525">
        <v>0.01562767363184709</v>
      </c>
      <c r="JD525">
        <v>0.001629169780553792</v>
      </c>
      <c r="JE525">
        <v>0.0005448488767950686</v>
      </c>
      <c r="JF525">
        <v>-2.599574200195059E-06</v>
      </c>
      <c r="JG525">
        <v>2</v>
      </c>
      <c r="JH525">
        <v>2011</v>
      </c>
      <c r="JI525">
        <v>1</v>
      </c>
      <c r="JJ525">
        <v>26</v>
      </c>
      <c r="JK525">
        <v>197365.6</v>
      </c>
      <c r="JL525">
        <v>197365.8</v>
      </c>
      <c r="JM525">
        <v>1.19507</v>
      </c>
      <c r="JN525">
        <v>2.64282</v>
      </c>
      <c r="JO525">
        <v>1.49658</v>
      </c>
      <c r="JP525">
        <v>2.34497</v>
      </c>
      <c r="JQ525">
        <v>1.54907</v>
      </c>
      <c r="JR525">
        <v>2.49512</v>
      </c>
      <c r="JS525">
        <v>37.0032</v>
      </c>
      <c r="JT525">
        <v>24.1838</v>
      </c>
      <c r="JU525">
        <v>18</v>
      </c>
      <c r="JV525">
        <v>485.906</v>
      </c>
      <c r="JW525">
        <v>487.051</v>
      </c>
      <c r="JX525">
        <v>28.7264</v>
      </c>
      <c r="JY525">
        <v>29.0278</v>
      </c>
      <c r="JZ525">
        <v>29.9995</v>
      </c>
      <c r="KA525">
        <v>29.3256</v>
      </c>
      <c r="KB525">
        <v>29.3398</v>
      </c>
      <c r="KC525">
        <v>24.1434</v>
      </c>
      <c r="KD525">
        <v>18.6513</v>
      </c>
      <c r="KE525">
        <v>34.9466</v>
      </c>
      <c r="KF525">
        <v>28.7249</v>
      </c>
      <c r="KG525">
        <v>460.173</v>
      </c>
      <c r="KH525">
        <v>15.3571</v>
      </c>
      <c r="KI525">
        <v>101.865</v>
      </c>
      <c r="KJ525">
        <v>91.54219999999999</v>
      </c>
    </row>
    <row r="526" spans="1:296">
      <c r="A526">
        <v>508</v>
      </c>
      <c r="B526">
        <v>1758831544.6</v>
      </c>
      <c r="C526">
        <v>17521</v>
      </c>
      <c r="D526" t="s">
        <v>1466</v>
      </c>
      <c r="E526" t="s">
        <v>1467</v>
      </c>
      <c r="F526">
        <v>5</v>
      </c>
      <c r="G526" t="s">
        <v>1413</v>
      </c>
      <c r="H526">
        <v>1758831537.1</v>
      </c>
      <c r="I526">
        <f>(J526)/1000</f>
        <v>0</v>
      </c>
      <c r="J526">
        <f>IF(DO526, AM526, AG526)</f>
        <v>0</v>
      </c>
      <c r="K526">
        <f>IF(DO526, AH526, AF526)</f>
        <v>0</v>
      </c>
      <c r="L526">
        <f>DQ526 - IF(AT526&gt;1, K526*DK526*100.0/(AV526), 0)</f>
        <v>0</v>
      </c>
      <c r="M526">
        <f>((S526-I526/2)*L526-K526)/(S526+I526/2)</f>
        <v>0</v>
      </c>
      <c r="N526">
        <f>M526*(DX526+DY526)/1000.0</f>
        <v>0</v>
      </c>
      <c r="O526">
        <f>(DQ526 - IF(AT526&gt;1, K526*DK526*100.0/(AV526), 0))*(DX526+DY526)/1000.0</f>
        <v>0</v>
      </c>
      <c r="P526">
        <f>2.0/((1/R526-1/Q526)+SIGN(R526)*SQRT((1/R526-1/Q526)*(1/R526-1/Q526) + 4*DL526/((DL526+1)*(DL526+1))*(2*1/R526*1/Q526-1/Q526*1/Q526)))</f>
        <v>0</v>
      </c>
      <c r="Q526">
        <f>IF(LEFT(DM526,1)&lt;&gt;"0",IF(LEFT(DM526,1)="1",3.0,DN526),$D$5+$E$5*(EE526*DX526/($K$5*1000))+$F$5*(EE526*DX526/($K$5*1000))*MAX(MIN(DK526,$J$5),$I$5)*MAX(MIN(DK526,$J$5),$I$5)+$G$5*MAX(MIN(DK526,$J$5),$I$5)*(EE526*DX526/($K$5*1000))+$H$5*(EE526*DX526/($K$5*1000))*(EE526*DX526/($K$5*1000)))</f>
        <v>0</v>
      </c>
      <c r="R526">
        <f>I526*(1000-(1000*0.61365*exp(17.502*V526/(240.97+V526))/(DX526+DY526)+DS526)/2)/(1000*0.61365*exp(17.502*V526/(240.97+V526))/(DX526+DY526)-DS526)</f>
        <v>0</v>
      </c>
      <c r="S526">
        <f>1/((DL526+1)/(P526/1.6)+1/(Q526/1.37)) + DL526/((DL526+1)/(P526/1.6) + DL526/(Q526/1.37))</f>
        <v>0</v>
      </c>
      <c r="T526">
        <f>(DG526*DJ526)</f>
        <v>0</v>
      </c>
      <c r="U526">
        <f>(DZ526+(T526+2*0.95*5.67E-8*(((DZ526+$B$9)+273)^4-(DZ526+273)^4)-44100*I526)/(1.84*29.3*Q526+8*0.95*5.67E-8*(DZ526+273)^3))</f>
        <v>0</v>
      </c>
      <c r="V526">
        <f>($C$9*EA526+$D$9*EB526+$E$9*U526)</f>
        <v>0</v>
      </c>
      <c r="W526">
        <f>0.61365*exp(17.502*V526/(240.97+V526))</f>
        <v>0</v>
      </c>
      <c r="X526">
        <f>(Y526/Z526*100)</f>
        <v>0</v>
      </c>
      <c r="Y526">
        <f>DS526*(DX526+DY526)/1000</f>
        <v>0</v>
      </c>
      <c r="Z526">
        <f>0.61365*exp(17.502*DZ526/(240.97+DZ526))</f>
        <v>0</v>
      </c>
      <c r="AA526">
        <f>(W526-DS526*(DX526+DY526)/1000)</f>
        <v>0</v>
      </c>
      <c r="AB526">
        <f>(-I526*44100)</f>
        <v>0</v>
      </c>
      <c r="AC526">
        <f>2*29.3*Q526*0.92*(DZ526-V526)</f>
        <v>0</v>
      </c>
      <c r="AD526">
        <f>2*0.95*5.67E-8*(((DZ526+$B$9)+273)^4-(V526+273)^4)</f>
        <v>0</v>
      </c>
      <c r="AE526">
        <f>T526+AD526+AB526+AC526</f>
        <v>0</v>
      </c>
      <c r="AF526">
        <f>DW526*AT526*(DR526-DQ526*(1000-AT526*DT526)/(1000-AT526*DS526))/(100*DK526)</f>
        <v>0</v>
      </c>
      <c r="AG526">
        <f>1000*DW526*AT526*(DS526-DT526)/(100*DK526*(1000-AT526*DS526))</f>
        <v>0</v>
      </c>
      <c r="AH526">
        <f>(AI526 - AJ526 - DX526*1E3/(8.314*(DZ526+273.15)) * AL526/DW526 * AK526) * DW526/(100*DK526) * (1000 - DT526)/1000</f>
        <v>0</v>
      </c>
      <c r="AI526">
        <v>448.4539374338898</v>
      </c>
      <c r="AJ526">
        <v>420.5776484848486</v>
      </c>
      <c r="AK526">
        <v>1.941571145136245</v>
      </c>
      <c r="AL526">
        <v>65.13345056571636</v>
      </c>
      <c r="AM526">
        <f>(AO526 - AN526 + DX526*1E3/(8.314*(DZ526+273.15)) * AQ526/DW526 * AP526) * DW526/(100*DK526) * 1000/(1000 - AO526)</f>
        <v>0</v>
      </c>
      <c r="AN526">
        <v>15.33648513097259</v>
      </c>
      <c r="AO526">
        <v>23.01000424242424</v>
      </c>
      <c r="AP526">
        <v>0.006134271467015697</v>
      </c>
      <c r="AQ526">
        <v>105.732096161895</v>
      </c>
      <c r="AR526">
        <v>0</v>
      </c>
      <c r="AS526">
        <v>0</v>
      </c>
      <c r="AT526">
        <f>IF(AR526*$H$15&gt;=AV526,1.0,(AV526/(AV526-AR526*$H$15)))</f>
        <v>0</v>
      </c>
      <c r="AU526">
        <f>(AT526-1)*100</f>
        <v>0</v>
      </c>
      <c r="AV526">
        <f>MAX(0,($B$15+$C$15*EE526)/(1+$D$15*EE526)*DX526/(DZ526+273)*$E$15)</f>
        <v>0</v>
      </c>
      <c r="AW526" t="s">
        <v>439</v>
      </c>
      <c r="AX526" t="s">
        <v>439</v>
      </c>
      <c r="AY526">
        <v>0</v>
      </c>
      <c r="AZ526">
        <v>0</v>
      </c>
      <c r="BA526">
        <f>1-AY526/AZ526</f>
        <v>0</v>
      </c>
      <c r="BB526">
        <v>0</v>
      </c>
      <c r="BC526" t="s">
        <v>439</v>
      </c>
      <c r="BD526" t="s">
        <v>439</v>
      </c>
      <c r="BE526">
        <v>0</v>
      </c>
      <c r="BF526">
        <v>0</v>
      </c>
      <c r="BG526">
        <f>1-BE526/BF526</f>
        <v>0</v>
      </c>
      <c r="BH526">
        <v>0.5</v>
      </c>
      <c r="BI526">
        <f>DH526</f>
        <v>0</v>
      </c>
      <c r="BJ526">
        <f>K526</f>
        <v>0</v>
      </c>
      <c r="BK526">
        <f>BG526*BH526*BI526</f>
        <v>0</v>
      </c>
      <c r="BL526">
        <f>(BJ526-BB526)/BI526</f>
        <v>0</v>
      </c>
      <c r="BM526">
        <f>(AZ526-BF526)/BF526</f>
        <v>0</v>
      </c>
      <c r="BN526">
        <f>AY526/(BA526+AY526/BF526)</f>
        <v>0</v>
      </c>
      <c r="BO526" t="s">
        <v>439</v>
      </c>
      <c r="BP526">
        <v>0</v>
      </c>
      <c r="BQ526">
        <f>IF(BP526&lt;&gt;0, BP526, BN526)</f>
        <v>0</v>
      </c>
      <c r="BR526">
        <f>1-BQ526/BF526</f>
        <v>0</v>
      </c>
      <c r="BS526">
        <f>(BF526-BE526)/(BF526-BQ526)</f>
        <v>0</v>
      </c>
      <c r="BT526">
        <f>(AZ526-BF526)/(AZ526-BQ526)</f>
        <v>0</v>
      </c>
      <c r="BU526">
        <f>(BF526-BE526)/(BF526-AY526)</f>
        <v>0</v>
      </c>
      <c r="BV526">
        <f>(AZ526-BF526)/(AZ526-AY526)</f>
        <v>0</v>
      </c>
      <c r="BW526">
        <f>(BS526*BQ526/BE526)</f>
        <v>0</v>
      </c>
      <c r="BX526">
        <f>(1-BW526)</f>
        <v>0</v>
      </c>
      <c r="DG526">
        <f>$B$13*EF526+$C$13*EG526+$F$13*ER526*(1-EU526)</f>
        <v>0</v>
      </c>
      <c r="DH526">
        <f>DG526*DI526</f>
        <v>0</v>
      </c>
      <c r="DI526">
        <f>($B$13*$D$11+$C$13*$D$11+$F$13*((FE526+EW526)/MAX(FE526+EW526+FF526, 0.1)*$I$11+FF526/MAX(FE526+EW526+FF526, 0.1)*$J$11))/($B$13+$C$13+$F$13)</f>
        <v>0</v>
      </c>
      <c r="DJ526">
        <f>($B$13*$K$11+$C$13*$K$11+$F$13*((FE526+EW526)/MAX(FE526+EW526+FF526, 0.1)*$P$11+FF526/MAX(FE526+EW526+FF526, 0.1)*$Q$11))/($B$13+$C$13+$F$13)</f>
        <v>0</v>
      </c>
      <c r="DK526">
        <v>5.9</v>
      </c>
      <c r="DL526">
        <v>0.5</v>
      </c>
      <c r="DM526" t="s">
        <v>440</v>
      </c>
      <c r="DN526">
        <v>2</v>
      </c>
      <c r="DO526" t="b">
        <v>1</v>
      </c>
      <c r="DP526">
        <v>1758831537.1</v>
      </c>
      <c r="DQ526">
        <v>402.0304444444445</v>
      </c>
      <c r="DR526">
        <v>430.8454814814816</v>
      </c>
      <c r="DS526">
        <v>22.97679999999999</v>
      </c>
      <c r="DT526">
        <v>15.30885555555556</v>
      </c>
      <c r="DU526">
        <v>403.3487407407407</v>
      </c>
      <c r="DV526">
        <v>22.67439629629629</v>
      </c>
      <c r="DW526">
        <v>500.0067407407408</v>
      </c>
      <c r="DX526">
        <v>90.76155185185186</v>
      </c>
      <c r="DY526">
        <v>0.06628037407407407</v>
      </c>
      <c r="DZ526">
        <v>29.70276296296296</v>
      </c>
      <c r="EA526">
        <v>30.01007407407407</v>
      </c>
      <c r="EB526">
        <v>999.9000000000001</v>
      </c>
      <c r="EC526">
        <v>0</v>
      </c>
      <c r="ED526">
        <v>0</v>
      </c>
      <c r="EE526">
        <v>9993.159259259259</v>
      </c>
      <c r="EF526">
        <v>0</v>
      </c>
      <c r="EG526">
        <v>11.53997407407408</v>
      </c>
      <c r="EH526">
        <v>-28.81508148148148</v>
      </c>
      <c r="EI526">
        <v>411.485</v>
      </c>
      <c r="EJ526">
        <v>437.543962962963</v>
      </c>
      <c r="EK526">
        <v>7.66793925925926</v>
      </c>
      <c r="EL526">
        <v>430.8454814814816</v>
      </c>
      <c r="EM526">
        <v>15.30885555555556</v>
      </c>
      <c r="EN526">
        <v>2.085409259259259</v>
      </c>
      <c r="EO526">
        <v>1.389455925925926</v>
      </c>
      <c r="EP526">
        <v>18.10817037037037</v>
      </c>
      <c r="EQ526">
        <v>11.80302222222222</v>
      </c>
      <c r="ER526">
        <v>2000.01037037037</v>
      </c>
      <c r="ES526">
        <v>0.9799974444444445</v>
      </c>
      <c r="ET526">
        <v>0.02000225555555556</v>
      </c>
      <c r="EU526">
        <v>0</v>
      </c>
      <c r="EV526">
        <v>1203.173703703704</v>
      </c>
      <c r="EW526">
        <v>5.00078</v>
      </c>
      <c r="EX526">
        <v>23396.46296296296</v>
      </c>
      <c r="EY526">
        <v>16379.71851851852</v>
      </c>
      <c r="EZ526">
        <v>39.1757037037037</v>
      </c>
      <c r="FA526">
        <v>39.944</v>
      </c>
      <c r="FB526">
        <v>39.46496296296296</v>
      </c>
      <c r="FC526">
        <v>39.60614814814814</v>
      </c>
      <c r="FD526">
        <v>40.40244444444443</v>
      </c>
      <c r="FE526">
        <v>1955.10037037037</v>
      </c>
      <c r="FF526">
        <v>39.9</v>
      </c>
      <c r="FG526">
        <v>0</v>
      </c>
      <c r="FH526">
        <v>1758831539.5</v>
      </c>
      <c r="FI526">
        <v>0</v>
      </c>
      <c r="FJ526">
        <v>1203.1324</v>
      </c>
      <c r="FK526">
        <v>-3.674615373511839</v>
      </c>
      <c r="FL526">
        <v>-69.09230763893565</v>
      </c>
      <c r="FM526">
        <v>23396.348</v>
      </c>
      <c r="FN526">
        <v>15</v>
      </c>
      <c r="FO526">
        <v>0</v>
      </c>
      <c r="FP526" t="s">
        <v>441</v>
      </c>
      <c r="FQ526">
        <v>1746989605.5</v>
      </c>
      <c r="FR526">
        <v>1746989593.5</v>
      </c>
      <c r="FS526">
        <v>0</v>
      </c>
      <c r="FT526">
        <v>-0.274</v>
      </c>
      <c r="FU526">
        <v>-0.002</v>
      </c>
      <c r="FV526">
        <v>2.549</v>
      </c>
      <c r="FW526">
        <v>0.129</v>
      </c>
      <c r="FX526">
        <v>420</v>
      </c>
      <c r="FY526">
        <v>17</v>
      </c>
      <c r="FZ526">
        <v>0.02</v>
      </c>
      <c r="GA526">
        <v>0.04</v>
      </c>
      <c r="GB526">
        <v>-26.15182926829268</v>
      </c>
      <c r="GC526">
        <v>-54.61123275261325</v>
      </c>
      <c r="GD526">
        <v>5.858284772835064</v>
      </c>
      <c r="GE526">
        <v>0</v>
      </c>
      <c r="GF526">
        <v>1203.159705882353</v>
      </c>
      <c r="GG526">
        <v>-1.515508013983501</v>
      </c>
      <c r="GH526">
        <v>0.3927840695083184</v>
      </c>
      <c r="GI526">
        <v>0</v>
      </c>
      <c r="GJ526">
        <v>7.673680975609757</v>
      </c>
      <c r="GK526">
        <v>-0.1086809059233523</v>
      </c>
      <c r="GL526">
        <v>0.01435514164789443</v>
      </c>
      <c r="GM526">
        <v>0</v>
      </c>
      <c r="GN526">
        <v>0</v>
      </c>
      <c r="GO526">
        <v>3</v>
      </c>
      <c r="GP526" t="s">
        <v>459</v>
      </c>
      <c r="GQ526">
        <v>3.10103</v>
      </c>
      <c r="GR526">
        <v>2.7246</v>
      </c>
      <c r="GS526">
        <v>0.08712880000000001</v>
      </c>
      <c r="GT526">
        <v>0.0930042</v>
      </c>
      <c r="GU526">
        <v>0.10491</v>
      </c>
      <c r="GV526">
        <v>0.0795708</v>
      </c>
      <c r="GW526">
        <v>23840.4</v>
      </c>
      <c r="GX526">
        <v>21552</v>
      </c>
      <c r="GY526">
        <v>26679.9</v>
      </c>
      <c r="GZ526">
        <v>23985.2</v>
      </c>
      <c r="HA526">
        <v>38212.1</v>
      </c>
      <c r="HB526">
        <v>32656.7</v>
      </c>
      <c r="HC526">
        <v>46590.7</v>
      </c>
      <c r="HD526">
        <v>37966.3</v>
      </c>
      <c r="HE526">
        <v>1.8726</v>
      </c>
      <c r="HF526">
        <v>1.85093</v>
      </c>
      <c r="HG526">
        <v>0.145957</v>
      </c>
      <c r="HH526">
        <v>0</v>
      </c>
      <c r="HI526">
        <v>27.6189</v>
      </c>
      <c r="HJ526">
        <v>999.9</v>
      </c>
      <c r="HK526">
        <v>35.9</v>
      </c>
      <c r="HL526">
        <v>32.4</v>
      </c>
      <c r="HM526">
        <v>19.3193</v>
      </c>
      <c r="HN526">
        <v>61.2351</v>
      </c>
      <c r="HO526">
        <v>20.4006</v>
      </c>
      <c r="HP526">
        <v>1</v>
      </c>
      <c r="HQ526">
        <v>0.132589</v>
      </c>
      <c r="HR526">
        <v>-0.519172</v>
      </c>
      <c r="HS526">
        <v>20.2801</v>
      </c>
      <c r="HT526">
        <v>5.21235</v>
      </c>
      <c r="HU526">
        <v>11.9798</v>
      </c>
      <c r="HV526">
        <v>4.96355</v>
      </c>
      <c r="HW526">
        <v>3.2744</v>
      </c>
      <c r="HX526">
        <v>9999</v>
      </c>
      <c r="HY526">
        <v>9999</v>
      </c>
      <c r="HZ526">
        <v>9999</v>
      </c>
      <c r="IA526">
        <v>6.7</v>
      </c>
      <c r="IB526">
        <v>1.86395</v>
      </c>
      <c r="IC526">
        <v>1.8601</v>
      </c>
      <c r="ID526">
        <v>1.85838</v>
      </c>
      <c r="IE526">
        <v>1.85976</v>
      </c>
      <c r="IF526">
        <v>1.85989</v>
      </c>
      <c r="IG526">
        <v>1.85842</v>
      </c>
      <c r="IH526">
        <v>1.85745</v>
      </c>
      <c r="II526">
        <v>1.85242</v>
      </c>
      <c r="IJ526">
        <v>0</v>
      </c>
      <c r="IK526">
        <v>0</v>
      </c>
      <c r="IL526">
        <v>0</v>
      </c>
      <c r="IM526">
        <v>0</v>
      </c>
      <c r="IN526" t="s">
        <v>443</v>
      </c>
      <c r="IO526" t="s">
        <v>444</v>
      </c>
      <c r="IP526" t="s">
        <v>445</v>
      </c>
      <c r="IQ526" t="s">
        <v>445</v>
      </c>
      <c r="IR526" t="s">
        <v>445</v>
      </c>
      <c r="IS526" t="s">
        <v>445</v>
      </c>
      <c r="IT526">
        <v>0</v>
      </c>
      <c r="IU526">
        <v>100</v>
      </c>
      <c r="IV526">
        <v>100</v>
      </c>
      <c r="IW526">
        <v>-1.319</v>
      </c>
      <c r="IX526">
        <v>0.3031</v>
      </c>
      <c r="IY526">
        <v>-1.085747647868322</v>
      </c>
      <c r="IZ526">
        <v>-0.001141660950335919</v>
      </c>
      <c r="JA526">
        <v>1.556549255047457E-06</v>
      </c>
      <c r="JB526">
        <v>-3.845636065895205E-10</v>
      </c>
      <c r="JC526">
        <v>0.01562767363184709</v>
      </c>
      <c r="JD526">
        <v>0.001629169780553792</v>
      </c>
      <c r="JE526">
        <v>0.0005448488767950686</v>
      </c>
      <c r="JF526">
        <v>-2.599574200195059E-06</v>
      </c>
      <c r="JG526">
        <v>2</v>
      </c>
      <c r="JH526">
        <v>2011</v>
      </c>
      <c r="JI526">
        <v>1</v>
      </c>
      <c r="JJ526">
        <v>26</v>
      </c>
      <c r="JK526">
        <v>197365.7</v>
      </c>
      <c r="JL526">
        <v>197365.9</v>
      </c>
      <c r="JM526">
        <v>1.23291</v>
      </c>
      <c r="JN526">
        <v>2.65015</v>
      </c>
      <c r="JO526">
        <v>1.49658</v>
      </c>
      <c r="JP526">
        <v>2.34497</v>
      </c>
      <c r="JQ526">
        <v>1.54907</v>
      </c>
      <c r="JR526">
        <v>2.43042</v>
      </c>
      <c r="JS526">
        <v>37.0032</v>
      </c>
      <c r="JT526">
        <v>24.1751</v>
      </c>
      <c r="JU526">
        <v>18</v>
      </c>
      <c r="JV526">
        <v>485.897</v>
      </c>
      <c r="JW526">
        <v>487.01</v>
      </c>
      <c r="JX526">
        <v>28.7039</v>
      </c>
      <c r="JY526">
        <v>29.0216</v>
      </c>
      <c r="JZ526">
        <v>29.9996</v>
      </c>
      <c r="KA526">
        <v>29.3205</v>
      </c>
      <c r="KB526">
        <v>29.3348</v>
      </c>
      <c r="KC526">
        <v>24.8309</v>
      </c>
      <c r="KD526">
        <v>18.6513</v>
      </c>
      <c r="KE526">
        <v>34.9466</v>
      </c>
      <c r="KF526">
        <v>28.7209</v>
      </c>
      <c r="KG526">
        <v>473.549</v>
      </c>
      <c r="KH526">
        <v>15.3558</v>
      </c>
      <c r="KI526">
        <v>101.865</v>
      </c>
      <c r="KJ526">
        <v>91.54259999999999</v>
      </c>
    </row>
    <row r="527" spans="1:296">
      <c r="A527">
        <v>509</v>
      </c>
      <c r="B527">
        <v>1758831549.6</v>
      </c>
      <c r="C527">
        <v>17526</v>
      </c>
      <c r="D527" t="s">
        <v>1468</v>
      </c>
      <c r="E527" t="s">
        <v>1469</v>
      </c>
      <c r="F527">
        <v>5</v>
      </c>
      <c r="G527" t="s">
        <v>1413</v>
      </c>
      <c r="H527">
        <v>1758831541.814285</v>
      </c>
      <c r="I527">
        <f>(J527)/1000</f>
        <v>0</v>
      </c>
      <c r="J527">
        <f>IF(DO527, AM527, AG527)</f>
        <v>0</v>
      </c>
      <c r="K527">
        <f>IF(DO527, AH527, AF527)</f>
        <v>0</v>
      </c>
      <c r="L527">
        <f>DQ527 - IF(AT527&gt;1, K527*DK527*100.0/(AV527), 0)</f>
        <v>0</v>
      </c>
      <c r="M527">
        <f>((S527-I527/2)*L527-K527)/(S527+I527/2)</f>
        <v>0</v>
      </c>
      <c r="N527">
        <f>M527*(DX527+DY527)/1000.0</f>
        <v>0</v>
      </c>
      <c r="O527">
        <f>(DQ527 - IF(AT527&gt;1, K527*DK527*100.0/(AV527), 0))*(DX527+DY527)/1000.0</f>
        <v>0</v>
      </c>
      <c r="P527">
        <f>2.0/((1/R527-1/Q527)+SIGN(R527)*SQRT((1/R527-1/Q527)*(1/R527-1/Q527) + 4*DL527/((DL527+1)*(DL527+1))*(2*1/R527*1/Q527-1/Q527*1/Q527)))</f>
        <v>0</v>
      </c>
      <c r="Q527">
        <f>IF(LEFT(DM527,1)&lt;&gt;"0",IF(LEFT(DM527,1)="1",3.0,DN527),$D$5+$E$5*(EE527*DX527/($K$5*1000))+$F$5*(EE527*DX527/($K$5*1000))*MAX(MIN(DK527,$J$5),$I$5)*MAX(MIN(DK527,$J$5),$I$5)+$G$5*MAX(MIN(DK527,$J$5),$I$5)*(EE527*DX527/($K$5*1000))+$H$5*(EE527*DX527/($K$5*1000))*(EE527*DX527/($K$5*1000)))</f>
        <v>0</v>
      </c>
      <c r="R527">
        <f>I527*(1000-(1000*0.61365*exp(17.502*V527/(240.97+V527))/(DX527+DY527)+DS527)/2)/(1000*0.61365*exp(17.502*V527/(240.97+V527))/(DX527+DY527)-DS527)</f>
        <v>0</v>
      </c>
      <c r="S527">
        <f>1/((DL527+1)/(P527/1.6)+1/(Q527/1.37)) + DL527/((DL527+1)/(P527/1.6) + DL527/(Q527/1.37))</f>
        <v>0</v>
      </c>
      <c r="T527">
        <f>(DG527*DJ527)</f>
        <v>0</v>
      </c>
      <c r="U527">
        <f>(DZ527+(T527+2*0.95*5.67E-8*(((DZ527+$B$9)+273)^4-(DZ527+273)^4)-44100*I527)/(1.84*29.3*Q527+8*0.95*5.67E-8*(DZ527+273)^3))</f>
        <v>0</v>
      </c>
      <c r="V527">
        <f>($C$9*EA527+$D$9*EB527+$E$9*U527)</f>
        <v>0</v>
      </c>
      <c r="W527">
        <f>0.61365*exp(17.502*V527/(240.97+V527))</f>
        <v>0</v>
      </c>
      <c r="X527">
        <f>(Y527/Z527*100)</f>
        <v>0</v>
      </c>
      <c r="Y527">
        <f>DS527*(DX527+DY527)/1000</f>
        <v>0</v>
      </c>
      <c r="Z527">
        <f>0.61365*exp(17.502*DZ527/(240.97+DZ527))</f>
        <v>0</v>
      </c>
      <c r="AA527">
        <f>(W527-DS527*(DX527+DY527)/1000)</f>
        <v>0</v>
      </c>
      <c r="AB527">
        <f>(-I527*44100)</f>
        <v>0</v>
      </c>
      <c r="AC527">
        <f>2*29.3*Q527*0.92*(DZ527-V527)</f>
        <v>0</v>
      </c>
      <c r="AD527">
        <f>2*0.95*5.67E-8*(((DZ527+$B$9)+273)^4-(V527+273)^4)</f>
        <v>0</v>
      </c>
      <c r="AE527">
        <f>T527+AD527+AB527+AC527</f>
        <v>0</v>
      </c>
      <c r="AF527">
        <f>DW527*AT527*(DR527-DQ527*(1000-AT527*DT527)/(1000-AT527*DS527))/(100*DK527)</f>
        <v>0</v>
      </c>
      <c r="AG527">
        <f>1000*DW527*AT527*(DS527-DT527)/(100*DK527*(1000-AT527*DS527))</f>
        <v>0</v>
      </c>
      <c r="AH527">
        <f>(AI527 - AJ527 - DX527*1E3/(8.314*(DZ527+273.15)) * AL527/DW527 * AK527) * DW527/(100*DK527) * (1000 - DT527)/1000</f>
        <v>0</v>
      </c>
      <c r="AI527">
        <v>464.7061893783513</v>
      </c>
      <c r="AJ527">
        <v>433.2336787878787</v>
      </c>
      <c r="AK527">
        <v>2.609194519263238</v>
      </c>
      <c r="AL527">
        <v>65.13345056571636</v>
      </c>
      <c r="AM527">
        <f>(AO527 - AN527 + DX527*1E3/(8.314*(DZ527+273.15)) * AQ527/DW527 * AP527) * DW527/(100*DK527) * 1000/(1000 - AO527)</f>
        <v>0</v>
      </c>
      <c r="AN527">
        <v>15.33694004026581</v>
      </c>
      <c r="AO527">
        <v>23.02432606060606</v>
      </c>
      <c r="AP527">
        <v>0.0007798727262359337</v>
      </c>
      <c r="AQ527">
        <v>105.732096161895</v>
      </c>
      <c r="AR527">
        <v>0</v>
      </c>
      <c r="AS527">
        <v>0</v>
      </c>
      <c r="AT527">
        <f>IF(AR527*$H$15&gt;=AV527,1.0,(AV527/(AV527-AR527*$H$15)))</f>
        <v>0</v>
      </c>
      <c r="AU527">
        <f>(AT527-1)*100</f>
        <v>0</v>
      </c>
      <c r="AV527">
        <f>MAX(0,($B$15+$C$15*EE527)/(1+$D$15*EE527)*DX527/(DZ527+273)*$E$15)</f>
        <v>0</v>
      </c>
      <c r="AW527" t="s">
        <v>439</v>
      </c>
      <c r="AX527" t="s">
        <v>439</v>
      </c>
      <c r="AY527">
        <v>0</v>
      </c>
      <c r="AZ527">
        <v>0</v>
      </c>
      <c r="BA527">
        <f>1-AY527/AZ527</f>
        <v>0</v>
      </c>
      <c r="BB527">
        <v>0</v>
      </c>
      <c r="BC527" t="s">
        <v>439</v>
      </c>
      <c r="BD527" t="s">
        <v>439</v>
      </c>
      <c r="BE527">
        <v>0</v>
      </c>
      <c r="BF527">
        <v>0</v>
      </c>
      <c r="BG527">
        <f>1-BE527/BF527</f>
        <v>0</v>
      </c>
      <c r="BH527">
        <v>0.5</v>
      </c>
      <c r="BI527">
        <f>DH527</f>
        <v>0</v>
      </c>
      <c r="BJ527">
        <f>K527</f>
        <v>0</v>
      </c>
      <c r="BK527">
        <f>BG527*BH527*BI527</f>
        <v>0</v>
      </c>
      <c r="BL527">
        <f>(BJ527-BB527)/BI527</f>
        <v>0</v>
      </c>
      <c r="BM527">
        <f>(AZ527-BF527)/BF527</f>
        <v>0</v>
      </c>
      <c r="BN527">
        <f>AY527/(BA527+AY527/BF527)</f>
        <v>0</v>
      </c>
      <c r="BO527" t="s">
        <v>439</v>
      </c>
      <c r="BP527">
        <v>0</v>
      </c>
      <c r="BQ527">
        <f>IF(BP527&lt;&gt;0, BP527, BN527)</f>
        <v>0</v>
      </c>
      <c r="BR527">
        <f>1-BQ527/BF527</f>
        <v>0</v>
      </c>
      <c r="BS527">
        <f>(BF527-BE527)/(BF527-BQ527)</f>
        <v>0</v>
      </c>
      <c r="BT527">
        <f>(AZ527-BF527)/(AZ527-BQ527)</f>
        <v>0</v>
      </c>
      <c r="BU527">
        <f>(BF527-BE527)/(BF527-AY527)</f>
        <v>0</v>
      </c>
      <c r="BV527">
        <f>(AZ527-BF527)/(AZ527-AY527)</f>
        <v>0</v>
      </c>
      <c r="BW527">
        <f>(BS527*BQ527/BE527)</f>
        <v>0</v>
      </c>
      <c r="BX527">
        <f>(1-BW527)</f>
        <v>0</v>
      </c>
      <c r="DG527">
        <f>$B$13*EF527+$C$13*EG527+$F$13*ER527*(1-EU527)</f>
        <v>0</v>
      </c>
      <c r="DH527">
        <f>DG527*DI527</f>
        <v>0</v>
      </c>
      <c r="DI527">
        <f>($B$13*$D$11+$C$13*$D$11+$F$13*((FE527+EW527)/MAX(FE527+EW527+FF527, 0.1)*$I$11+FF527/MAX(FE527+EW527+FF527, 0.1)*$J$11))/($B$13+$C$13+$F$13)</f>
        <v>0</v>
      </c>
      <c r="DJ527">
        <f>($B$13*$K$11+$C$13*$K$11+$F$13*((FE527+EW527)/MAX(FE527+EW527+FF527, 0.1)*$P$11+FF527/MAX(FE527+EW527+FF527, 0.1)*$Q$11))/($B$13+$C$13+$F$13)</f>
        <v>0</v>
      </c>
      <c r="DK527">
        <v>5.9</v>
      </c>
      <c r="DL527">
        <v>0.5</v>
      </c>
      <c r="DM527" t="s">
        <v>440</v>
      </c>
      <c r="DN527">
        <v>2</v>
      </c>
      <c r="DO527" t="b">
        <v>1</v>
      </c>
      <c r="DP527">
        <v>1758831541.814285</v>
      </c>
      <c r="DQ527">
        <v>408.10575</v>
      </c>
      <c r="DR527">
        <v>442.9448214285715</v>
      </c>
      <c r="DS527">
        <v>22.99644642857143</v>
      </c>
      <c r="DT527">
        <v>15.32448214285714</v>
      </c>
      <c r="DU527">
        <v>409.4244285714285</v>
      </c>
      <c r="DV527">
        <v>22.693625</v>
      </c>
      <c r="DW527">
        <v>499.9012857142857</v>
      </c>
      <c r="DX527">
        <v>90.76128928571427</v>
      </c>
      <c r="DY527">
        <v>0.06650045714285714</v>
      </c>
      <c r="DZ527">
        <v>29.70096785714286</v>
      </c>
      <c r="EA527">
        <v>30.00847857142857</v>
      </c>
      <c r="EB527">
        <v>999.9000000000002</v>
      </c>
      <c r="EC527">
        <v>0</v>
      </c>
      <c r="ED527">
        <v>0</v>
      </c>
      <c r="EE527">
        <v>9991.417142857143</v>
      </c>
      <c r="EF527">
        <v>0</v>
      </c>
      <c r="EG527">
        <v>11.53618571428572</v>
      </c>
      <c r="EH527">
        <v>-34.83913928571429</v>
      </c>
      <c r="EI527">
        <v>417.7117142857143</v>
      </c>
      <c r="EJ527">
        <v>449.8385357142857</v>
      </c>
      <c r="EK527">
        <v>7.67195892857143</v>
      </c>
      <c r="EL527">
        <v>442.9448214285715</v>
      </c>
      <c r="EM527">
        <v>15.32448214285714</v>
      </c>
      <c r="EN527">
        <v>2.087187142857143</v>
      </c>
      <c r="EO527">
        <v>1.390870357142857</v>
      </c>
      <c r="EP527">
        <v>18.12172857142857</v>
      </c>
      <c r="EQ527">
        <v>11.81843928571429</v>
      </c>
      <c r="ER527">
        <v>2000.003928571429</v>
      </c>
      <c r="ES527">
        <v>0.9799973214285715</v>
      </c>
      <c r="ET527">
        <v>0.02000237857142858</v>
      </c>
      <c r="EU527">
        <v>0</v>
      </c>
      <c r="EV527">
        <v>1202.872142857143</v>
      </c>
      <c r="EW527">
        <v>5.00078</v>
      </c>
      <c r="EX527">
        <v>23389.43214285714</v>
      </c>
      <c r="EY527">
        <v>16379.66428571429</v>
      </c>
      <c r="EZ527">
        <v>39.17835714285714</v>
      </c>
      <c r="FA527">
        <v>39.94600000000001</v>
      </c>
      <c r="FB527">
        <v>39.45510714285713</v>
      </c>
      <c r="FC527">
        <v>39.62467857142856</v>
      </c>
      <c r="FD527">
        <v>40.41039285714286</v>
      </c>
      <c r="FE527">
        <v>1955.093928571428</v>
      </c>
      <c r="FF527">
        <v>39.90107142857143</v>
      </c>
      <c r="FG527">
        <v>0</v>
      </c>
      <c r="FH527">
        <v>1758831544.9</v>
      </c>
      <c r="FI527">
        <v>0</v>
      </c>
      <c r="FJ527">
        <v>1202.805769230769</v>
      </c>
      <c r="FK527">
        <v>-5.430769220777009</v>
      </c>
      <c r="FL527">
        <v>-124.8239316593075</v>
      </c>
      <c r="FM527">
        <v>23388.65769230769</v>
      </c>
      <c r="FN527">
        <v>15</v>
      </c>
      <c r="FO527">
        <v>0</v>
      </c>
      <c r="FP527" t="s">
        <v>441</v>
      </c>
      <c r="FQ527">
        <v>1746989605.5</v>
      </c>
      <c r="FR527">
        <v>1746989593.5</v>
      </c>
      <c r="FS527">
        <v>0</v>
      </c>
      <c r="FT527">
        <v>-0.274</v>
      </c>
      <c r="FU527">
        <v>-0.002</v>
      </c>
      <c r="FV527">
        <v>2.549</v>
      </c>
      <c r="FW527">
        <v>0.129</v>
      </c>
      <c r="FX527">
        <v>420</v>
      </c>
      <c r="FY527">
        <v>17</v>
      </c>
      <c r="FZ527">
        <v>0.02</v>
      </c>
      <c r="GA527">
        <v>0.04</v>
      </c>
      <c r="GB527">
        <v>-31.648</v>
      </c>
      <c r="GC527">
        <v>-77.71038799249526</v>
      </c>
      <c r="GD527">
        <v>7.543663573655708</v>
      </c>
      <c r="GE527">
        <v>0</v>
      </c>
      <c r="GF527">
        <v>1202.950588235294</v>
      </c>
      <c r="GG527">
        <v>-3.771428569412446</v>
      </c>
      <c r="GH527">
        <v>0.5035400631088978</v>
      </c>
      <c r="GI527">
        <v>0</v>
      </c>
      <c r="GJ527">
        <v>7.671374</v>
      </c>
      <c r="GK527">
        <v>0.02795369606004181</v>
      </c>
      <c r="GL527">
        <v>0.009566700789718427</v>
      </c>
      <c r="GM527">
        <v>1</v>
      </c>
      <c r="GN527">
        <v>1</v>
      </c>
      <c r="GO527">
        <v>3</v>
      </c>
      <c r="GP527" t="s">
        <v>448</v>
      </c>
      <c r="GQ527">
        <v>3.10101</v>
      </c>
      <c r="GR527">
        <v>2.72507</v>
      </c>
      <c r="GS527">
        <v>0.0891347</v>
      </c>
      <c r="GT527">
        <v>0.09553200000000001</v>
      </c>
      <c r="GU527">
        <v>0.104958</v>
      </c>
      <c r="GV527">
        <v>0.0795739</v>
      </c>
      <c r="GW527">
        <v>23788.3</v>
      </c>
      <c r="GX527">
        <v>21492.2</v>
      </c>
      <c r="GY527">
        <v>26680.1</v>
      </c>
      <c r="GZ527">
        <v>23985.5</v>
      </c>
      <c r="HA527">
        <v>38210.2</v>
      </c>
      <c r="HB527">
        <v>32657.6</v>
      </c>
      <c r="HC527">
        <v>46590.6</v>
      </c>
      <c r="HD527">
        <v>37967.1</v>
      </c>
      <c r="HE527">
        <v>1.87243</v>
      </c>
      <c r="HF527">
        <v>1.85133</v>
      </c>
      <c r="HG527">
        <v>0.146382</v>
      </c>
      <c r="HH527">
        <v>0</v>
      </c>
      <c r="HI527">
        <v>27.6234</v>
      </c>
      <c r="HJ527">
        <v>999.9</v>
      </c>
      <c r="HK527">
        <v>35.9</v>
      </c>
      <c r="HL527">
        <v>32.4</v>
      </c>
      <c r="HM527">
        <v>19.3195</v>
      </c>
      <c r="HN527">
        <v>60.8551</v>
      </c>
      <c r="HO527">
        <v>20.629</v>
      </c>
      <c r="HP527">
        <v>1</v>
      </c>
      <c r="HQ527">
        <v>0.132147</v>
      </c>
      <c r="HR527">
        <v>-0.589183</v>
      </c>
      <c r="HS527">
        <v>20.2799</v>
      </c>
      <c r="HT527">
        <v>5.211</v>
      </c>
      <c r="HU527">
        <v>11.9796</v>
      </c>
      <c r="HV527">
        <v>4.96335</v>
      </c>
      <c r="HW527">
        <v>3.2744</v>
      </c>
      <c r="HX527">
        <v>9999</v>
      </c>
      <c r="HY527">
        <v>9999</v>
      </c>
      <c r="HZ527">
        <v>9999</v>
      </c>
      <c r="IA527">
        <v>6.7</v>
      </c>
      <c r="IB527">
        <v>1.86395</v>
      </c>
      <c r="IC527">
        <v>1.86012</v>
      </c>
      <c r="ID527">
        <v>1.85838</v>
      </c>
      <c r="IE527">
        <v>1.85976</v>
      </c>
      <c r="IF527">
        <v>1.85989</v>
      </c>
      <c r="IG527">
        <v>1.85844</v>
      </c>
      <c r="IH527">
        <v>1.85745</v>
      </c>
      <c r="II527">
        <v>1.85242</v>
      </c>
      <c r="IJ527">
        <v>0</v>
      </c>
      <c r="IK527">
        <v>0</v>
      </c>
      <c r="IL527">
        <v>0</v>
      </c>
      <c r="IM527">
        <v>0</v>
      </c>
      <c r="IN527" t="s">
        <v>443</v>
      </c>
      <c r="IO527" t="s">
        <v>444</v>
      </c>
      <c r="IP527" t="s">
        <v>445</v>
      </c>
      <c r="IQ527" t="s">
        <v>445</v>
      </c>
      <c r="IR527" t="s">
        <v>445</v>
      </c>
      <c r="IS527" t="s">
        <v>445</v>
      </c>
      <c r="IT527">
        <v>0</v>
      </c>
      <c r="IU527">
        <v>100</v>
      </c>
      <c r="IV527">
        <v>100</v>
      </c>
      <c r="IW527">
        <v>-1.32</v>
      </c>
      <c r="IX527">
        <v>0.3035</v>
      </c>
      <c r="IY527">
        <v>-1.085747647868322</v>
      </c>
      <c r="IZ527">
        <v>-0.001141660950335919</v>
      </c>
      <c r="JA527">
        <v>1.556549255047457E-06</v>
      </c>
      <c r="JB527">
        <v>-3.845636065895205E-10</v>
      </c>
      <c r="JC527">
        <v>0.01562767363184709</v>
      </c>
      <c r="JD527">
        <v>0.001629169780553792</v>
      </c>
      <c r="JE527">
        <v>0.0005448488767950686</v>
      </c>
      <c r="JF527">
        <v>-2.599574200195059E-06</v>
      </c>
      <c r="JG527">
        <v>2</v>
      </c>
      <c r="JH527">
        <v>2011</v>
      </c>
      <c r="JI527">
        <v>1</v>
      </c>
      <c r="JJ527">
        <v>26</v>
      </c>
      <c r="JK527">
        <v>197365.7</v>
      </c>
      <c r="JL527">
        <v>197365.9</v>
      </c>
      <c r="JM527">
        <v>1.26709</v>
      </c>
      <c r="JN527">
        <v>2.65381</v>
      </c>
      <c r="JO527">
        <v>1.49658</v>
      </c>
      <c r="JP527">
        <v>2.34497</v>
      </c>
      <c r="JQ527">
        <v>1.54907</v>
      </c>
      <c r="JR527">
        <v>2.37427</v>
      </c>
      <c r="JS527">
        <v>37.0032</v>
      </c>
      <c r="JT527">
        <v>24.1751</v>
      </c>
      <c r="JU527">
        <v>18</v>
      </c>
      <c r="JV527">
        <v>485.759</v>
      </c>
      <c r="JW527">
        <v>487.232</v>
      </c>
      <c r="JX527">
        <v>28.7032</v>
      </c>
      <c r="JY527">
        <v>29.0169</v>
      </c>
      <c r="JZ527">
        <v>29.9997</v>
      </c>
      <c r="KA527">
        <v>29.3159</v>
      </c>
      <c r="KB527">
        <v>29.3299</v>
      </c>
      <c r="KC527">
        <v>25.5832</v>
      </c>
      <c r="KD527">
        <v>18.6513</v>
      </c>
      <c r="KE527">
        <v>34.9466</v>
      </c>
      <c r="KF527">
        <v>28.7157</v>
      </c>
      <c r="KG527">
        <v>493.635</v>
      </c>
      <c r="KH527">
        <v>15.3558</v>
      </c>
      <c r="KI527">
        <v>101.866</v>
      </c>
      <c r="KJ527">
        <v>91.54430000000001</v>
      </c>
    </row>
    <row r="528" spans="1:296">
      <c r="A528">
        <v>510</v>
      </c>
      <c r="B528">
        <v>1758831554.6</v>
      </c>
      <c r="C528">
        <v>17531</v>
      </c>
      <c r="D528" t="s">
        <v>1470</v>
      </c>
      <c r="E528" t="s">
        <v>1471</v>
      </c>
      <c r="F528">
        <v>5</v>
      </c>
      <c r="G528" t="s">
        <v>1413</v>
      </c>
      <c r="H528">
        <v>1758831547.1</v>
      </c>
      <c r="I528">
        <f>(J528)/1000</f>
        <v>0</v>
      </c>
      <c r="J528">
        <f>IF(DO528, AM528, AG528)</f>
        <v>0</v>
      </c>
      <c r="K528">
        <f>IF(DO528, AH528, AF528)</f>
        <v>0</v>
      </c>
      <c r="L528">
        <f>DQ528 - IF(AT528&gt;1, K528*DK528*100.0/(AV528), 0)</f>
        <v>0</v>
      </c>
      <c r="M528">
        <f>((S528-I528/2)*L528-K528)/(S528+I528/2)</f>
        <v>0</v>
      </c>
      <c r="N528">
        <f>M528*(DX528+DY528)/1000.0</f>
        <v>0</v>
      </c>
      <c r="O528">
        <f>(DQ528 - IF(AT528&gt;1, K528*DK528*100.0/(AV528), 0))*(DX528+DY528)/1000.0</f>
        <v>0</v>
      </c>
      <c r="P528">
        <f>2.0/((1/R528-1/Q528)+SIGN(R528)*SQRT((1/R528-1/Q528)*(1/R528-1/Q528) + 4*DL528/((DL528+1)*(DL528+1))*(2*1/R528*1/Q528-1/Q528*1/Q528)))</f>
        <v>0</v>
      </c>
      <c r="Q528">
        <f>IF(LEFT(DM528,1)&lt;&gt;"0",IF(LEFT(DM528,1)="1",3.0,DN528),$D$5+$E$5*(EE528*DX528/($K$5*1000))+$F$5*(EE528*DX528/($K$5*1000))*MAX(MIN(DK528,$J$5),$I$5)*MAX(MIN(DK528,$J$5),$I$5)+$G$5*MAX(MIN(DK528,$J$5),$I$5)*(EE528*DX528/($K$5*1000))+$H$5*(EE528*DX528/($K$5*1000))*(EE528*DX528/($K$5*1000)))</f>
        <v>0</v>
      </c>
      <c r="R528">
        <f>I528*(1000-(1000*0.61365*exp(17.502*V528/(240.97+V528))/(DX528+DY528)+DS528)/2)/(1000*0.61365*exp(17.502*V528/(240.97+V528))/(DX528+DY528)-DS528)</f>
        <v>0</v>
      </c>
      <c r="S528">
        <f>1/((DL528+1)/(P528/1.6)+1/(Q528/1.37)) + DL528/((DL528+1)/(P528/1.6) + DL528/(Q528/1.37))</f>
        <v>0</v>
      </c>
      <c r="T528">
        <f>(DG528*DJ528)</f>
        <v>0</v>
      </c>
      <c r="U528">
        <f>(DZ528+(T528+2*0.95*5.67E-8*(((DZ528+$B$9)+273)^4-(DZ528+273)^4)-44100*I528)/(1.84*29.3*Q528+8*0.95*5.67E-8*(DZ528+273)^3))</f>
        <v>0</v>
      </c>
      <c r="V528">
        <f>($C$9*EA528+$D$9*EB528+$E$9*U528)</f>
        <v>0</v>
      </c>
      <c r="W528">
        <f>0.61365*exp(17.502*V528/(240.97+V528))</f>
        <v>0</v>
      </c>
      <c r="X528">
        <f>(Y528/Z528*100)</f>
        <v>0</v>
      </c>
      <c r="Y528">
        <f>DS528*(DX528+DY528)/1000</f>
        <v>0</v>
      </c>
      <c r="Z528">
        <f>0.61365*exp(17.502*DZ528/(240.97+DZ528))</f>
        <v>0</v>
      </c>
      <c r="AA528">
        <f>(W528-DS528*(DX528+DY528)/1000)</f>
        <v>0</v>
      </c>
      <c r="AB528">
        <f>(-I528*44100)</f>
        <v>0</v>
      </c>
      <c r="AC528">
        <f>2*29.3*Q528*0.92*(DZ528-V528)</f>
        <v>0</v>
      </c>
      <c r="AD528">
        <f>2*0.95*5.67E-8*(((DZ528+$B$9)+273)^4-(V528+273)^4)</f>
        <v>0</v>
      </c>
      <c r="AE528">
        <f>T528+AD528+AB528+AC528</f>
        <v>0</v>
      </c>
      <c r="AF528">
        <f>DW528*AT528*(DR528-DQ528*(1000-AT528*DT528)/(1000-AT528*DS528))/(100*DK528)</f>
        <v>0</v>
      </c>
      <c r="AG528">
        <f>1000*DW528*AT528*(DS528-DT528)/(100*DK528*(1000-AT528*DS528))</f>
        <v>0</v>
      </c>
      <c r="AH528">
        <f>(AI528 - AJ528 - DX528*1E3/(8.314*(DZ528+273.15)) * AL528/DW528 * AK528) * DW528/(100*DK528) * (1000 - DT528)/1000</f>
        <v>0</v>
      </c>
      <c r="AI528">
        <v>481.6873714482641</v>
      </c>
      <c r="AJ528">
        <v>448.0097575757573</v>
      </c>
      <c r="AK528">
        <v>2.990496256025776</v>
      </c>
      <c r="AL528">
        <v>65.13345056571636</v>
      </c>
      <c r="AM528">
        <f>(AO528 - AN528 + DX528*1E3/(8.314*(DZ528+273.15)) * AQ528/DW528 * AP528) * DW528/(100*DK528) * 1000/(1000 - AO528)</f>
        <v>0</v>
      </c>
      <c r="AN528">
        <v>15.33543988900341</v>
      </c>
      <c r="AO528">
        <v>23.03275575757575</v>
      </c>
      <c r="AP528">
        <v>0.0002166994928725411</v>
      </c>
      <c r="AQ528">
        <v>105.732096161895</v>
      </c>
      <c r="AR528">
        <v>0</v>
      </c>
      <c r="AS528">
        <v>0</v>
      </c>
      <c r="AT528">
        <f>IF(AR528*$H$15&gt;=AV528,1.0,(AV528/(AV528-AR528*$H$15)))</f>
        <v>0</v>
      </c>
      <c r="AU528">
        <f>(AT528-1)*100</f>
        <v>0</v>
      </c>
      <c r="AV528">
        <f>MAX(0,($B$15+$C$15*EE528)/(1+$D$15*EE528)*DX528/(DZ528+273)*$E$15)</f>
        <v>0</v>
      </c>
      <c r="AW528" t="s">
        <v>439</v>
      </c>
      <c r="AX528" t="s">
        <v>439</v>
      </c>
      <c r="AY528">
        <v>0</v>
      </c>
      <c r="AZ528">
        <v>0</v>
      </c>
      <c r="BA528">
        <f>1-AY528/AZ528</f>
        <v>0</v>
      </c>
      <c r="BB528">
        <v>0</v>
      </c>
      <c r="BC528" t="s">
        <v>439</v>
      </c>
      <c r="BD528" t="s">
        <v>439</v>
      </c>
      <c r="BE528">
        <v>0</v>
      </c>
      <c r="BF528">
        <v>0</v>
      </c>
      <c r="BG528">
        <f>1-BE528/BF528</f>
        <v>0</v>
      </c>
      <c r="BH528">
        <v>0.5</v>
      </c>
      <c r="BI528">
        <f>DH528</f>
        <v>0</v>
      </c>
      <c r="BJ528">
        <f>K528</f>
        <v>0</v>
      </c>
      <c r="BK528">
        <f>BG528*BH528*BI528</f>
        <v>0</v>
      </c>
      <c r="BL528">
        <f>(BJ528-BB528)/BI528</f>
        <v>0</v>
      </c>
      <c r="BM528">
        <f>(AZ528-BF528)/BF528</f>
        <v>0</v>
      </c>
      <c r="BN528">
        <f>AY528/(BA528+AY528/BF528)</f>
        <v>0</v>
      </c>
      <c r="BO528" t="s">
        <v>439</v>
      </c>
      <c r="BP528">
        <v>0</v>
      </c>
      <c r="BQ528">
        <f>IF(BP528&lt;&gt;0, BP528, BN528)</f>
        <v>0</v>
      </c>
      <c r="BR528">
        <f>1-BQ528/BF528</f>
        <v>0</v>
      </c>
      <c r="BS528">
        <f>(BF528-BE528)/(BF528-BQ528)</f>
        <v>0</v>
      </c>
      <c r="BT528">
        <f>(AZ528-BF528)/(AZ528-BQ528)</f>
        <v>0</v>
      </c>
      <c r="BU528">
        <f>(BF528-BE528)/(BF528-AY528)</f>
        <v>0</v>
      </c>
      <c r="BV528">
        <f>(AZ528-BF528)/(AZ528-AY528)</f>
        <v>0</v>
      </c>
      <c r="BW528">
        <f>(BS528*BQ528/BE528)</f>
        <v>0</v>
      </c>
      <c r="BX528">
        <f>(1-BW528)</f>
        <v>0</v>
      </c>
      <c r="DG528">
        <f>$B$13*EF528+$C$13*EG528+$F$13*ER528*(1-EU528)</f>
        <v>0</v>
      </c>
      <c r="DH528">
        <f>DG528*DI528</f>
        <v>0</v>
      </c>
      <c r="DI528">
        <f>($B$13*$D$11+$C$13*$D$11+$F$13*((FE528+EW528)/MAX(FE528+EW528+FF528, 0.1)*$I$11+FF528/MAX(FE528+EW528+FF528, 0.1)*$J$11))/($B$13+$C$13+$F$13)</f>
        <v>0</v>
      </c>
      <c r="DJ528">
        <f>($B$13*$K$11+$C$13*$K$11+$F$13*((FE528+EW528)/MAX(FE528+EW528+FF528, 0.1)*$P$11+FF528/MAX(FE528+EW528+FF528, 0.1)*$Q$11))/($B$13+$C$13+$F$13)</f>
        <v>0</v>
      </c>
      <c r="DK528">
        <v>5.9</v>
      </c>
      <c r="DL528">
        <v>0.5</v>
      </c>
      <c r="DM528" t="s">
        <v>440</v>
      </c>
      <c r="DN528">
        <v>2</v>
      </c>
      <c r="DO528" t="b">
        <v>1</v>
      </c>
      <c r="DP528">
        <v>1758831547.1</v>
      </c>
      <c r="DQ528">
        <v>418.9431851851852</v>
      </c>
      <c r="DR528">
        <v>459.4722592592593</v>
      </c>
      <c r="DS528">
        <v>23.01591111111112</v>
      </c>
      <c r="DT528">
        <v>15.3362</v>
      </c>
      <c r="DU528">
        <v>420.2622592592593</v>
      </c>
      <c r="DV528">
        <v>22.71267407407407</v>
      </c>
      <c r="DW528">
        <v>499.992962962963</v>
      </c>
      <c r="DX528">
        <v>90.76147777777777</v>
      </c>
      <c r="DY528">
        <v>0.06656548518518519</v>
      </c>
      <c r="DZ528">
        <v>29.69808518518519</v>
      </c>
      <c r="EA528">
        <v>30.00537037037037</v>
      </c>
      <c r="EB528">
        <v>999.9000000000001</v>
      </c>
      <c r="EC528">
        <v>0</v>
      </c>
      <c r="ED528">
        <v>0</v>
      </c>
      <c r="EE528">
        <v>10000.91111111111</v>
      </c>
      <c r="EF528">
        <v>0</v>
      </c>
      <c r="EG528">
        <v>11.5357</v>
      </c>
      <c r="EH528">
        <v>-40.52906666666667</v>
      </c>
      <c r="EI528">
        <v>428.8127777777777</v>
      </c>
      <c r="EJ528">
        <v>466.6284814814815</v>
      </c>
      <c r="EK528">
        <v>7.67971074074074</v>
      </c>
      <c r="EL528">
        <v>459.4722592592593</v>
      </c>
      <c r="EM528">
        <v>15.3362</v>
      </c>
      <c r="EN528">
        <v>2.088958518518518</v>
      </c>
      <c r="EO528">
        <v>1.391937037037037</v>
      </c>
      <c r="EP528">
        <v>18.13523703703704</v>
      </c>
      <c r="EQ528">
        <v>11.83006296296296</v>
      </c>
      <c r="ER528">
        <v>1999.988888888889</v>
      </c>
      <c r="ES528">
        <v>0.9799971111111112</v>
      </c>
      <c r="ET528">
        <v>0.0200025888888889</v>
      </c>
      <c r="EU528">
        <v>0</v>
      </c>
      <c r="EV528">
        <v>1202.436296296296</v>
      </c>
      <c r="EW528">
        <v>5.00078</v>
      </c>
      <c r="EX528">
        <v>23380.6</v>
      </c>
      <c r="EY528">
        <v>16379.53703703703</v>
      </c>
      <c r="EZ528">
        <v>39.15955555555556</v>
      </c>
      <c r="FA528">
        <v>39.944</v>
      </c>
      <c r="FB528">
        <v>39.45348148148148</v>
      </c>
      <c r="FC528">
        <v>39.61081481481482</v>
      </c>
      <c r="FD528">
        <v>40.41162962962962</v>
      </c>
      <c r="FE528">
        <v>1955.078888888889</v>
      </c>
      <c r="FF528">
        <v>39.90333333333333</v>
      </c>
      <c r="FG528">
        <v>0</v>
      </c>
      <c r="FH528">
        <v>1758831549.7</v>
      </c>
      <c r="FI528">
        <v>0</v>
      </c>
      <c r="FJ528">
        <v>1202.442692307692</v>
      </c>
      <c r="FK528">
        <v>-2.354529914267405</v>
      </c>
      <c r="FL528">
        <v>-79.88376071924324</v>
      </c>
      <c r="FM528">
        <v>23381.15384615385</v>
      </c>
      <c r="FN528">
        <v>15</v>
      </c>
      <c r="FO528">
        <v>0</v>
      </c>
      <c r="FP528" t="s">
        <v>441</v>
      </c>
      <c r="FQ528">
        <v>1746989605.5</v>
      </c>
      <c r="FR528">
        <v>1746989593.5</v>
      </c>
      <c r="FS528">
        <v>0</v>
      </c>
      <c r="FT528">
        <v>-0.274</v>
      </c>
      <c r="FU528">
        <v>-0.002</v>
      </c>
      <c r="FV528">
        <v>2.549</v>
      </c>
      <c r="FW528">
        <v>0.129</v>
      </c>
      <c r="FX528">
        <v>420</v>
      </c>
      <c r="FY528">
        <v>17</v>
      </c>
      <c r="FZ528">
        <v>0.02</v>
      </c>
      <c r="GA528">
        <v>0.04</v>
      </c>
      <c r="GB528">
        <v>-36.11281750000001</v>
      </c>
      <c r="GC528">
        <v>-69.13484240150086</v>
      </c>
      <c r="GD528">
        <v>6.794714819103429</v>
      </c>
      <c r="GE528">
        <v>0</v>
      </c>
      <c r="GF528">
        <v>1202.731470588235</v>
      </c>
      <c r="GG528">
        <v>-4.666310157494333</v>
      </c>
      <c r="GH528">
        <v>0.5600269549864795</v>
      </c>
      <c r="GI528">
        <v>0</v>
      </c>
      <c r="GJ528">
        <v>7.676068000000001</v>
      </c>
      <c r="GK528">
        <v>0.0853951969981054</v>
      </c>
      <c r="GL528">
        <v>0.01290100658863478</v>
      </c>
      <c r="GM528">
        <v>1</v>
      </c>
      <c r="GN528">
        <v>1</v>
      </c>
      <c r="GO528">
        <v>3</v>
      </c>
      <c r="GP528" t="s">
        <v>448</v>
      </c>
      <c r="GQ528">
        <v>3.10082</v>
      </c>
      <c r="GR528">
        <v>2.72471</v>
      </c>
      <c r="GS528">
        <v>0.0914165</v>
      </c>
      <c r="GT528">
        <v>0.09805120000000001</v>
      </c>
      <c r="GU528">
        <v>0.104982</v>
      </c>
      <c r="GV528">
        <v>0.079566</v>
      </c>
      <c r="GW528">
        <v>23729.1</v>
      </c>
      <c r="GX528">
        <v>21432.7</v>
      </c>
      <c r="GY528">
        <v>26680.6</v>
      </c>
      <c r="GZ528">
        <v>23985.8</v>
      </c>
      <c r="HA528">
        <v>38210.1</v>
      </c>
      <c r="HB528">
        <v>32658.3</v>
      </c>
      <c r="HC528">
        <v>46591.4</v>
      </c>
      <c r="HD528">
        <v>37967.3</v>
      </c>
      <c r="HE528">
        <v>1.8724</v>
      </c>
      <c r="HF528">
        <v>1.8517</v>
      </c>
      <c r="HG528">
        <v>0.145562</v>
      </c>
      <c r="HH528">
        <v>0</v>
      </c>
      <c r="HI528">
        <v>27.6289</v>
      </c>
      <c r="HJ528">
        <v>999.9</v>
      </c>
      <c r="HK528">
        <v>35.9</v>
      </c>
      <c r="HL528">
        <v>32.4</v>
      </c>
      <c r="HM528">
        <v>19.3187</v>
      </c>
      <c r="HN528">
        <v>61.3151</v>
      </c>
      <c r="HO528">
        <v>20.641</v>
      </c>
      <c r="HP528">
        <v>1</v>
      </c>
      <c r="HQ528">
        <v>0.131636</v>
      </c>
      <c r="HR528">
        <v>-0.604864</v>
      </c>
      <c r="HS528">
        <v>20.2796</v>
      </c>
      <c r="HT528">
        <v>5.21115</v>
      </c>
      <c r="HU528">
        <v>11.9798</v>
      </c>
      <c r="HV528">
        <v>4.9631</v>
      </c>
      <c r="HW528">
        <v>3.27448</v>
      </c>
      <c r="HX528">
        <v>9999</v>
      </c>
      <c r="HY528">
        <v>9999</v>
      </c>
      <c r="HZ528">
        <v>9999</v>
      </c>
      <c r="IA528">
        <v>6.7</v>
      </c>
      <c r="IB528">
        <v>1.86399</v>
      </c>
      <c r="IC528">
        <v>1.8601</v>
      </c>
      <c r="ID528">
        <v>1.85838</v>
      </c>
      <c r="IE528">
        <v>1.85976</v>
      </c>
      <c r="IF528">
        <v>1.85989</v>
      </c>
      <c r="IG528">
        <v>1.8584</v>
      </c>
      <c r="IH528">
        <v>1.85745</v>
      </c>
      <c r="II528">
        <v>1.85242</v>
      </c>
      <c r="IJ528">
        <v>0</v>
      </c>
      <c r="IK528">
        <v>0</v>
      </c>
      <c r="IL528">
        <v>0</v>
      </c>
      <c r="IM528">
        <v>0</v>
      </c>
      <c r="IN528" t="s">
        <v>443</v>
      </c>
      <c r="IO528" t="s">
        <v>444</v>
      </c>
      <c r="IP528" t="s">
        <v>445</v>
      </c>
      <c r="IQ528" t="s">
        <v>445</v>
      </c>
      <c r="IR528" t="s">
        <v>445</v>
      </c>
      <c r="IS528" t="s">
        <v>445</v>
      </c>
      <c r="IT528">
        <v>0</v>
      </c>
      <c r="IU528">
        <v>100</v>
      </c>
      <c r="IV528">
        <v>100</v>
      </c>
      <c r="IW528">
        <v>-1.32</v>
      </c>
      <c r="IX528">
        <v>0.3036</v>
      </c>
      <c r="IY528">
        <v>-1.085747647868322</v>
      </c>
      <c r="IZ528">
        <v>-0.001141660950335919</v>
      </c>
      <c r="JA528">
        <v>1.556549255047457E-06</v>
      </c>
      <c r="JB528">
        <v>-3.845636065895205E-10</v>
      </c>
      <c r="JC528">
        <v>0.01562767363184709</v>
      </c>
      <c r="JD528">
        <v>0.001629169780553792</v>
      </c>
      <c r="JE528">
        <v>0.0005448488767950686</v>
      </c>
      <c r="JF528">
        <v>-2.599574200195059E-06</v>
      </c>
      <c r="JG528">
        <v>2</v>
      </c>
      <c r="JH528">
        <v>2011</v>
      </c>
      <c r="JI528">
        <v>1</v>
      </c>
      <c r="JJ528">
        <v>26</v>
      </c>
      <c r="JK528">
        <v>197365.8</v>
      </c>
      <c r="JL528">
        <v>197366</v>
      </c>
      <c r="JM528">
        <v>1.30737</v>
      </c>
      <c r="JN528">
        <v>2.64771</v>
      </c>
      <c r="JO528">
        <v>1.49658</v>
      </c>
      <c r="JP528">
        <v>2.34497</v>
      </c>
      <c r="JQ528">
        <v>1.54907</v>
      </c>
      <c r="JR528">
        <v>2.41089</v>
      </c>
      <c r="JS528">
        <v>37.027</v>
      </c>
      <c r="JT528">
        <v>24.1751</v>
      </c>
      <c r="JU528">
        <v>18</v>
      </c>
      <c r="JV528">
        <v>485.704</v>
      </c>
      <c r="JW528">
        <v>487.436</v>
      </c>
      <c r="JX528">
        <v>28.7067</v>
      </c>
      <c r="JY528">
        <v>29.0104</v>
      </c>
      <c r="JZ528">
        <v>29.9996</v>
      </c>
      <c r="KA528">
        <v>29.3105</v>
      </c>
      <c r="KB528">
        <v>29.3248</v>
      </c>
      <c r="KC528">
        <v>26.267</v>
      </c>
      <c r="KD528">
        <v>18.6513</v>
      </c>
      <c r="KE528">
        <v>34.9466</v>
      </c>
      <c r="KF528">
        <v>28.7081</v>
      </c>
      <c r="KG528">
        <v>506.995</v>
      </c>
      <c r="KH528">
        <v>15.3558</v>
      </c>
      <c r="KI528">
        <v>101.867</v>
      </c>
      <c r="KJ528">
        <v>91.54510000000001</v>
      </c>
    </row>
    <row r="529" spans="1:296">
      <c r="A529">
        <v>511</v>
      </c>
      <c r="B529">
        <v>1758831559.6</v>
      </c>
      <c r="C529">
        <v>17536</v>
      </c>
      <c r="D529" t="s">
        <v>1472</v>
      </c>
      <c r="E529" t="s">
        <v>1473</v>
      </c>
      <c r="F529">
        <v>5</v>
      </c>
      <c r="G529" t="s">
        <v>1413</v>
      </c>
      <c r="H529">
        <v>1758831551.814285</v>
      </c>
      <c r="I529">
        <f>(J529)/1000</f>
        <v>0</v>
      </c>
      <c r="J529">
        <f>IF(DO529, AM529, AG529)</f>
        <v>0</v>
      </c>
      <c r="K529">
        <f>IF(DO529, AH529, AF529)</f>
        <v>0</v>
      </c>
      <c r="L529">
        <f>DQ529 - IF(AT529&gt;1, K529*DK529*100.0/(AV529), 0)</f>
        <v>0</v>
      </c>
      <c r="M529">
        <f>((S529-I529/2)*L529-K529)/(S529+I529/2)</f>
        <v>0</v>
      </c>
      <c r="N529">
        <f>M529*(DX529+DY529)/1000.0</f>
        <v>0</v>
      </c>
      <c r="O529">
        <f>(DQ529 - IF(AT529&gt;1, K529*DK529*100.0/(AV529), 0))*(DX529+DY529)/1000.0</f>
        <v>0</v>
      </c>
      <c r="P529">
        <f>2.0/((1/R529-1/Q529)+SIGN(R529)*SQRT((1/R529-1/Q529)*(1/R529-1/Q529) + 4*DL529/((DL529+1)*(DL529+1))*(2*1/R529*1/Q529-1/Q529*1/Q529)))</f>
        <v>0</v>
      </c>
      <c r="Q529">
        <f>IF(LEFT(DM529,1)&lt;&gt;"0",IF(LEFT(DM529,1)="1",3.0,DN529),$D$5+$E$5*(EE529*DX529/($K$5*1000))+$F$5*(EE529*DX529/($K$5*1000))*MAX(MIN(DK529,$J$5),$I$5)*MAX(MIN(DK529,$J$5),$I$5)+$G$5*MAX(MIN(DK529,$J$5),$I$5)*(EE529*DX529/($K$5*1000))+$H$5*(EE529*DX529/($K$5*1000))*(EE529*DX529/($K$5*1000)))</f>
        <v>0</v>
      </c>
      <c r="R529">
        <f>I529*(1000-(1000*0.61365*exp(17.502*V529/(240.97+V529))/(DX529+DY529)+DS529)/2)/(1000*0.61365*exp(17.502*V529/(240.97+V529))/(DX529+DY529)-DS529)</f>
        <v>0</v>
      </c>
      <c r="S529">
        <f>1/((DL529+1)/(P529/1.6)+1/(Q529/1.37)) + DL529/((DL529+1)/(P529/1.6) + DL529/(Q529/1.37))</f>
        <v>0</v>
      </c>
      <c r="T529">
        <f>(DG529*DJ529)</f>
        <v>0</v>
      </c>
      <c r="U529">
        <f>(DZ529+(T529+2*0.95*5.67E-8*(((DZ529+$B$9)+273)^4-(DZ529+273)^4)-44100*I529)/(1.84*29.3*Q529+8*0.95*5.67E-8*(DZ529+273)^3))</f>
        <v>0</v>
      </c>
      <c r="V529">
        <f>($C$9*EA529+$D$9*EB529+$E$9*U529)</f>
        <v>0</v>
      </c>
      <c r="W529">
        <f>0.61365*exp(17.502*V529/(240.97+V529))</f>
        <v>0</v>
      </c>
      <c r="X529">
        <f>(Y529/Z529*100)</f>
        <v>0</v>
      </c>
      <c r="Y529">
        <f>DS529*(DX529+DY529)/1000</f>
        <v>0</v>
      </c>
      <c r="Z529">
        <f>0.61365*exp(17.502*DZ529/(240.97+DZ529))</f>
        <v>0</v>
      </c>
      <c r="AA529">
        <f>(W529-DS529*(DX529+DY529)/1000)</f>
        <v>0</v>
      </c>
      <c r="AB529">
        <f>(-I529*44100)</f>
        <v>0</v>
      </c>
      <c r="AC529">
        <f>2*29.3*Q529*0.92*(DZ529-V529)</f>
        <v>0</v>
      </c>
      <c r="AD529">
        <f>2*0.95*5.67E-8*(((DZ529+$B$9)+273)^4-(V529+273)^4)</f>
        <v>0</v>
      </c>
      <c r="AE529">
        <f>T529+AD529+AB529+AC529</f>
        <v>0</v>
      </c>
      <c r="AF529">
        <f>DW529*AT529*(DR529-DQ529*(1000-AT529*DT529)/(1000-AT529*DS529))/(100*DK529)</f>
        <v>0</v>
      </c>
      <c r="AG529">
        <f>1000*DW529*AT529*(DS529-DT529)/(100*DK529*(1000-AT529*DS529))</f>
        <v>0</v>
      </c>
      <c r="AH529">
        <f>(AI529 - AJ529 - DX529*1E3/(8.314*(DZ529+273.15)) * AL529/DW529 * AK529) * DW529/(100*DK529) * (1000 - DT529)/1000</f>
        <v>0</v>
      </c>
      <c r="AI529">
        <v>498.8212780130008</v>
      </c>
      <c r="AJ529">
        <v>463.7376484848482</v>
      </c>
      <c r="AK529">
        <v>3.161893474426004</v>
      </c>
      <c r="AL529">
        <v>65.13345056571636</v>
      </c>
      <c r="AM529">
        <f>(AO529 - AN529 + DX529*1E3/(8.314*(DZ529+273.15)) * AQ529/DW529 * AP529) * DW529/(100*DK529) * 1000/(1000 - AO529)</f>
        <v>0</v>
      </c>
      <c r="AN529">
        <v>15.33512968257283</v>
      </c>
      <c r="AO529">
        <v>23.04150181818182</v>
      </c>
      <c r="AP529">
        <v>0.0002275290565664808</v>
      </c>
      <c r="AQ529">
        <v>105.732096161895</v>
      </c>
      <c r="AR529">
        <v>0</v>
      </c>
      <c r="AS529">
        <v>0</v>
      </c>
      <c r="AT529">
        <f>IF(AR529*$H$15&gt;=AV529,1.0,(AV529/(AV529-AR529*$H$15)))</f>
        <v>0</v>
      </c>
      <c r="AU529">
        <f>(AT529-1)*100</f>
        <v>0</v>
      </c>
      <c r="AV529">
        <f>MAX(0,($B$15+$C$15*EE529)/(1+$D$15*EE529)*DX529/(DZ529+273)*$E$15)</f>
        <v>0</v>
      </c>
      <c r="AW529" t="s">
        <v>439</v>
      </c>
      <c r="AX529" t="s">
        <v>439</v>
      </c>
      <c r="AY529">
        <v>0</v>
      </c>
      <c r="AZ529">
        <v>0</v>
      </c>
      <c r="BA529">
        <f>1-AY529/AZ529</f>
        <v>0</v>
      </c>
      <c r="BB529">
        <v>0</v>
      </c>
      <c r="BC529" t="s">
        <v>439</v>
      </c>
      <c r="BD529" t="s">
        <v>439</v>
      </c>
      <c r="BE529">
        <v>0</v>
      </c>
      <c r="BF529">
        <v>0</v>
      </c>
      <c r="BG529">
        <f>1-BE529/BF529</f>
        <v>0</v>
      </c>
      <c r="BH529">
        <v>0.5</v>
      </c>
      <c r="BI529">
        <f>DH529</f>
        <v>0</v>
      </c>
      <c r="BJ529">
        <f>K529</f>
        <v>0</v>
      </c>
      <c r="BK529">
        <f>BG529*BH529*BI529</f>
        <v>0</v>
      </c>
      <c r="BL529">
        <f>(BJ529-BB529)/BI529</f>
        <v>0</v>
      </c>
      <c r="BM529">
        <f>(AZ529-BF529)/BF529</f>
        <v>0</v>
      </c>
      <c r="BN529">
        <f>AY529/(BA529+AY529/BF529)</f>
        <v>0</v>
      </c>
      <c r="BO529" t="s">
        <v>439</v>
      </c>
      <c r="BP529">
        <v>0</v>
      </c>
      <c r="BQ529">
        <f>IF(BP529&lt;&gt;0, BP529, BN529)</f>
        <v>0</v>
      </c>
      <c r="BR529">
        <f>1-BQ529/BF529</f>
        <v>0</v>
      </c>
      <c r="BS529">
        <f>(BF529-BE529)/(BF529-BQ529)</f>
        <v>0</v>
      </c>
      <c r="BT529">
        <f>(AZ529-BF529)/(AZ529-BQ529)</f>
        <v>0</v>
      </c>
      <c r="BU529">
        <f>(BF529-BE529)/(BF529-AY529)</f>
        <v>0</v>
      </c>
      <c r="BV529">
        <f>(AZ529-BF529)/(AZ529-AY529)</f>
        <v>0</v>
      </c>
      <c r="BW529">
        <f>(BS529*BQ529/BE529)</f>
        <v>0</v>
      </c>
      <c r="BX529">
        <f>(1-BW529)</f>
        <v>0</v>
      </c>
      <c r="DG529">
        <f>$B$13*EF529+$C$13*EG529+$F$13*ER529*(1-EU529)</f>
        <v>0</v>
      </c>
      <c r="DH529">
        <f>DG529*DI529</f>
        <v>0</v>
      </c>
      <c r="DI529">
        <f>($B$13*$D$11+$C$13*$D$11+$F$13*((FE529+EW529)/MAX(FE529+EW529+FF529, 0.1)*$I$11+FF529/MAX(FE529+EW529+FF529, 0.1)*$J$11))/($B$13+$C$13+$F$13)</f>
        <v>0</v>
      </c>
      <c r="DJ529">
        <f>($B$13*$K$11+$C$13*$K$11+$F$13*((FE529+EW529)/MAX(FE529+EW529+FF529, 0.1)*$P$11+FF529/MAX(FE529+EW529+FF529, 0.1)*$Q$11))/($B$13+$C$13+$F$13)</f>
        <v>0</v>
      </c>
      <c r="DK529">
        <v>5.9</v>
      </c>
      <c r="DL529">
        <v>0.5</v>
      </c>
      <c r="DM529" t="s">
        <v>440</v>
      </c>
      <c r="DN529">
        <v>2</v>
      </c>
      <c r="DO529" t="b">
        <v>1</v>
      </c>
      <c r="DP529">
        <v>1758831551.814285</v>
      </c>
      <c r="DQ529">
        <v>431.4815714285714</v>
      </c>
      <c r="DR529">
        <v>475.0839642857142</v>
      </c>
      <c r="DS529">
        <v>23.02858214285714</v>
      </c>
      <c r="DT529">
        <v>15.33597857142857</v>
      </c>
      <c r="DU529">
        <v>432.8008571428572</v>
      </c>
      <c r="DV529">
        <v>22.72507857142857</v>
      </c>
      <c r="DW529">
        <v>499.9939642857143</v>
      </c>
      <c r="DX529">
        <v>90.76186785714287</v>
      </c>
      <c r="DY529">
        <v>0.06652237857142856</v>
      </c>
      <c r="DZ529">
        <v>29.69681428571429</v>
      </c>
      <c r="EA529">
        <v>30.002725</v>
      </c>
      <c r="EB529">
        <v>999.9000000000002</v>
      </c>
      <c r="EC529">
        <v>0</v>
      </c>
      <c r="ED529">
        <v>0</v>
      </c>
      <c r="EE529">
        <v>10007.32607142857</v>
      </c>
      <c r="EF529">
        <v>0</v>
      </c>
      <c r="EG529">
        <v>11.5357</v>
      </c>
      <c r="EH529">
        <v>-43.60239642857143</v>
      </c>
      <c r="EI529">
        <v>441.6523214285715</v>
      </c>
      <c r="EJ529">
        <v>482.4833571428572</v>
      </c>
      <c r="EK529">
        <v>7.692605357142855</v>
      </c>
      <c r="EL529">
        <v>475.0839642857142</v>
      </c>
      <c r="EM529">
        <v>15.33597857142857</v>
      </c>
      <c r="EN529">
        <v>2.090117857142857</v>
      </c>
      <c r="EO529">
        <v>1.391922857142857</v>
      </c>
      <c r="EP529">
        <v>18.144075</v>
      </c>
      <c r="EQ529">
        <v>11.82991428571428</v>
      </c>
      <c r="ER529">
        <v>1999.985</v>
      </c>
      <c r="ES529">
        <v>0.9799970000000001</v>
      </c>
      <c r="ET529">
        <v>0.02000270000000001</v>
      </c>
      <c r="EU529">
        <v>0</v>
      </c>
      <c r="EV529">
        <v>1202.374285714286</v>
      </c>
      <c r="EW529">
        <v>5.00078</v>
      </c>
      <c r="EX529">
        <v>23377.95</v>
      </c>
      <c r="EY529">
        <v>16379.5</v>
      </c>
      <c r="EZ529">
        <v>39.18057142857143</v>
      </c>
      <c r="FA529">
        <v>39.9505</v>
      </c>
      <c r="FB529">
        <v>39.44621428571428</v>
      </c>
      <c r="FC529">
        <v>39.62024999999999</v>
      </c>
      <c r="FD529">
        <v>40.38135714285714</v>
      </c>
      <c r="FE529">
        <v>1955.075</v>
      </c>
      <c r="FF529">
        <v>39.90607142857143</v>
      </c>
      <c r="FG529">
        <v>0</v>
      </c>
      <c r="FH529">
        <v>1758831555.1</v>
      </c>
      <c r="FI529">
        <v>0</v>
      </c>
      <c r="FJ529">
        <v>1202.37</v>
      </c>
      <c r="FK529">
        <v>1.756923082721602</v>
      </c>
      <c r="FL529">
        <v>27.54615389180991</v>
      </c>
      <c r="FM529">
        <v>23378.168</v>
      </c>
      <c r="FN529">
        <v>15</v>
      </c>
      <c r="FO529">
        <v>0</v>
      </c>
      <c r="FP529" t="s">
        <v>441</v>
      </c>
      <c r="FQ529">
        <v>1746989605.5</v>
      </c>
      <c r="FR529">
        <v>1746989593.5</v>
      </c>
      <c r="FS529">
        <v>0</v>
      </c>
      <c r="FT529">
        <v>-0.274</v>
      </c>
      <c r="FU529">
        <v>-0.002</v>
      </c>
      <c r="FV529">
        <v>2.549</v>
      </c>
      <c r="FW529">
        <v>0.129</v>
      </c>
      <c r="FX529">
        <v>420</v>
      </c>
      <c r="FY529">
        <v>17</v>
      </c>
      <c r="FZ529">
        <v>0.02</v>
      </c>
      <c r="GA529">
        <v>0.04</v>
      </c>
      <c r="GB529">
        <v>-41.7026475</v>
      </c>
      <c r="GC529">
        <v>-40.0544431519701</v>
      </c>
      <c r="GD529">
        <v>3.980189188593144</v>
      </c>
      <c r="GE529">
        <v>0</v>
      </c>
      <c r="GF529">
        <v>1202.453235294118</v>
      </c>
      <c r="GG529">
        <v>-0.8545454510121764</v>
      </c>
      <c r="GH529">
        <v>0.3004185373405913</v>
      </c>
      <c r="GI529">
        <v>1</v>
      </c>
      <c r="GJ529">
        <v>7.684840249999999</v>
      </c>
      <c r="GK529">
        <v>0.1638894934333681</v>
      </c>
      <c r="GL529">
        <v>0.01620831368272158</v>
      </c>
      <c r="GM529">
        <v>0</v>
      </c>
      <c r="GN529">
        <v>1</v>
      </c>
      <c r="GO529">
        <v>3</v>
      </c>
      <c r="GP529" t="s">
        <v>448</v>
      </c>
      <c r="GQ529">
        <v>3.10109</v>
      </c>
      <c r="GR529">
        <v>2.72436</v>
      </c>
      <c r="GS529">
        <v>0.09379319999999999</v>
      </c>
      <c r="GT529">
        <v>0.100533</v>
      </c>
      <c r="GU529">
        <v>0.105009</v>
      </c>
      <c r="GV529">
        <v>0.0795632</v>
      </c>
      <c r="GW529">
        <v>23667.4</v>
      </c>
      <c r="GX529">
        <v>21374</v>
      </c>
      <c r="GY529">
        <v>26681</v>
      </c>
      <c r="GZ529">
        <v>23986</v>
      </c>
      <c r="HA529">
        <v>38209.7</v>
      </c>
      <c r="HB529">
        <v>32659.1</v>
      </c>
      <c r="HC529">
        <v>46592.1</v>
      </c>
      <c r="HD529">
        <v>37967.9</v>
      </c>
      <c r="HE529">
        <v>1.87307</v>
      </c>
      <c r="HF529">
        <v>1.85113</v>
      </c>
      <c r="HG529">
        <v>0.145152</v>
      </c>
      <c r="HH529">
        <v>0</v>
      </c>
      <c r="HI529">
        <v>27.6345</v>
      </c>
      <c r="HJ529">
        <v>999.9</v>
      </c>
      <c r="HK529">
        <v>35.9</v>
      </c>
      <c r="HL529">
        <v>32.5</v>
      </c>
      <c r="HM529">
        <v>19.4305</v>
      </c>
      <c r="HN529">
        <v>61.1451</v>
      </c>
      <c r="HO529">
        <v>20.613</v>
      </c>
      <c r="HP529">
        <v>1</v>
      </c>
      <c r="HQ529">
        <v>0.131344</v>
      </c>
      <c r="HR529">
        <v>-0.604926</v>
      </c>
      <c r="HS529">
        <v>20.2797</v>
      </c>
      <c r="HT529">
        <v>5.2125</v>
      </c>
      <c r="HU529">
        <v>11.98</v>
      </c>
      <c r="HV529">
        <v>4.9635</v>
      </c>
      <c r="HW529">
        <v>3.27448</v>
      </c>
      <c r="HX529">
        <v>9999</v>
      </c>
      <c r="HY529">
        <v>9999</v>
      </c>
      <c r="HZ529">
        <v>9999</v>
      </c>
      <c r="IA529">
        <v>6.7</v>
      </c>
      <c r="IB529">
        <v>1.86396</v>
      </c>
      <c r="IC529">
        <v>1.86009</v>
      </c>
      <c r="ID529">
        <v>1.85837</v>
      </c>
      <c r="IE529">
        <v>1.85975</v>
      </c>
      <c r="IF529">
        <v>1.85989</v>
      </c>
      <c r="IG529">
        <v>1.85842</v>
      </c>
      <c r="IH529">
        <v>1.85745</v>
      </c>
      <c r="II529">
        <v>1.85242</v>
      </c>
      <c r="IJ529">
        <v>0</v>
      </c>
      <c r="IK529">
        <v>0</v>
      </c>
      <c r="IL529">
        <v>0</v>
      </c>
      <c r="IM529">
        <v>0</v>
      </c>
      <c r="IN529" t="s">
        <v>443</v>
      </c>
      <c r="IO529" t="s">
        <v>444</v>
      </c>
      <c r="IP529" t="s">
        <v>445</v>
      </c>
      <c r="IQ529" t="s">
        <v>445</v>
      </c>
      <c r="IR529" t="s">
        <v>445</v>
      </c>
      <c r="IS529" t="s">
        <v>445</v>
      </c>
      <c r="IT529">
        <v>0</v>
      </c>
      <c r="IU529">
        <v>100</v>
      </c>
      <c r="IV529">
        <v>100</v>
      </c>
      <c r="IW529">
        <v>-1.319</v>
      </c>
      <c r="IX529">
        <v>0.3038</v>
      </c>
      <c r="IY529">
        <v>-1.085747647868322</v>
      </c>
      <c r="IZ529">
        <v>-0.001141660950335919</v>
      </c>
      <c r="JA529">
        <v>1.556549255047457E-06</v>
      </c>
      <c r="JB529">
        <v>-3.845636065895205E-10</v>
      </c>
      <c r="JC529">
        <v>0.01562767363184709</v>
      </c>
      <c r="JD529">
        <v>0.001629169780553792</v>
      </c>
      <c r="JE529">
        <v>0.0005448488767950686</v>
      </c>
      <c r="JF529">
        <v>-2.599574200195059E-06</v>
      </c>
      <c r="JG529">
        <v>2</v>
      </c>
      <c r="JH529">
        <v>2011</v>
      </c>
      <c r="JI529">
        <v>1</v>
      </c>
      <c r="JJ529">
        <v>26</v>
      </c>
      <c r="JK529">
        <v>197365.9</v>
      </c>
      <c r="JL529">
        <v>197366.1</v>
      </c>
      <c r="JM529">
        <v>1.33789</v>
      </c>
      <c r="JN529">
        <v>2.64526</v>
      </c>
      <c r="JO529">
        <v>1.49658</v>
      </c>
      <c r="JP529">
        <v>2.34497</v>
      </c>
      <c r="JQ529">
        <v>1.54907</v>
      </c>
      <c r="JR529">
        <v>2.47314</v>
      </c>
      <c r="JS529">
        <v>37.027</v>
      </c>
      <c r="JT529">
        <v>24.1838</v>
      </c>
      <c r="JU529">
        <v>18</v>
      </c>
      <c r="JV529">
        <v>486.057</v>
      </c>
      <c r="JW529">
        <v>487.019</v>
      </c>
      <c r="JX529">
        <v>28.7052</v>
      </c>
      <c r="JY529">
        <v>29.0057</v>
      </c>
      <c r="JZ529">
        <v>29.9997</v>
      </c>
      <c r="KA529">
        <v>29.3049</v>
      </c>
      <c r="KB529">
        <v>29.3199</v>
      </c>
      <c r="KC529">
        <v>27.005</v>
      </c>
      <c r="KD529">
        <v>18.6513</v>
      </c>
      <c r="KE529">
        <v>34.9466</v>
      </c>
      <c r="KF529">
        <v>28.7285</v>
      </c>
      <c r="KG529">
        <v>527.033</v>
      </c>
      <c r="KH529">
        <v>15.3558</v>
      </c>
      <c r="KI529">
        <v>101.869</v>
      </c>
      <c r="KJ529">
        <v>91.5462</v>
      </c>
    </row>
    <row r="530" spans="1:296">
      <c r="A530">
        <v>512</v>
      </c>
      <c r="B530">
        <v>1758831564.6</v>
      </c>
      <c r="C530">
        <v>17541</v>
      </c>
      <c r="D530" t="s">
        <v>1474</v>
      </c>
      <c r="E530" t="s">
        <v>1475</v>
      </c>
      <c r="F530">
        <v>5</v>
      </c>
      <c r="G530" t="s">
        <v>1413</v>
      </c>
      <c r="H530">
        <v>1758831557.1</v>
      </c>
      <c r="I530">
        <f>(J530)/1000</f>
        <v>0</v>
      </c>
      <c r="J530">
        <f>IF(DO530, AM530, AG530)</f>
        <v>0</v>
      </c>
      <c r="K530">
        <f>IF(DO530, AH530, AF530)</f>
        <v>0</v>
      </c>
      <c r="L530">
        <f>DQ530 - IF(AT530&gt;1, K530*DK530*100.0/(AV530), 0)</f>
        <v>0</v>
      </c>
      <c r="M530">
        <f>((S530-I530/2)*L530-K530)/(S530+I530/2)</f>
        <v>0</v>
      </c>
      <c r="N530">
        <f>M530*(DX530+DY530)/1000.0</f>
        <v>0</v>
      </c>
      <c r="O530">
        <f>(DQ530 - IF(AT530&gt;1, K530*DK530*100.0/(AV530), 0))*(DX530+DY530)/1000.0</f>
        <v>0</v>
      </c>
      <c r="P530">
        <f>2.0/((1/R530-1/Q530)+SIGN(R530)*SQRT((1/R530-1/Q530)*(1/R530-1/Q530) + 4*DL530/((DL530+1)*(DL530+1))*(2*1/R530*1/Q530-1/Q530*1/Q530)))</f>
        <v>0</v>
      </c>
      <c r="Q530">
        <f>IF(LEFT(DM530,1)&lt;&gt;"0",IF(LEFT(DM530,1)="1",3.0,DN530),$D$5+$E$5*(EE530*DX530/($K$5*1000))+$F$5*(EE530*DX530/($K$5*1000))*MAX(MIN(DK530,$J$5),$I$5)*MAX(MIN(DK530,$J$5),$I$5)+$G$5*MAX(MIN(DK530,$J$5),$I$5)*(EE530*DX530/($K$5*1000))+$H$5*(EE530*DX530/($K$5*1000))*(EE530*DX530/($K$5*1000)))</f>
        <v>0</v>
      </c>
      <c r="R530">
        <f>I530*(1000-(1000*0.61365*exp(17.502*V530/(240.97+V530))/(DX530+DY530)+DS530)/2)/(1000*0.61365*exp(17.502*V530/(240.97+V530))/(DX530+DY530)-DS530)</f>
        <v>0</v>
      </c>
      <c r="S530">
        <f>1/((DL530+1)/(P530/1.6)+1/(Q530/1.37)) + DL530/((DL530+1)/(P530/1.6) + DL530/(Q530/1.37))</f>
        <v>0</v>
      </c>
      <c r="T530">
        <f>(DG530*DJ530)</f>
        <v>0</v>
      </c>
      <c r="U530">
        <f>(DZ530+(T530+2*0.95*5.67E-8*(((DZ530+$B$9)+273)^4-(DZ530+273)^4)-44100*I530)/(1.84*29.3*Q530+8*0.95*5.67E-8*(DZ530+273)^3))</f>
        <v>0</v>
      </c>
      <c r="V530">
        <f>($C$9*EA530+$D$9*EB530+$E$9*U530)</f>
        <v>0</v>
      </c>
      <c r="W530">
        <f>0.61365*exp(17.502*V530/(240.97+V530))</f>
        <v>0</v>
      </c>
      <c r="X530">
        <f>(Y530/Z530*100)</f>
        <v>0</v>
      </c>
      <c r="Y530">
        <f>DS530*(DX530+DY530)/1000</f>
        <v>0</v>
      </c>
      <c r="Z530">
        <f>0.61365*exp(17.502*DZ530/(240.97+DZ530))</f>
        <v>0</v>
      </c>
      <c r="AA530">
        <f>(W530-DS530*(DX530+DY530)/1000)</f>
        <v>0</v>
      </c>
      <c r="AB530">
        <f>(-I530*44100)</f>
        <v>0</v>
      </c>
      <c r="AC530">
        <f>2*29.3*Q530*0.92*(DZ530-V530)</f>
        <v>0</v>
      </c>
      <c r="AD530">
        <f>2*0.95*5.67E-8*(((DZ530+$B$9)+273)^4-(V530+273)^4)</f>
        <v>0</v>
      </c>
      <c r="AE530">
        <f>T530+AD530+AB530+AC530</f>
        <v>0</v>
      </c>
      <c r="AF530">
        <f>DW530*AT530*(DR530-DQ530*(1000-AT530*DT530)/(1000-AT530*DS530))/(100*DK530)</f>
        <v>0</v>
      </c>
      <c r="AG530">
        <f>1000*DW530*AT530*(DS530-DT530)/(100*DK530*(1000-AT530*DS530))</f>
        <v>0</v>
      </c>
      <c r="AH530">
        <f>(AI530 - AJ530 - DX530*1E3/(8.314*(DZ530+273.15)) * AL530/DW530 * AK530) * DW530/(100*DK530) * (1000 - DT530)/1000</f>
        <v>0</v>
      </c>
      <c r="AI530">
        <v>516.0152314786422</v>
      </c>
      <c r="AJ530">
        <v>479.9533878787879</v>
      </c>
      <c r="AK530">
        <v>3.253569117797606</v>
      </c>
      <c r="AL530">
        <v>65.13345056571636</v>
      </c>
      <c r="AM530">
        <f>(AO530 - AN530 + DX530*1E3/(8.314*(DZ530+273.15)) * AQ530/DW530 * AP530) * DW530/(100*DK530) * 1000/(1000 - AO530)</f>
        <v>0</v>
      </c>
      <c r="AN530">
        <v>15.3322912425436</v>
      </c>
      <c r="AO530">
        <v>23.03979818181817</v>
      </c>
      <c r="AP530">
        <v>-3.854356830720518E-05</v>
      </c>
      <c r="AQ530">
        <v>105.732096161895</v>
      </c>
      <c r="AR530">
        <v>0</v>
      </c>
      <c r="AS530">
        <v>0</v>
      </c>
      <c r="AT530">
        <f>IF(AR530*$H$15&gt;=AV530,1.0,(AV530/(AV530-AR530*$H$15)))</f>
        <v>0</v>
      </c>
      <c r="AU530">
        <f>(AT530-1)*100</f>
        <v>0</v>
      </c>
      <c r="AV530">
        <f>MAX(0,($B$15+$C$15*EE530)/(1+$D$15*EE530)*DX530/(DZ530+273)*$E$15)</f>
        <v>0</v>
      </c>
      <c r="AW530" t="s">
        <v>439</v>
      </c>
      <c r="AX530" t="s">
        <v>439</v>
      </c>
      <c r="AY530">
        <v>0</v>
      </c>
      <c r="AZ530">
        <v>0</v>
      </c>
      <c r="BA530">
        <f>1-AY530/AZ530</f>
        <v>0</v>
      </c>
      <c r="BB530">
        <v>0</v>
      </c>
      <c r="BC530" t="s">
        <v>439</v>
      </c>
      <c r="BD530" t="s">
        <v>439</v>
      </c>
      <c r="BE530">
        <v>0</v>
      </c>
      <c r="BF530">
        <v>0</v>
      </c>
      <c r="BG530">
        <f>1-BE530/BF530</f>
        <v>0</v>
      </c>
      <c r="BH530">
        <v>0.5</v>
      </c>
      <c r="BI530">
        <f>DH530</f>
        <v>0</v>
      </c>
      <c r="BJ530">
        <f>K530</f>
        <v>0</v>
      </c>
      <c r="BK530">
        <f>BG530*BH530*BI530</f>
        <v>0</v>
      </c>
      <c r="BL530">
        <f>(BJ530-BB530)/BI530</f>
        <v>0</v>
      </c>
      <c r="BM530">
        <f>(AZ530-BF530)/BF530</f>
        <v>0</v>
      </c>
      <c r="BN530">
        <f>AY530/(BA530+AY530/BF530)</f>
        <v>0</v>
      </c>
      <c r="BO530" t="s">
        <v>439</v>
      </c>
      <c r="BP530">
        <v>0</v>
      </c>
      <c r="BQ530">
        <f>IF(BP530&lt;&gt;0, BP530, BN530)</f>
        <v>0</v>
      </c>
      <c r="BR530">
        <f>1-BQ530/BF530</f>
        <v>0</v>
      </c>
      <c r="BS530">
        <f>(BF530-BE530)/(BF530-BQ530)</f>
        <v>0</v>
      </c>
      <c r="BT530">
        <f>(AZ530-BF530)/(AZ530-BQ530)</f>
        <v>0</v>
      </c>
      <c r="BU530">
        <f>(BF530-BE530)/(BF530-AY530)</f>
        <v>0</v>
      </c>
      <c r="BV530">
        <f>(AZ530-BF530)/(AZ530-AY530)</f>
        <v>0</v>
      </c>
      <c r="BW530">
        <f>(BS530*BQ530/BE530)</f>
        <v>0</v>
      </c>
      <c r="BX530">
        <f>(1-BW530)</f>
        <v>0</v>
      </c>
      <c r="DG530">
        <f>$B$13*EF530+$C$13*EG530+$F$13*ER530*(1-EU530)</f>
        <v>0</v>
      </c>
      <c r="DH530">
        <f>DG530*DI530</f>
        <v>0</v>
      </c>
      <c r="DI530">
        <f>($B$13*$D$11+$C$13*$D$11+$F$13*((FE530+EW530)/MAX(FE530+EW530+FF530, 0.1)*$I$11+FF530/MAX(FE530+EW530+FF530, 0.1)*$J$11))/($B$13+$C$13+$F$13)</f>
        <v>0</v>
      </c>
      <c r="DJ530">
        <f>($B$13*$K$11+$C$13*$K$11+$F$13*((FE530+EW530)/MAX(FE530+EW530+FF530, 0.1)*$P$11+FF530/MAX(FE530+EW530+FF530, 0.1)*$Q$11))/($B$13+$C$13+$F$13)</f>
        <v>0</v>
      </c>
      <c r="DK530">
        <v>5.9</v>
      </c>
      <c r="DL530">
        <v>0.5</v>
      </c>
      <c r="DM530" t="s">
        <v>440</v>
      </c>
      <c r="DN530">
        <v>2</v>
      </c>
      <c r="DO530" t="b">
        <v>1</v>
      </c>
      <c r="DP530">
        <v>1758831557.1</v>
      </c>
      <c r="DQ530">
        <v>447.0692962962963</v>
      </c>
      <c r="DR530">
        <v>492.8678148148148</v>
      </c>
      <c r="DS530">
        <v>23.03631111111111</v>
      </c>
      <c r="DT530">
        <v>15.33449259259259</v>
      </c>
      <c r="DU530">
        <v>448.3884444444444</v>
      </c>
      <c r="DV530">
        <v>22.73262962962963</v>
      </c>
      <c r="DW530">
        <v>500.0044444444444</v>
      </c>
      <c r="DX530">
        <v>90.76156296296296</v>
      </c>
      <c r="DY530">
        <v>0.06658178888888888</v>
      </c>
      <c r="DZ530">
        <v>29.69577777777777</v>
      </c>
      <c r="EA530">
        <v>30.00071111111112</v>
      </c>
      <c r="EB530">
        <v>999.9000000000001</v>
      </c>
      <c r="EC530">
        <v>0</v>
      </c>
      <c r="ED530">
        <v>0</v>
      </c>
      <c r="EE530">
        <v>9991.666296296296</v>
      </c>
      <c r="EF530">
        <v>0</v>
      </c>
      <c r="EG530">
        <v>11.5357</v>
      </c>
      <c r="EH530">
        <v>-45.7986037037037</v>
      </c>
      <c r="EI530">
        <v>457.610925925926</v>
      </c>
      <c r="EJ530">
        <v>500.5434074074074</v>
      </c>
      <c r="EK530">
        <v>7.701815555555555</v>
      </c>
      <c r="EL530">
        <v>492.8678148148148</v>
      </c>
      <c r="EM530">
        <v>15.33449259259259</v>
      </c>
      <c r="EN530">
        <v>2.090811481481482</v>
      </c>
      <c r="EO530">
        <v>1.391782962962963</v>
      </c>
      <c r="EP530">
        <v>18.14935185185185</v>
      </c>
      <c r="EQ530">
        <v>11.82839259259259</v>
      </c>
      <c r="ER530">
        <v>1999.989629629629</v>
      </c>
      <c r="ES530">
        <v>0.9799970000000001</v>
      </c>
      <c r="ET530">
        <v>0.02000270000000001</v>
      </c>
      <c r="EU530">
        <v>0</v>
      </c>
      <c r="EV530">
        <v>1202.636296296296</v>
      </c>
      <c r="EW530">
        <v>5.00078</v>
      </c>
      <c r="EX530">
        <v>23382.58518518518</v>
      </c>
      <c r="EY530">
        <v>16379.52962962963</v>
      </c>
      <c r="EZ530">
        <v>39.17340740740741</v>
      </c>
      <c r="FA530">
        <v>39.94866666666666</v>
      </c>
      <c r="FB530">
        <v>39.40718518518519</v>
      </c>
      <c r="FC530">
        <v>39.61077777777777</v>
      </c>
      <c r="FD530">
        <v>40.35148148148147</v>
      </c>
      <c r="FE530">
        <v>1955.07962962963</v>
      </c>
      <c r="FF530">
        <v>39.90814814814815</v>
      </c>
      <c r="FG530">
        <v>0</v>
      </c>
      <c r="FH530">
        <v>1758831559.9</v>
      </c>
      <c r="FI530">
        <v>0</v>
      </c>
      <c r="FJ530">
        <v>1202.6668</v>
      </c>
      <c r="FK530">
        <v>6.101538443073169</v>
      </c>
      <c r="FL530">
        <v>110.9076921528378</v>
      </c>
      <c r="FM530">
        <v>23383.568</v>
      </c>
      <c r="FN530">
        <v>15</v>
      </c>
      <c r="FO530">
        <v>0</v>
      </c>
      <c r="FP530" t="s">
        <v>441</v>
      </c>
      <c r="FQ530">
        <v>1746989605.5</v>
      </c>
      <c r="FR530">
        <v>1746989593.5</v>
      </c>
      <c r="FS530">
        <v>0</v>
      </c>
      <c r="FT530">
        <v>-0.274</v>
      </c>
      <c r="FU530">
        <v>-0.002</v>
      </c>
      <c r="FV530">
        <v>2.549</v>
      </c>
      <c r="FW530">
        <v>0.129</v>
      </c>
      <c r="FX530">
        <v>420</v>
      </c>
      <c r="FY530">
        <v>17</v>
      </c>
      <c r="FZ530">
        <v>0.02</v>
      </c>
      <c r="GA530">
        <v>0.04</v>
      </c>
      <c r="GB530">
        <v>-44.532955</v>
      </c>
      <c r="GC530">
        <v>-24.61833095684801</v>
      </c>
      <c r="GD530">
        <v>2.437255504860949</v>
      </c>
      <c r="GE530">
        <v>0</v>
      </c>
      <c r="GF530">
        <v>1202.568823529412</v>
      </c>
      <c r="GG530">
        <v>2.801527878434349</v>
      </c>
      <c r="GH530">
        <v>0.4538123783464761</v>
      </c>
      <c r="GI530">
        <v>0</v>
      </c>
      <c r="GJ530">
        <v>7.69658525</v>
      </c>
      <c r="GK530">
        <v>0.1031676923076982</v>
      </c>
      <c r="GL530">
        <v>0.01020462223394385</v>
      </c>
      <c r="GM530">
        <v>0</v>
      </c>
      <c r="GN530">
        <v>0</v>
      </c>
      <c r="GO530">
        <v>3</v>
      </c>
      <c r="GP530" t="s">
        <v>459</v>
      </c>
      <c r="GQ530">
        <v>3.10097</v>
      </c>
      <c r="GR530">
        <v>2.72485</v>
      </c>
      <c r="GS530">
        <v>0.0961977</v>
      </c>
      <c r="GT530">
        <v>0.102982</v>
      </c>
      <c r="GU530">
        <v>0.105005</v>
      </c>
      <c r="GV530">
        <v>0.07955429999999999</v>
      </c>
      <c r="GW530">
        <v>23604.8</v>
      </c>
      <c r="GX530">
        <v>21316.2</v>
      </c>
      <c r="GY530">
        <v>26681.2</v>
      </c>
      <c r="GZ530">
        <v>23986.5</v>
      </c>
      <c r="HA530">
        <v>38210.5</v>
      </c>
      <c r="HB530">
        <v>32660</v>
      </c>
      <c r="HC530">
        <v>46592.5</v>
      </c>
      <c r="HD530">
        <v>37968.3</v>
      </c>
      <c r="HE530">
        <v>1.87295</v>
      </c>
      <c r="HF530">
        <v>1.85165</v>
      </c>
      <c r="HG530">
        <v>0.14431</v>
      </c>
      <c r="HH530">
        <v>0</v>
      </c>
      <c r="HI530">
        <v>27.64</v>
      </c>
      <c r="HJ530">
        <v>999.9</v>
      </c>
      <c r="HK530">
        <v>35.8</v>
      </c>
      <c r="HL530">
        <v>32.5</v>
      </c>
      <c r="HM530">
        <v>19.3756</v>
      </c>
      <c r="HN530">
        <v>61.4251</v>
      </c>
      <c r="HO530">
        <v>20.5889</v>
      </c>
      <c r="HP530">
        <v>1</v>
      </c>
      <c r="HQ530">
        <v>0.130955</v>
      </c>
      <c r="HR530">
        <v>-0.670577</v>
      </c>
      <c r="HS530">
        <v>20.2794</v>
      </c>
      <c r="HT530">
        <v>5.21205</v>
      </c>
      <c r="HU530">
        <v>11.9798</v>
      </c>
      <c r="HV530">
        <v>4.9635</v>
      </c>
      <c r="HW530">
        <v>3.27465</v>
      </c>
      <c r="HX530">
        <v>9999</v>
      </c>
      <c r="HY530">
        <v>9999</v>
      </c>
      <c r="HZ530">
        <v>9999</v>
      </c>
      <c r="IA530">
        <v>6.7</v>
      </c>
      <c r="IB530">
        <v>1.86392</v>
      </c>
      <c r="IC530">
        <v>1.8601</v>
      </c>
      <c r="ID530">
        <v>1.85837</v>
      </c>
      <c r="IE530">
        <v>1.85974</v>
      </c>
      <c r="IF530">
        <v>1.85989</v>
      </c>
      <c r="IG530">
        <v>1.85839</v>
      </c>
      <c r="IH530">
        <v>1.85745</v>
      </c>
      <c r="II530">
        <v>1.85242</v>
      </c>
      <c r="IJ530">
        <v>0</v>
      </c>
      <c r="IK530">
        <v>0</v>
      </c>
      <c r="IL530">
        <v>0</v>
      </c>
      <c r="IM530">
        <v>0</v>
      </c>
      <c r="IN530" t="s">
        <v>443</v>
      </c>
      <c r="IO530" t="s">
        <v>444</v>
      </c>
      <c r="IP530" t="s">
        <v>445</v>
      </c>
      <c r="IQ530" t="s">
        <v>445</v>
      </c>
      <c r="IR530" t="s">
        <v>445</v>
      </c>
      <c r="IS530" t="s">
        <v>445</v>
      </c>
      <c r="IT530">
        <v>0</v>
      </c>
      <c r="IU530">
        <v>100</v>
      </c>
      <c r="IV530">
        <v>100</v>
      </c>
      <c r="IW530">
        <v>-1.318</v>
      </c>
      <c r="IX530">
        <v>0.3038</v>
      </c>
      <c r="IY530">
        <v>-1.085747647868322</v>
      </c>
      <c r="IZ530">
        <v>-0.001141660950335919</v>
      </c>
      <c r="JA530">
        <v>1.556549255047457E-06</v>
      </c>
      <c r="JB530">
        <v>-3.845636065895205E-10</v>
      </c>
      <c r="JC530">
        <v>0.01562767363184709</v>
      </c>
      <c r="JD530">
        <v>0.001629169780553792</v>
      </c>
      <c r="JE530">
        <v>0.0005448488767950686</v>
      </c>
      <c r="JF530">
        <v>-2.599574200195059E-06</v>
      </c>
      <c r="JG530">
        <v>2</v>
      </c>
      <c r="JH530">
        <v>2011</v>
      </c>
      <c r="JI530">
        <v>1</v>
      </c>
      <c r="JJ530">
        <v>26</v>
      </c>
      <c r="JK530">
        <v>197366</v>
      </c>
      <c r="JL530">
        <v>197366.2</v>
      </c>
      <c r="JM530">
        <v>1.37695</v>
      </c>
      <c r="JN530">
        <v>2.63428</v>
      </c>
      <c r="JO530">
        <v>1.49658</v>
      </c>
      <c r="JP530">
        <v>2.34497</v>
      </c>
      <c r="JQ530">
        <v>1.54907</v>
      </c>
      <c r="JR530">
        <v>2.49512</v>
      </c>
      <c r="JS530">
        <v>37.0032</v>
      </c>
      <c r="JT530">
        <v>24.1838</v>
      </c>
      <c r="JU530">
        <v>18</v>
      </c>
      <c r="JV530">
        <v>485.946</v>
      </c>
      <c r="JW530">
        <v>487.321</v>
      </c>
      <c r="JX530">
        <v>28.7214</v>
      </c>
      <c r="JY530">
        <v>29.0003</v>
      </c>
      <c r="JZ530">
        <v>29.9998</v>
      </c>
      <c r="KA530">
        <v>29.2998</v>
      </c>
      <c r="KB530">
        <v>29.3148</v>
      </c>
      <c r="KC530">
        <v>27.6759</v>
      </c>
      <c r="KD530">
        <v>18.6513</v>
      </c>
      <c r="KE530">
        <v>34.9466</v>
      </c>
      <c r="KF530">
        <v>28.7289</v>
      </c>
      <c r="KG530">
        <v>540.4059999999999</v>
      </c>
      <c r="KH530">
        <v>15.3558</v>
      </c>
      <c r="KI530">
        <v>101.87</v>
      </c>
      <c r="KJ530">
        <v>91.5476</v>
      </c>
    </row>
    <row r="531" spans="1:296">
      <c r="A531">
        <v>513</v>
      </c>
      <c r="B531">
        <v>1758831569.6</v>
      </c>
      <c r="C531">
        <v>17546</v>
      </c>
      <c r="D531" t="s">
        <v>1476</v>
      </c>
      <c r="E531" t="s">
        <v>1477</v>
      </c>
      <c r="F531">
        <v>5</v>
      </c>
      <c r="G531" t="s">
        <v>1413</v>
      </c>
      <c r="H531">
        <v>1758831561.814285</v>
      </c>
      <c r="I531">
        <f>(J531)/1000</f>
        <v>0</v>
      </c>
      <c r="J531">
        <f>IF(DO531, AM531, AG531)</f>
        <v>0</v>
      </c>
      <c r="K531">
        <f>IF(DO531, AH531, AF531)</f>
        <v>0</v>
      </c>
      <c r="L531">
        <f>DQ531 - IF(AT531&gt;1, K531*DK531*100.0/(AV531), 0)</f>
        <v>0</v>
      </c>
      <c r="M531">
        <f>((S531-I531/2)*L531-K531)/(S531+I531/2)</f>
        <v>0</v>
      </c>
      <c r="N531">
        <f>M531*(DX531+DY531)/1000.0</f>
        <v>0</v>
      </c>
      <c r="O531">
        <f>(DQ531 - IF(AT531&gt;1, K531*DK531*100.0/(AV531), 0))*(DX531+DY531)/1000.0</f>
        <v>0</v>
      </c>
      <c r="P531">
        <f>2.0/((1/R531-1/Q531)+SIGN(R531)*SQRT((1/R531-1/Q531)*(1/R531-1/Q531) + 4*DL531/((DL531+1)*(DL531+1))*(2*1/R531*1/Q531-1/Q531*1/Q531)))</f>
        <v>0</v>
      </c>
      <c r="Q531">
        <f>IF(LEFT(DM531,1)&lt;&gt;"0",IF(LEFT(DM531,1)="1",3.0,DN531),$D$5+$E$5*(EE531*DX531/($K$5*1000))+$F$5*(EE531*DX531/($K$5*1000))*MAX(MIN(DK531,$J$5),$I$5)*MAX(MIN(DK531,$J$5),$I$5)+$G$5*MAX(MIN(DK531,$J$5),$I$5)*(EE531*DX531/($K$5*1000))+$H$5*(EE531*DX531/($K$5*1000))*(EE531*DX531/($K$5*1000)))</f>
        <v>0</v>
      </c>
      <c r="R531">
        <f>I531*(1000-(1000*0.61365*exp(17.502*V531/(240.97+V531))/(DX531+DY531)+DS531)/2)/(1000*0.61365*exp(17.502*V531/(240.97+V531))/(DX531+DY531)-DS531)</f>
        <v>0</v>
      </c>
      <c r="S531">
        <f>1/((DL531+1)/(P531/1.6)+1/(Q531/1.37)) + DL531/((DL531+1)/(P531/1.6) + DL531/(Q531/1.37))</f>
        <v>0</v>
      </c>
      <c r="T531">
        <f>(DG531*DJ531)</f>
        <v>0</v>
      </c>
      <c r="U531">
        <f>(DZ531+(T531+2*0.95*5.67E-8*(((DZ531+$B$9)+273)^4-(DZ531+273)^4)-44100*I531)/(1.84*29.3*Q531+8*0.95*5.67E-8*(DZ531+273)^3))</f>
        <v>0</v>
      </c>
      <c r="V531">
        <f>($C$9*EA531+$D$9*EB531+$E$9*U531)</f>
        <v>0</v>
      </c>
      <c r="W531">
        <f>0.61365*exp(17.502*V531/(240.97+V531))</f>
        <v>0</v>
      </c>
      <c r="X531">
        <f>(Y531/Z531*100)</f>
        <v>0</v>
      </c>
      <c r="Y531">
        <f>DS531*(DX531+DY531)/1000</f>
        <v>0</v>
      </c>
      <c r="Z531">
        <f>0.61365*exp(17.502*DZ531/(240.97+DZ531))</f>
        <v>0</v>
      </c>
      <c r="AA531">
        <f>(W531-DS531*(DX531+DY531)/1000)</f>
        <v>0</v>
      </c>
      <c r="AB531">
        <f>(-I531*44100)</f>
        <v>0</v>
      </c>
      <c r="AC531">
        <f>2*29.3*Q531*0.92*(DZ531-V531)</f>
        <v>0</v>
      </c>
      <c r="AD531">
        <f>2*0.95*5.67E-8*(((DZ531+$B$9)+273)^4-(V531+273)^4)</f>
        <v>0</v>
      </c>
      <c r="AE531">
        <f>T531+AD531+AB531+AC531</f>
        <v>0</v>
      </c>
      <c r="AF531">
        <f>DW531*AT531*(DR531-DQ531*(1000-AT531*DT531)/(1000-AT531*DS531))/(100*DK531)</f>
        <v>0</v>
      </c>
      <c r="AG531">
        <f>1000*DW531*AT531*(DS531-DT531)/(100*DK531*(1000-AT531*DS531))</f>
        <v>0</v>
      </c>
      <c r="AH531">
        <f>(AI531 - AJ531 - DX531*1E3/(8.314*(DZ531+273.15)) * AL531/DW531 * AK531) * DW531/(100*DK531) * (1000 - DT531)/1000</f>
        <v>0</v>
      </c>
      <c r="AI531">
        <v>532.9388448267252</v>
      </c>
      <c r="AJ531">
        <v>496.2706363636362</v>
      </c>
      <c r="AK531">
        <v>3.266664730696224</v>
      </c>
      <c r="AL531">
        <v>65.13345056571636</v>
      </c>
      <c r="AM531">
        <f>(AO531 - AN531 + DX531*1E3/(8.314*(DZ531+273.15)) * AQ531/DW531 * AP531) * DW531/(100*DK531) * 1000/(1000 - AO531)</f>
        <v>0</v>
      </c>
      <c r="AN531">
        <v>15.32909586113096</v>
      </c>
      <c r="AO531">
        <v>23.03963090909092</v>
      </c>
      <c r="AP531">
        <v>-6.18456276244954E-05</v>
      </c>
      <c r="AQ531">
        <v>105.732096161895</v>
      </c>
      <c r="AR531">
        <v>0</v>
      </c>
      <c r="AS531">
        <v>0</v>
      </c>
      <c r="AT531">
        <f>IF(AR531*$H$15&gt;=AV531,1.0,(AV531/(AV531-AR531*$H$15)))</f>
        <v>0</v>
      </c>
      <c r="AU531">
        <f>(AT531-1)*100</f>
        <v>0</v>
      </c>
      <c r="AV531">
        <f>MAX(0,($B$15+$C$15*EE531)/(1+$D$15*EE531)*DX531/(DZ531+273)*$E$15)</f>
        <v>0</v>
      </c>
      <c r="AW531" t="s">
        <v>439</v>
      </c>
      <c r="AX531" t="s">
        <v>439</v>
      </c>
      <c r="AY531">
        <v>0</v>
      </c>
      <c r="AZ531">
        <v>0</v>
      </c>
      <c r="BA531">
        <f>1-AY531/AZ531</f>
        <v>0</v>
      </c>
      <c r="BB531">
        <v>0</v>
      </c>
      <c r="BC531" t="s">
        <v>439</v>
      </c>
      <c r="BD531" t="s">
        <v>439</v>
      </c>
      <c r="BE531">
        <v>0</v>
      </c>
      <c r="BF531">
        <v>0</v>
      </c>
      <c r="BG531">
        <f>1-BE531/BF531</f>
        <v>0</v>
      </c>
      <c r="BH531">
        <v>0.5</v>
      </c>
      <c r="BI531">
        <f>DH531</f>
        <v>0</v>
      </c>
      <c r="BJ531">
        <f>K531</f>
        <v>0</v>
      </c>
      <c r="BK531">
        <f>BG531*BH531*BI531</f>
        <v>0</v>
      </c>
      <c r="BL531">
        <f>(BJ531-BB531)/BI531</f>
        <v>0</v>
      </c>
      <c r="BM531">
        <f>(AZ531-BF531)/BF531</f>
        <v>0</v>
      </c>
      <c r="BN531">
        <f>AY531/(BA531+AY531/BF531)</f>
        <v>0</v>
      </c>
      <c r="BO531" t="s">
        <v>439</v>
      </c>
      <c r="BP531">
        <v>0</v>
      </c>
      <c r="BQ531">
        <f>IF(BP531&lt;&gt;0, BP531, BN531)</f>
        <v>0</v>
      </c>
      <c r="BR531">
        <f>1-BQ531/BF531</f>
        <v>0</v>
      </c>
      <c r="BS531">
        <f>(BF531-BE531)/(BF531-BQ531)</f>
        <v>0</v>
      </c>
      <c r="BT531">
        <f>(AZ531-BF531)/(AZ531-BQ531)</f>
        <v>0</v>
      </c>
      <c r="BU531">
        <f>(BF531-BE531)/(BF531-AY531)</f>
        <v>0</v>
      </c>
      <c r="BV531">
        <f>(AZ531-BF531)/(AZ531-AY531)</f>
        <v>0</v>
      </c>
      <c r="BW531">
        <f>(BS531*BQ531/BE531)</f>
        <v>0</v>
      </c>
      <c r="BX531">
        <f>(1-BW531)</f>
        <v>0</v>
      </c>
      <c r="DG531">
        <f>$B$13*EF531+$C$13*EG531+$F$13*ER531*(1-EU531)</f>
        <v>0</v>
      </c>
      <c r="DH531">
        <f>DG531*DI531</f>
        <v>0</v>
      </c>
      <c r="DI531">
        <f>($B$13*$D$11+$C$13*$D$11+$F$13*((FE531+EW531)/MAX(FE531+EW531+FF531, 0.1)*$I$11+FF531/MAX(FE531+EW531+FF531, 0.1)*$J$11))/($B$13+$C$13+$F$13)</f>
        <v>0</v>
      </c>
      <c r="DJ531">
        <f>($B$13*$K$11+$C$13*$K$11+$F$13*((FE531+EW531)/MAX(FE531+EW531+FF531, 0.1)*$P$11+FF531/MAX(FE531+EW531+FF531, 0.1)*$Q$11))/($B$13+$C$13+$F$13)</f>
        <v>0</v>
      </c>
      <c r="DK531">
        <v>5.9</v>
      </c>
      <c r="DL531">
        <v>0.5</v>
      </c>
      <c r="DM531" t="s">
        <v>440</v>
      </c>
      <c r="DN531">
        <v>2</v>
      </c>
      <c r="DO531" t="b">
        <v>1</v>
      </c>
      <c r="DP531">
        <v>1758831561.814285</v>
      </c>
      <c r="DQ531">
        <v>461.7232857142857</v>
      </c>
      <c r="DR531">
        <v>508.7253928571428</v>
      </c>
      <c r="DS531">
        <v>23.03960714285714</v>
      </c>
      <c r="DT531">
        <v>15.33253571428572</v>
      </c>
      <c r="DU531">
        <v>463.0418214285714</v>
      </c>
      <c r="DV531">
        <v>22.73585</v>
      </c>
      <c r="DW531">
        <v>499.9741785714286</v>
      </c>
      <c r="DX531">
        <v>90.7610785714286</v>
      </c>
      <c r="DY531">
        <v>0.06663558571428572</v>
      </c>
      <c r="DZ531">
        <v>29.69462142857143</v>
      </c>
      <c r="EA531">
        <v>29.99802857142857</v>
      </c>
      <c r="EB531">
        <v>999.9000000000002</v>
      </c>
      <c r="EC531">
        <v>0</v>
      </c>
      <c r="ED531">
        <v>0</v>
      </c>
      <c r="EE531">
        <v>9992.835000000001</v>
      </c>
      <c r="EF531">
        <v>0</v>
      </c>
      <c r="EG531">
        <v>11.5357</v>
      </c>
      <c r="EH531">
        <v>-47.00219642857143</v>
      </c>
      <c r="EI531">
        <v>472.612107142857</v>
      </c>
      <c r="EJ531">
        <v>516.6469285714285</v>
      </c>
      <c r="EK531">
        <v>7.707071071428571</v>
      </c>
      <c r="EL531">
        <v>508.7253928571428</v>
      </c>
      <c r="EM531">
        <v>15.33253571428572</v>
      </c>
      <c r="EN531">
        <v>2.091099285714285</v>
      </c>
      <c r="EO531">
        <v>1.391597142857143</v>
      </c>
      <c r="EP531">
        <v>18.15154642857143</v>
      </c>
      <c r="EQ531">
        <v>11.82638214285714</v>
      </c>
      <c r="ER531">
        <v>1999.993214285714</v>
      </c>
      <c r="ES531">
        <v>0.9799970000000001</v>
      </c>
      <c r="ET531">
        <v>0.02000270000000001</v>
      </c>
      <c r="EU531">
        <v>0</v>
      </c>
      <c r="EV531">
        <v>1203.1925</v>
      </c>
      <c r="EW531">
        <v>5.00078</v>
      </c>
      <c r="EX531">
        <v>23393.71785714286</v>
      </c>
      <c r="EY531">
        <v>16379.55</v>
      </c>
      <c r="EZ531">
        <v>39.18278571428571</v>
      </c>
      <c r="FA531">
        <v>39.95274999999999</v>
      </c>
      <c r="FB531">
        <v>39.40382142857143</v>
      </c>
      <c r="FC531">
        <v>39.60675</v>
      </c>
      <c r="FD531">
        <v>40.34342857142856</v>
      </c>
      <c r="FE531">
        <v>1955.083214285714</v>
      </c>
      <c r="FF531">
        <v>39.90928571428572</v>
      </c>
      <c r="FG531">
        <v>0</v>
      </c>
      <c r="FH531">
        <v>1758831564.7</v>
      </c>
      <c r="FI531">
        <v>0</v>
      </c>
      <c r="FJ531">
        <v>1203.2528</v>
      </c>
      <c r="FK531">
        <v>9.111538449922554</v>
      </c>
      <c r="FL531">
        <v>180.9923076782633</v>
      </c>
      <c r="FM531">
        <v>23395.084</v>
      </c>
      <c r="FN531">
        <v>15</v>
      </c>
      <c r="FO531">
        <v>0</v>
      </c>
      <c r="FP531" t="s">
        <v>441</v>
      </c>
      <c r="FQ531">
        <v>1746989605.5</v>
      </c>
      <c r="FR531">
        <v>1746989593.5</v>
      </c>
      <c r="FS531">
        <v>0</v>
      </c>
      <c r="FT531">
        <v>-0.274</v>
      </c>
      <c r="FU531">
        <v>-0.002</v>
      </c>
      <c r="FV531">
        <v>2.549</v>
      </c>
      <c r="FW531">
        <v>0.129</v>
      </c>
      <c r="FX531">
        <v>420</v>
      </c>
      <c r="FY531">
        <v>17</v>
      </c>
      <c r="FZ531">
        <v>0.02</v>
      </c>
      <c r="GA531">
        <v>0.04</v>
      </c>
      <c r="GB531">
        <v>-46.04918780487804</v>
      </c>
      <c r="GC531">
        <v>-16.66665365853653</v>
      </c>
      <c r="GD531">
        <v>1.681002859821876</v>
      </c>
      <c r="GE531">
        <v>0</v>
      </c>
      <c r="GF531">
        <v>1202.878235294118</v>
      </c>
      <c r="GG531">
        <v>5.894576013013107</v>
      </c>
      <c r="GH531">
        <v>0.6728712427668135</v>
      </c>
      <c r="GI531">
        <v>0</v>
      </c>
      <c r="GJ531">
        <v>7.702915853658537</v>
      </c>
      <c r="GK531">
        <v>0.07420850174215575</v>
      </c>
      <c r="GL531">
        <v>0.007616368757600605</v>
      </c>
      <c r="GM531">
        <v>1</v>
      </c>
      <c r="GN531">
        <v>1</v>
      </c>
      <c r="GO531">
        <v>3</v>
      </c>
      <c r="GP531" t="s">
        <v>448</v>
      </c>
      <c r="GQ531">
        <v>3.10113</v>
      </c>
      <c r="GR531">
        <v>2.72479</v>
      </c>
      <c r="GS531">
        <v>0.0985808</v>
      </c>
      <c r="GT531">
        <v>0.105365</v>
      </c>
      <c r="GU531">
        <v>0.105004</v>
      </c>
      <c r="GV531">
        <v>0.07954600000000001</v>
      </c>
      <c r="GW531">
        <v>23542.8</v>
      </c>
      <c r="GX531">
        <v>21259.5</v>
      </c>
      <c r="GY531">
        <v>26681.4</v>
      </c>
      <c r="GZ531">
        <v>23986.4</v>
      </c>
      <c r="HA531">
        <v>38211.2</v>
      </c>
      <c r="HB531">
        <v>32660.6</v>
      </c>
      <c r="HC531">
        <v>46592.9</v>
      </c>
      <c r="HD531">
        <v>37968.4</v>
      </c>
      <c r="HE531">
        <v>1.8733</v>
      </c>
      <c r="HF531">
        <v>1.85125</v>
      </c>
      <c r="HG531">
        <v>0.144124</v>
      </c>
      <c r="HH531">
        <v>0</v>
      </c>
      <c r="HI531">
        <v>27.6437</v>
      </c>
      <c r="HJ531">
        <v>999.9</v>
      </c>
      <c r="HK531">
        <v>35.8</v>
      </c>
      <c r="HL531">
        <v>32.4</v>
      </c>
      <c r="HM531">
        <v>19.2657</v>
      </c>
      <c r="HN531">
        <v>60.8651</v>
      </c>
      <c r="HO531">
        <v>20.605</v>
      </c>
      <c r="HP531">
        <v>1</v>
      </c>
      <c r="HQ531">
        <v>0.130437</v>
      </c>
      <c r="HR531">
        <v>-0.646438</v>
      </c>
      <c r="HS531">
        <v>20.2794</v>
      </c>
      <c r="HT531">
        <v>5.2119</v>
      </c>
      <c r="HU531">
        <v>11.98</v>
      </c>
      <c r="HV531">
        <v>4.9634</v>
      </c>
      <c r="HW531">
        <v>3.2746</v>
      </c>
      <c r="HX531">
        <v>9999</v>
      </c>
      <c r="HY531">
        <v>9999</v>
      </c>
      <c r="HZ531">
        <v>9999</v>
      </c>
      <c r="IA531">
        <v>6.7</v>
      </c>
      <c r="IB531">
        <v>1.86395</v>
      </c>
      <c r="IC531">
        <v>1.86011</v>
      </c>
      <c r="ID531">
        <v>1.85837</v>
      </c>
      <c r="IE531">
        <v>1.85975</v>
      </c>
      <c r="IF531">
        <v>1.85989</v>
      </c>
      <c r="IG531">
        <v>1.85838</v>
      </c>
      <c r="IH531">
        <v>1.85745</v>
      </c>
      <c r="II531">
        <v>1.85242</v>
      </c>
      <c r="IJ531">
        <v>0</v>
      </c>
      <c r="IK531">
        <v>0</v>
      </c>
      <c r="IL531">
        <v>0</v>
      </c>
      <c r="IM531">
        <v>0</v>
      </c>
      <c r="IN531" t="s">
        <v>443</v>
      </c>
      <c r="IO531" t="s">
        <v>444</v>
      </c>
      <c r="IP531" t="s">
        <v>445</v>
      </c>
      <c r="IQ531" t="s">
        <v>445</v>
      </c>
      <c r="IR531" t="s">
        <v>445</v>
      </c>
      <c r="IS531" t="s">
        <v>445</v>
      </c>
      <c r="IT531">
        <v>0</v>
      </c>
      <c r="IU531">
        <v>100</v>
      </c>
      <c r="IV531">
        <v>100</v>
      </c>
      <c r="IW531">
        <v>-1.317</v>
      </c>
      <c r="IX531">
        <v>0.3038</v>
      </c>
      <c r="IY531">
        <v>-1.085747647868322</v>
      </c>
      <c r="IZ531">
        <v>-0.001141660950335919</v>
      </c>
      <c r="JA531">
        <v>1.556549255047457E-06</v>
      </c>
      <c r="JB531">
        <v>-3.845636065895205E-10</v>
      </c>
      <c r="JC531">
        <v>0.01562767363184709</v>
      </c>
      <c r="JD531">
        <v>0.001629169780553792</v>
      </c>
      <c r="JE531">
        <v>0.0005448488767950686</v>
      </c>
      <c r="JF531">
        <v>-2.599574200195059E-06</v>
      </c>
      <c r="JG531">
        <v>2</v>
      </c>
      <c r="JH531">
        <v>2011</v>
      </c>
      <c r="JI531">
        <v>1</v>
      </c>
      <c r="JJ531">
        <v>26</v>
      </c>
      <c r="JK531">
        <v>197366.1</v>
      </c>
      <c r="JL531">
        <v>197366.3</v>
      </c>
      <c r="JM531">
        <v>1.40747</v>
      </c>
      <c r="JN531">
        <v>2.6355</v>
      </c>
      <c r="JO531">
        <v>1.49658</v>
      </c>
      <c r="JP531">
        <v>2.34497</v>
      </c>
      <c r="JQ531">
        <v>1.54907</v>
      </c>
      <c r="JR531">
        <v>2.41089</v>
      </c>
      <c r="JS531">
        <v>37.0032</v>
      </c>
      <c r="JT531">
        <v>24.1751</v>
      </c>
      <c r="JU531">
        <v>18</v>
      </c>
      <c r="JV531">
        <v>486.114</v>
      </c>
      <c r="JW531">
        <v>487.019</v>
      </c>
      <c r="JX531">
        <v>28.7293</v>
      </c>
      <c r="JY531">
        <v>28.9948</v>
      </c>
      <c r="JZ531">
        <v>29.9997</v>
      </c>
      <c r="KA531">
        <v>29.2949</v>
      </c>
      <c r="KB531">
        <v>29.3099</v>
      </c>
      <c r="KC531">
        <v>28.4102</v>
      </c>
      <c r="KD531">
        <v>18.6513</v>
      </c>
      <c r="KE531">
        <v>34.9466</v>
      </c>
      <c r="KF531">
        <v>28.7303</v>
      </c>
      <c r="KG531">
        <v>560.441</v>
      </c>
      <c r="KH531">
        <v>15.3558</v>
      </c>
      <c r="KI531">
        <v>101.871</v>
      </c>
      <c r="KJ531">
        <v>91.5475</v>
      </c>
    </row>
    <row r="532" spans="1:296">
      <c r="A532">
        <v>514</v>
      </c>
      <c r="B532">
        <v>1758831574.6</v>
      </c>
      <c r="C532">
        <v>17551</v>
      </c>
      <c r="D532" t="s">
        <v>1478</v>
      </c>
      <c r="E532" t="s">
        <v>1479</v>
      </c>
      <c r="F532">
        <v>5</v>
      </c>
      <c r="G532" t="s">
        <v>1413</v>
      </c>
      <c r="H532">
        <v>1758831567.1</v>
      </c>
      <c r="I532">
        <f>(J532)/1000</f>
        <v>0</v>
      </c>
      <c r="J532">
        <f>IF(DO532, AM532, AG532)</f>
        <v>0</v>
      </c>
      <c r="K532">
        <f>IF(DO532, AH532, AF532)</f>
        <v>0</v>
      </c>
      <c r="L532">
        <f>DQ532 - IF(AT532&gt;1, K532*DK532*100.0/(AV532), 0)</f>
        <v>0</v>
      </c>
      <c r="M532">
        <f>((S532-I532/2)*L532-K532)/(S532+I532/2)</f>
        <v>0</v>
      </c>
      <c r="N532">
        <f>M532*(DX532+DY532)/1000.0</f>
        <v>0</v>
      </c>
      <c r="O532">
        <f>(DQ532 - IF(AT532&gt;1, K532*DK532*100.0/(AV532), 0))*(DX532+DY532)/1000.0</f>
        <v>0</v>
      </c>
      <c r="P532">
        <f>2.0/((1/R532-1/Q532)+SIGN(R532)*SQRT((1/R532-1/Q532)*(1/R532-1/Q532) + 4*DL532/((DL532+1)*(DL532+1))*(2*1/R532*1/Q532-1/Q532*1/Q532)))</f>
        <v>0</v>
      </c>
      <c r="Q532">
        <f>IF(LEFT(DM532,1)&lt;&gt;"0",IF(LEFT(DM532,1)="1",3.0,DN532),$D$5+$E$5*(EE532*DX532/($K$5*1000))+$F$5*(EE532*DX532/($K$5*1000))*MAX(MIN(DK532,$J$5),$I$5)*MAX(MIN(DK532,$J$5),$I$5)+$G$5*MAX(MIN(DK532,$J$5),$I$5)*(EE532*DX532/($K$5*1000))+$H$5*(EE532*DX532/($K$5*1000))*(EE532*DX532/($K$5*1000)))</f>
        <v>0</v>
      </c>
      <c r="R532">
        <f>I532*(1000-(1000*0.61365*exp(17.502*V532/(240.97+V532))/(DX532+DY532)+DS532)/2)/(1000*0.61365*exp(17.502*V532/(240.97+V532))/(DX532+DY532)-DS532)</f>
        <v>0</v>
      </c>
      <c r="S532">
        <f>1/((DL532+1)/(P532/1.6)+1/(Q532/1.37)) + DL532/((DL532+1)/(P532/1.6) + DL532/(Q532/1.37))</f>
        <v>0</v>
      </c>
      <c r="T532">
        <f>(DG532*DJ532)</f>
        <v>0</v>
      </c>
      <c r="U532">
        <f>(DZ532+(T532+2*0.95*5.67E-8*(((DZ532+$B$9)+273)^4-(DZ532+273)^4)-44100*I532)/(1.84*29.3*Q532+8*0.95*5.67E-8*(DZ532+273)^3))</f>
        <v>0</v>
      </c>
      <c r="V532">
        <f>($C$9*EA532+$D$9*EB532+$E$9*U532)</f>
        <v>0</v>
      </c>
      <c r="W532">
        <f>0.61365*exp(17.502*V532/(240.97+V532))</f>
        <v>0</v>
      </c>
      <c r="X532">
        <f>(Y532/Z532*100)</f>
        <v>0</v>
      </c>
      <c r="Y532">
        <f>DS532*(DX532+DY532)/1000</f>
        <v>0</v>
      </c>
      <c r="Z532">
        <f>0.61365*exp(17.502*DZ532/(240.97+DZ532))</f>
        <v>0</v>
      </c>
      <c r="AA532">
        <f>(W532-DS532*(DX532+DY532)/1000)</f>
        <v>0</v>
      </c>
      <c r="AB532">
        <f>(-I532*44100)</f>
        <v>0</v>
      </c>
      <c r="AC532">
        <f>2*29.3*Q532*0.92*(DZ532-V532)</f>
        <v>0</v>
      </c>
      <c r="AD532">
        <f>2*0.95*5.67E-8*(((DZ532+$B$9)+273)^4-(V532+273)^4)</f>
        <v>0</v>
      </c>
      <c r="AE532">
        <f>T532+AD532+AB532+AC532</f>
        <v>0</v>
      </c>
      <c r="AF532">
        <f>DW532*AT532*(DR532-DQ532*(1000-AT532*DT532)/(1000-AT532*DS532))/(100*DK532)</f>
        <v>0</v>
      </c>
      <c r="AG532">
        <f>1000*DW532*AT532*(DS532-DT532)/(100*DK532*(1000-AT532*DS532))</f>
        <v>0</v>
      </c>
      <c r="AH532">
        <f>(AI532 - AJ532 - DX532*1E3/(8.314*(DZ532+273.15)) * AL532/DW532 * AK532) * DW532/(100*DK532) * (1000 - DT532)/1000</f>
        <v>0</v>
      </c>
      <c r="AI532">
        <v>550.1169159446486</v>
      </c>
      <c r="AJ532">
        <v>512.7690727272726</v>
      </c>
      <c r="AK532">
        <v>3.30354876998187</v>
      </c>
      <c r="AL532">
        <v>65.13345056571636</v>
      </c>
      <c r="AM532">
        <f>(AO532 - AN532 + DX532*1E3/(8.314*(DZ532+273.15)) * AQ532/DW532 * AP532) * DW532/(100*DK532) * 1000/(1000 - AO532)</f>
        <v>0</v>
      </c>
      <c r="AN532">
        <v>15.32858229329593</v>
      </c>
      <c r="AO532">
        <v>23.0293696969697</v>
      </c>
      <c r="AP532">
        <v>-0.0001576614538542603</v>
      </c>
      <c r="AQ532">
        <v>105.732096161895</v>
      </c>
      <c r="AR532">
        <v>0</v>
      </c>
      <c r="AS532">
        <v>0</v>
      </c>
      <c r="AT532">
        <f>IF(AR532*$H$15&gt;=AV532,1.0,(AV532/(AV532-AR532*$H$15)))</f>
        <v>0</v>
      </c>
      <c r="AU532">
        <f>(AT532-1)*100</f>
        <v>0</v>
      </c>
      <c r="AV532">
        <f>MAX(0,($B$15+$C$15*EE532)/(1+$D$15*EE532)*DX532/(DZ532+273)*$E$15)</f>
        <v>0</v>
      </c>
      <c r="AW532" t="s">
        <v>439</v>
      </c>
      <c r="AX532" t="s">
        <v>439</v>
      </c>
      <c r="AY532">
        <v>0</v>
      </c>
      <c r="AZ532">
        <v>0</v>
      </c>
      <c r="BA532">
        <f>1-AY532/AZ532</f>
        <v>0</v>
      </c>
      <c r="BB532">
        <v>0</v>
      </c>
      <c r="BC532" t="s">
        <v>439</v>
      </c>
      <c r="BD532" t="s">
        <v>439</v>
      </c>
      <c r="BE532">
        <v>0</v>
      </c>
      <c r="BF532">
        <v>0</v>
      </c>
      <c r="BG532">
        <f>1-BE532/BF532</f>
        <v>0</v>
      </c>
      <c r="BH532">
        <v>0.5</v>
      </c>
      <c r="BI532">
        <f>DH532</f>
        <v>0</v>
      </c>
      <c r="BJ532">
        <f>K532</f>
        <v>0</v>
      </c>
      <c r="BK532">
        <f>BG532*BH532*BI532</f>
        <v>0</v>
      </c>
      <c r="BL532">
        <f>(BJ532-BB532)/BI532</f>
        <v>0</v>
      </c>
      <c r="BM532">
        <f>(AZ532-BF532)/BF532</f>
        <v>0</v>
      </c>
      <c r="BN532">
        <f>AY532/(BA532+AY532/BF532)</f>
        <v>0</v>
      </c>
      <c r="BO532" t="s">
        <v>439</v>
      </c>
      <c r="BP532">
        <v>0</v>
      </c>
      <c r="BQ532">
        <f>IF(BP532&lt;&gt;0, BP532, BN532)</f>
        <v>0</v>
      </c>
      <c r="BR532">
        <f>1-BQ532/BF532</f>
        <v>0</v>
      </c>
      <c r="BS532">
        <f>(BF532-BE532)/(BF532-BQ532)</f>
        <v>0</v>
      </c>
      <c r="BT532">
        <f>(AZ532-BF532)/(AZ532-BQ532)</f>
        <v>0</v>
      </c>
      <c r="BU532">
        <f>(BF532-BE532)/(BF532-AY532)</f>
        <v>0</v>
      </c>
      <c r="BV532">
        <f>(AZ532-BF532)/(AZ532-AY532)</f>
        <v>0</v>
      </c>
      <c r="BW532">
        <f>(BS532*BQ532/BE532)</f>
        <v>0</v>
      </c>
      <c r="BX532">
        <f>(1-BW532)</f>
        <v>0</v>
      </c>
      <c r="DG532">
        <f>$B$13*EF532+$C$13*EG532+$F$13*ER532*(1-EU532)</f>
        <v>0</v>
      </c>
      <c r="DH532">
        <f>DG532*DI532</f>
        <v>0</v>
      </c>
      <c r="DI532">
        <f>($B$13*$D$11+$C$13*$D$11+$F$13*((FE532+EW532)/MAX(FE532+EW532+FF532, 0.1)*$I$11+FF532/MAX(FE532+EW532+FF532, 0.1)*$J$11))/($B$13+$C$13+$F$13)</f>
        <v>0</v>
      </c>
      <c r="DJ532">
        <f>($B$13*$K$11+$C$13*$K$11+$F$13*((FE532+EW532)/MAX(FE532+EW532+FF532, 0.1)*$P$11+FF532/MAX(FE532+EW532+FF532, 0.1)*$Q$11))/($B$13+$C$13+$F$13)</f>
        <v>0</v>
      </c>
      <c r="DK532">
        <v>5.9</v>
      </c>
      <c r="DL532">
        <v>0.5</v>
      </c>
      <c r="DM532" t="s">
        <v>440</v>
      </c>
      <c r="DN532">
        <v>2</v>
      </c>
      <c r="DO532" t="b">
        <v>1</v>
      </c>
      <c r="DP532">
        <v>1758831567.1</v>
      </c>
      <c r="DQ532">
        <v>478.4946666666667</v>
      </c>
      <c r="DR532">
        <v>526.5144444444444</v>
      </c>
      <c r="DS532">
        <v>23.03867407407408</v>
      </c>
      <c r="DT532">
        <v>15.33037037037037</v>
      </c>
      <c r="DU532">
        <v>479.8120370370372</v>
      </c>
      <c r="DV532">
        <v>22.73493333333333</v>
      </c>
      <c r="DW532">
        <v>500.0190740740741</v>
      </c>
      <c r="DX532">
        <v>90.76048148148148</v>
      </c>
      <c r="DY532">
        <v>0.06675205925925926</v>
      </c>
      <c r="DZ532">
        <v>29.69447407407408</v>
      </c>
      <c r="EA532">
        <v>29.99802222222223</v>
      </c>
      <c r="EB532">
        <v>999.9000000000001</v>
      </c>
      <c r="EC532">
        <v>0</v>
      </c>
      <c r="ED532">
        <v>0</v>
      </c>
      <c r="EE532">
        <v>9982.290000000001</v>
      </c>
      <c r="EF532">
        <v>0</v>
      </c>
      <c r="EG532">
        <v>11.5357</v>
      </c>
      <c r="EH532">
        <v>-48.01986296296296</v>
      </c>
      <c r="EI532">
        <v>489.7784074074075</v>
      </c>
      <c r="EJ532">
        <v>534.7117037037037</v>
      </c>
      <c r="EK532">
        <v>7.708300740740741</v>
      </c>
      <c r="EL532">
        <v>526.5144444444444</v>
      </c>
      <c r="EM532">
        <v>15.33037037037037</v>
      </c>
      <c r="EN532">
        <v>2.09100037037037</v>
      </c>
      <c r="EO532">
        <v>1.391391851851852</v>
      </c>
      <c r="EP532">
        <v>18.15078888888889</v>
      </c>
      <c r="EQ532">
        <v>11.82414444444444</v>
      </c>
      <c r="ER532">
        <v>1999.994074074074</v>
      </c>
      <c r="ES532">
        <v>0.9799970000000001</v>
      </c>
      <c r="ET532">
        <v>0.02000270000000001</v>
      </c>
      <c r="EU532">
        <v>0</v>
      </c>
      <c r="EV532">
        <v>1204.108148148148</v>
      </c>
      <c r="EW532">
        <v>5.00078</v>
      </c>
      <c r="EX532">
        <v>23411.83333333334</v>
      </c>
      <c r="EY532">
        <v>16379.55555555555</v>
      </c>
      <c r="EZ532">
        <v>39.17344444444444</v>
      </c>
      <c r="FA532">
        <v>39.94633333333333</v>
      </c>
      <c r="FB532">
        <v>39.38403703703703</v>
      </c>
      <c r="FC532">
        <v>39.59685185185185</v>
      </c>
      <c r="FD532">
        <v>40.35840740740741</v>
      </c>
      <c r="FE532">
        <v>1955.084074074074</v>
      </c>
      <c r="FF532">
        <v>39.90962962962963</v>
      </c>
      <c r="FG532">
        <v>0</v>
      </c>
      <c r="FH532">
        <v>1758831569.5</v>
      </c>
      <c r="FI532">
        <v>0</v>
      </c>
      <c r="FJ532">
        <v>1204.1124</v>
      </c>
      <c r="FK532">
        <v>11.67923073493025</v>
      </c>
      <c r="FL532">
        <v>238.5692304017637</v>
      </c>
      <c r="FM532">
        <v>23411.84</v>
      </c>
      <c r="FN532">
        <v>15</v>
      </c>
      <c r="FO532">
        <v>0</v>
      </c>
      <c r="FP532" t="s">
        <v>441</v>
      </c>
      <c r="FQ532">
        <v>1746989605.5</v>
      </c>
      <c r="FR532">
        <v>1746989593.5</v>
      </c>
      <c r="FS532">
        <v>0</v>
      </c>
      <c r="FT532">
        <v>-0.274</v>
      </c>
      <c r="FU532">
        <v>-0.002</v>
      </c>
      <c r="FV532">
        <v>2.549</v>
      </c>
      <c r="FW532">
        <v>0.129</v>
      </c>
      <c r="FX532">
        <v>420</v>
      </c>
      <c r="FY532">
        <v>17</v>
      </c>
      <c r="FZ532">
        <v>0.02</v>
      </c>
      <c r="GA532">
        <v>0.04</v>
      </c>
      <c r="GB532">
        <v>-47.30029512195122</v>
      </c>
      <c r="GC532">
        <v>-11.84617630662035</v>
      </c>
      <c r="GD532">
        <v>1.181666582695446</v>
      </c>
      <c r="GE532">
        <v>0</v>
      </c>
      <c r="GF532">
        <v>1203.578235294118</v>
      </c>
      <c r="GG532">
        <v>9.769900673878199</v>
      </c>
      <c r="GH532">
        <v>0.9973596630994381</v>
      </c>
      <c r="GI532">
        <v>0</v>
      </c>
      <c r="GJ532">
        <v>7.706550975609757</v>
      </c>
      <c r="GK532">
        <v>0.0249804878048698</v>
      </c>
      <c r="GL532">
        <v>0.004288868635215617</v>
      </c>
      <c r="GM532">
        <v>1</v>
      </c>
      <c r="GN532">
        <v>1</v>
      </c>
      <c r="GO532">
        <v>3</v>
      </c>
      <c r="GP532" t="s">
        <v>448</v>
      </c>
      <c r="GQ532">
        <v>3.10094</v>
      </c>
      <c r="GR532">
        <v>2.7246</v>
      </c>
      <c r="GS532">
        <v>0.10095</v>
      </c>
      <c r="GT532">
        <v>0.107722</v>
      </c>
      <c r="GU532">
        <v>0.10497</v>
      </c>
      <c r="GV532">
        <v>0.07954459999999999</v>
      </c>
      <c r="GW532">
        <v>23481.3</v>
      </c>
      <c r="GX532">
        <v>21203.6</v>
      </c>
      <c r="GY532">
        <v>26681.8</v>
      </c>
      <c r="GZ532">
        <v>23986.5</v>
      </c>
      <c r="HA532">
        <v>38213.4</v>
      </c>
      <c r="HB532">
        <v>32661.2</v>
      </c>
      <c r="HC532">
        <v>46593.5</v>
      </c>
      <c r="HD532">
        <v>37968.7</v>
      </c>
      <c r="HE532">
        <v>1.8729</v>
      </c>
      <c r="HF532">
        <v>1.8518</v>
      </c>
      <c r="HG532">
        <v>0.144169</v>
      </c>
      <c r="HH532">
        <v>0</v>
      </c>
      <c r="HI532">
        <v>27.6479</v>
      </c>
      <c r="HJ532">
        <v>999.9</v>
      </c>
      <c r="HK532">
        <v>35.8</v>
      </c>
      <c r="HL532">
        <v>32.4</v>
      </c>
      <c r="HM532">
        <v>19.2644</v>
      </c>
      <c r="HN532">
        <v>60.5451</v>
      </c>
      <c r="HO532">
        <v>20.4287</v>
      </c>
      <c r="HP532">
        <v>1</v>
      </c>
      <c r="HQ532">
        <v>0.130043</v>
      </c>
      <c r="HR532">
        <v>-0.638342</v>
      </c>
      <c r="HS532">
        <v>20.2794</v>
      </c>
      <c r="HT532">
        <v>5.211</v>
      </c>
      <c r="HU532">
        <v>11.9798</v>
      </c>
      <c r="HV532">
        <v>4.96345</v>
      </c>
      <c r="HW532">
        <v>3.2744</v>
      </c>
      <c r="HX532">
        <v>9999</v>
      </c>
      <c r="HY532">
        <v>9999</v>
      </c>
      <c r="HZ532">
        <v>9999</v>
      </c>
      <c r="IA532">
        <v>6.7</v>
      </c>
      <c r="IB532">
        <v>1.86394</v>
      </c>
      <c r="IC532">
        <v>1.8601</v>
      </c>
      <c r="ID532">
        <v>1.85837</v>
      </c>
      <c r="IE532">
        <v>1.85975</v>
      </c>
      <c r="IF532">
        <v>1.85989</v>
      </c>
      <c r="IG532">
        <v>1.85843</v>
      </c>
      <c r="IH532">
        <v>1.85745</v>
      </c>
      <c r="II532">
        <v>1.85242</v>
      </c>
      <c r="IJ532">
        <v>0</v>
      </c>
      <c r="IK532">
        <v>0</v>
      </c>
      <c r="IL532">
        <v>0</v>
      </c>
      <c r="IM532">
        <v>0</v>
      </c>
      <c r="IN532" t="s">
        <v>443</v>
      </c>
      <c r="IO532" t="s">
        <v>444</v>
      </c>
      <c r="IP532" t="s">
        <v>445</v>
      </c>
      <c r="IQ532" t="s">
        <v>445</v>
      </c>
      <c r="IR532" t="s">
        <v>445</v>
      </c>
      <c r="IS532" t="s">
        <v>445</v>
      </c>
      <c r="IT532">
        <v>0</v>
      </c>
      <c r="IU532">
        <v>100</v>
      </c>
      <c r="IV532">
        <v>100</v>
      </c>
      <c r="IW532">
        <v>-1.315</v>
      </c>
      <c r="IX532">
        <v>0.3035</v>
      </c>
      <c r="IY532">
        <v>-1.085747647868322</v>
      </c>
      <c r="IZ532">
        <v>-0.001141660950335919</v>
      </c>
      <c r="JA532">
        <v>1.556549255047457E-06</v>
      </c>
      <c r="JB532">
        <v>-3.845636065895205E-10</v>
      </c>
      <c r="JC532">
        <v>0.01562767363184709</v>
      </c>
      <c r="JD532">
        <v>0.001629169780553792</v>
      </c>
      <c r="JE532">
        <v>0.0005448488767950686</v>
      </c>
      <c r="JF532">
        <v>-2.599574200195059E-06</v>
      </c>
      <c r="JG532">
        <v>2</v>
      </c>
      <c r="JH532">
        <v>2011</v>
      </c>
      <c r="JI532">
        <v>1</v>
      </c>
      <c r="JJ532">
        <v>26</v>
      </c>
      <c r="JK532">
        <v>197366.2</v>
      </c>
      <c r="JL532">
        <v>197366.4</v>
      </c>
      <c r="JM532">
        <v>1.44531</v>
      </c>
      <c r="JN532">
        <v>2.63672</v>
      </c>
      <c r="JO532">
        <v>1.49658</v>
      </c>
      <c r="JP532">
        <v>2.34497</v>
      </c>
      <c r="JQ532">
        <v>1.54907</v>
      </c>
      <c r="JR532">
        <v>2.48901</v>
      </c>
      <c r="JS532">
        <v>37.0032</v>
      </c>
      <c r="JT532">
        <v>24.1751</v>
      </c>
      <c r="JU532">
        <v>18</v>
      </c>
      <c r="JV532">
        <v>485.837</v>
      </c>
      <c r="JW532">
        <v>487.338</v>
      </c>
      <c r="JX532">
        <v>28.7318</v>
      </c>
      <c r="JY532">
        <v>28.9898</v>
      </c>
      <c r="JZ532">
        <v>29.9996</v>
      </c>
      <c r="KA532">
        <v>29.2893</v>
      </c>
      <c r="KB532">
        <v>29.3048</v>
      </c>
      <c r="KC532">
        <v>29.0797</v>
      </c>
      <c r="KD532">
        <v>18.6513</v>
      </c>
      <c r="KE532">
        <v>34.9466</v>
      </c>
      <c r="KF532">
        <v>28.7331</v>
      </c>
      <c r="KG532">
        <v>573.803</v>
      </c>
      <c r="KH532">
        <v>15.3558</v>
      </c>
      <c r="KI532">
        <v>101.872</v>
      </c>
      <c r="KJ532">
        <v>91.54819999999999</v>
      </c>
    </row>
    <row r="533" spans="1:296">
      <c r="A533">
        <v>515</v>
      </c>
      <c r="B533">
        <v>1758831579.6</v>
      </c>
      <c r="C533">
        <v>17556</v>
      </c>
      <c r="D533" t="s">
        <v>1480</v>
      </c>
      <c r="E533" t="s">
        <v>1481</v>
      </c>
      <c r="F533">
        <v>5</v>
      </c>
      <c r="G533" t="s">
        <v>1413</v>
      </c>
      <c r="H533">
        <v>1758831571.814285</v>
      </c>
      <c r="I533">
        <f>(J533)/1000</f>
        <v>0</v>
      </c>
      <c r="J533">
        <f>IF(DO533, AM533, AG533)</f>
        <v>0</v>
      </c>
      <c r="K533">
        <f>IF(DO533, AH533, AF533)</f>
        <v>0</v>
      </c>
      <c r="L533">
        <f>DQ533 - IF(AT533&gt;1, K533*DK533*100.0/(AV533), 0)</f>
        <v>0</v>
      </c>
      <c r="M533">
        <f>((S533-I533/2)*L533-K533)/(S533+I533/2)</f>
        <v>0</v>
      </c>
      <c r="N533">
        <f>M533*(DX533+DY533)/1000.0</f>
        <v>0</v>
      </c>
      <c r="O533">
        <f>(DQ533 - IF(AT533&gt;1, K533*DK533*100.0/(AV533), 0))*(DX533+DY533)/1000.0</f>
        <v>0</v>
      </c>
      <c r="P533">
        <f>2.0/((1/R533-1/Q533)+SIGN(R533)*SQRT((1/R533-1/Q533)*(1/R533-1/Q533) + 4*DL533/((DL533+1)*(DL533+1))*(2*1/R533*1/Q533-1/Q533*1/Q533)))</f>
        <v>0</v>
      </c>
      <c r="Q533">
        <f>IF(LEFT(DM533,1)&lt;&gt;"0",IF(LEFT(DM533,1)="1",3.0,DN533),$D$5+$E$5*(EE533*DX533/($K$5*1000))+$F$5*(EE533*DX533/($K$5*1000))*MAX(MIN(DK533,$J$5),$I$5)*MAX(MIN(DK533,$J$5),$I$5)+$G$5*MAX(MIN(DK533,$J$5),$I$5)*(EE533*DX533/($K$5*1000))+$H$5*(EE533*DX533/($K$5*1000))*(EE533*DX533/($K$5*1000)))</f>
        <v>0</v>
      </c>
      <c r="R533">
        <f>I533*(1000-(1000*0.61365*exp(17.502*V533/(240.97+V533))/(DX533+DY533)+DS533)/2)/(1000*0.61365*exp(17.502*V533/(240.97+V533))/(DX533+DY533)-DS533)</f>
        <v>0</v>
      </c>
      <c r="S533">
        <f>1/((DL533+1)/(P533/1.6)+1/(Q533/1.37)) + DL533/((DL533+1)/(P533/1.6) + DL533/(Q533/1.37))</f>
        <v>0</v>
      </c>
      <c r="T533">
        <f>(DG533*DJ533)</f>
        <v>0</v>
      </c>
      <c r="U533">
        <f>(DZ533+(T533+2*0.95*5.67E-8*(((DZ533+$B$9)+273)^4-(DZ533+273)^4)-44100*I533)/(1.84*29.3*Q533+8*0.95*5.67E-8*(DZ533+273)^3))</f>
        <v>0</v>
      </c>
      <c r="V533">
        <f>($C$9*EA533+$D$9*EB533+$E$9*U533)</f>
        <v>0</v>
      </c>
      <c r="W533">
        <f>0.61365*exp(17.502*V533/(240.97+V533))</f>
        <v>0</v>
      </c>
      <c r="X533">
        <f>(Y533/Z533*100)</f>
        <v>0</v>
      </c>
      <c r="Y533">
        <f>DS533*(DX533+DY533)/1000</f>
        <v>0</v>
      </c>
      <c r="Z533">
        <f>0.61365*exp(17.502*DZ533/(240.97+DZ533))</f>
        <v>0</v>
      </c>
      <c r="AA533">
        <f>(W533-DS533*(DX533+DY533)/1000)</f>
        <v>0</v>
      </c>
      <c r="AB533">
        <f>(-I533*44100)</f>
        <v>0</v>
      </c>
      <c r="AC533">
        <f>2*29.3*Q533*0.92*(DZ533-V533)</f>
        <v>0</v>
      </c>
      <c r="AD533">
        <f>2*0.95*5.67E-8*(((DZ533+$B$9)+273)^4-(V533+273)^4)</f>
        <v>0</v>
      </c>
      <c r="AE533">
        <f>T533+AD533+AB533+AC533</f>
        <v>0</v>
      </c>
      <c r="AF533">
        <f>DW533*AT533*(DR533-DQ533*(1000-AT533*DT533)/(1000-AT533*DS533))/(100*DK533)</f>
        <v>0</v>
      </c>
      <c r="AG533">
        <f>1000*DW533*AT533*(DS533-DT533)/(100*DK533*(1000-AT533*DS533))</f>
        <v>0</v>
      </c>
      <c r="AH533">
        <f>(AI533 - AJ533 - DX533*1E3/(8.314*(DZ533+273.15)) * AL533/DW533 * AK533) * DW533/(100*DK533) * (1000 - DT533)/1000</f>
        <v>0</v>
      </c>
      <c r="AI533">
        <v>567.1243143612311</v>
      </c>
      <c r="AJ533">
        <v>529.2151939393935</v>
      </c>
      <c r="AK533">
        <v>3.297340479771573</v>
      </c>
      <c r="AL533">
        <v>65.13345056571636</v>
      </c>
      <c r="AM533">
        <f>(AO533 - AN533 + DX533*1E3/(8.314*(DZ533+273.15)) * AQ533/DW533 * AP533) * DW533/(100*DK533) * 1000/(1000 - AO533)</f>
        <v>0</v>
      </c>
      <c r="AN533">
        <v>15.32624285667306</v>
      </c>
      <c r="AO533">
        <v>23.01989454545453</v>
      </c>
      <c r="AP533">
        <v>-9.294590401538391E-05</v>
      </c>
      <c r="AQ533">
        <v>105.732096161895</v>
      </c>
      <c r="AR533">
        <v>0</v>
      </c>
      <c r="AS533">
        <v>0</v>
      </c>
      <c r="AT533">
        <f>IF(AR533*$H$15&gt;=AV533,1.0,(AV533/(AV533-AR533*$H$15)))</f>
        <v>0</v>
      </c>
      <c r="AU533">
        <f>(AT533-1)*100</f>
        <v>0</v>
      </c>
      <c r="AV533">
        <f>MAX(0,($B$15+$C$15*EE533)/(1+$D$15*EE533)*DX533/(DZ533+273)*$E$15)</f>
        <v>0</v>
      </c>
      <c r="AW533" t="s">
        <v>439</v>
      </c>
      <c r="AX533" t="s">
        <v>439</v>
      </c>
      <c r="AY533">
        <v>0</v>
      </c>
      <c r="AZ533">
        <v>0</v>
      </c>
      <c r="BA533">
        <f>1-AY533/AZ533</f>
        <v>0</v>
      </c>
      <c r="BB533">
        <v>0</v>
      </c>
      <c r="BC533" t="s">
        <v>439</v>
      </c>
      <c r="BD533" t="s">
        <v>439</v>
      </c>
      <c r="BE533">
        <v>0</v>
      </c>
      <c r="BF533">
        <v>0</v>
      </c>
      <c r="BG533">
        <f>1-BE533/BF533</f>
        <v>0</v>
      </c>
      <c r="BH533">
        <v>0.5</v>
      </c>
      <c r="BI533">
        <f>DH533</f>
        <v>0</v>
      </c>
      <c r="BJ533">
        <f>K533</f>
        <v>0</v>
      </c>
      <c r="BK533">
        <f>BG533*BH533*BI533</f>
        <v>0</v>
      </c>
      <c r="BL533">
        <f>(BJ533-BB533)/BI533</f>
        <v>0</v>
      </c>
      <c r="BM533">
        <f>(AZ533-BF533)/BF533</f>
        <v>0</v>
      </c>
      <c r="BN533">
        <f>AY533/(BA533+AY533/BF533)</f>
        <v>0</v>
      </c>
      <c r="BO533" t="s">
        <v>439</v>
      </c>
      <c r="BP533">
        <v>0</v>
      </c>
      <c r="BQ533">
        <f>IF(BP533&lt;&gt;0, BP533, BN533)</f>
        <v>0</v>
      </c>
      <c r="BR533">
        <f>1-BQ533/BF533</f>
        <v>0</v>
      </c>
      <c r="BS533">
        <f>(BF533-BE533)/(BF533-BQ533)</f>
        <v>0</v>
      </c>
      <c r="BT533">
        <f>(AZ533-BF533)/(AZ533-BQ533)</f>
        <v>0</v>
      </c>
      <c r="BU533">
        <f>(BF533-BE533)/(BF533-AY533)</f>
        <v>0</v>
      </c>
      <c r="BV533">
        <f>(AZ533-BF533)/(AZ533-AY533)</f>
        <v>0</v>
      </c>
      <c r="BW533">
        <f>(BS533*BQ533/BE533)</f>
        <v>0</v>
      </c>
      <c r="BX533">
        <f>(1-BW533)</f>
        <v>0</v>
      </c>
      <c r="DG533">
        <f>$B$13*EF533+$C$13*EG533+$F$13*ER533*(1-EU533)</f>
        <v>0</v>
      </c>
      <c r="DH533">
        <f>DG533*DI533</f>
        <v>0</v>
      </c>
      <c r="DI533">
        <f>($B$13*$D$11+$C$13*$D$11+$F$13*((FE533+EW533)/MAX(FE533+EW533+FF533, 0.1)*$I$11+FF533/MAX(FE533+EW533+FF533, 0.1)*$J$11))/($B$13+$C$13+$F$13)</f>
        <v>0</v>
      </c>
      <c r="DJ533">
        <f>($B$13*$K$11+$C$13*$K$11+$F$13*((FE533+EW533)/MAX(FE533+EW533+FF533, 0.1)*$P$11+FF533/MAX(FE533+EW533+FF533, 0.1)*$Q$11))/($B$13+$C$13+$F$13)</f>
        <v>0</v>
      </c>
      <c r="DK533">
        <v>5.9</v>
      </c>
      <c r="DL533">
        <v>0.5</v>
      </c>
      <c r="DM533" t="s">
        <v>440</v>
      </c>
      <c r="DN533">
        <v>2</v>
      </c>
      <c r="DO533" t="b">
        <v>1</v>
      </c>
      <c r="DP533">
        <v>1758831571.814285</v>
      </c>
      <c r="DQ533">
        <v>493.5955357142856</v>
      </c>
      <c r="DR533">
        <v>542.3412500000001</v>
      </c>
      <c r="DS533">
        <v>23.03315357142857</v>
      </c>
      <c r="DT533">
        <v>15.3285</v>
      </c>
      <c r="DU533">
        <v>494.9113571428571</v>
      </c>
      <c r="DV533">
        <v>22.72953214285715</v>
      </c>
      <c r="DW533">
        <v>500.0294999999999</v>
      </c>
      <c r="DX533">
        <v>90.76068571428571</v>
      </c>
      <c r="DY533">
        <v>0.06668223214285714</v>
      </c>
      <c r="DZ533">
        <v>29.69495</v>
      </c>
      <c r="EA533">
        <v>29.99824285714286</v>
      </c>
      <c r="EB533">
        <v>999.9000000000002</v>
      </c>
      <c r="EC533">
        <v>0</v>
      </c>
      <c r="ED533">
        <v>0</v>
      </c>
      <c r="EE533">
        <v>9988.725357142857</v>
      </c>
      <c r="EF533">
        <v>0</v>
      </c>
      <c r="EG533">
        <v>11.5357</v>
      </c>
      <c r="EH533">
        <v>-48.74575357142857</v>
      </c>
      <c r="EI533">
        <v>505.2325357142857</v>
      </c>
      <c r="EJ533">
        <v>550.7838571428572</v>
      </c>
      <c r="EK533">
        <v>7.704651785714286</v>
      </c>
      <c r="EL533">
        <v>542.3412500000001</v>
      </c>
      <c r="EM533">
        <v>15.3285</v>
      </c>
      <c r="EN533">
        <v>2.090503928571429</v>
      </c>
      <c r="EO533">
        <v>1.391225714285714</v>
      </c>
      <c r="EP533">
        <v>18.14701428571428</v>
      </c>
      <c r="EQ533">
        <v>11.82233214285714</v>
      </c>
      <c r="ER533">
        <v>1999.997857142857</v>
      </c>
      <c r="ES533">
        <v>0.9799970000000001</v>
      </c>
      <c r="ET533">
        <v>0.02000270000000001</v>
      </c>
      <c r="EU533">
        <v>0</v>
      </c>
      <c r="EV533">
        <v>1205.152142857143</v>
      </c>
      <c r="EW533">
        <v>5.00078</v>
      </c>
      <c r="EX533">
        <v>23432.73571428571</v>
      </c>
      <c r="EY533">
        <v>16379.58928571428</v>
      </c>
      <c r="EZ533">
        <v>39.16275</v>
      </c>
      <c r="FA533">
        <v>39.93707142857142</v>
      </c>
      <c r="FB533">
        <v>39.40378571428571</v>
      </c>
      <c r="FC533">
        <v>39.58224999999999</v>
      </c>
      <c r="FD533">
        <v>40.37239285714285</v>
      </c>
      <c r="FE533">
        <v>1955.087857142857</v>
      </c>
      <c r="FF533">
        <v>39.91</v>
      </c>
      <c r="FG533">
        <v>0</v>
      </c>
      <c r="FH533">
        <v>1758831574.9</v>
      </c>
      <c r="FI533">
        <v>0</v>
      </c>
      <c r="FJ533">
        <v>1205.231538461538</v>
      </c>
      <c r="FK533">
        <v>14.85470084479283</v>
      </c>
      <c r="FL533">
        <v>289.750427389932</v>
      </c>
      <c r="FM533">
        <v>23434.46923076923</v>
      </c>
      <c r="FN533">
        <v>15</v>
      </c>
      <c r="FO533">
        <v>0</v>
      </c>
      <c r="FP533" t="s">
        <v>441</v>
      </c>
      <c r="FQ533">
        <v>1746989605.5</v>
      </c>
      <c r="FR533">
        <v>1746989593.5</v>
      </c>
      <c r="FS533">
        <v>0</v>
      </c>
      <c r="FT533">
        <v>-0.274</v>
      </c>
      <c r="FU533">
        <v>-0.002</v>
      </c>
      <c r="FV533">
        <v>2.549</v>
      </c>
      <c r="FW533">
        <v>0.129</v>
      </c>
      <c r="FX533">
        <v>420</v>
      </c>
      <c r="FY533">
        <v>17</v>
      </c>
      <c r="FZ533">
        <v>0.02</v>
      </c>
      <c r="GA533">
        <v>0.04</v>
      </c>
      <c r="GB533">
        <v>-48.35663</v>
      </c>
      <c r="GC533">
        <v>-9.332388742964328</v>
      </c>
      <c r="GD533">
        <v>0.8995344707680744</v>
      </c>
      <c r="GE533">
        <v>0</v>
      </c>
      <c r="GF533">
        <v>1204.615882352941</v>
      </c>
      <c r="GG533">
        <v>12.84461419834495</v>
      </c>
      <c r="GH533">
        <v>1.29463171607869</v>
      </c>
      <c r="GI533">
        <v>0</v>
      </c>
      <c r="GJ533">
        <v>7.705519749999999</v>
      </c>
      <c r="GK533">
        <v>-0.0463464540337841</v>
      </c>
      <c r="GL533">
        <v>0.005666546341246997</v>
      </c>
      <c r="GM533">
        <v>1</v>
      </c>
      <c r="GN533">
        <v>1</v>
      </c>
      <c r="GO533">
        <v>3</v>
      </c>
      <c r="GP533" t="s">
        <v>448</v>
      </c>
      <c r="GQ533">
        <v>3.10066</v>
      </c>
      <c r="GR533">
        <v>2.72479</v>
      </c>
      <c r="GS533">
        <v>0.103279</v>
      </c>
      <c r="GT533">
        <v>0.110068</v>
      </c>
      <c r="GU533">
        <v>0.10494</v>
      </c>
      <c r="GV533">
        <v>0.0795323</v>
      </c>
      <c r="GW533">
        <v>23420.6</v>
      </c>
      <c r="GX533">
        <v>21148.4</v>
      </c>
      <c r="GY533">
        <v>26681.9</v>
      </c>
      <c r="GZ533">
        <v>23987</v>
      </c>
      <c r="HA533">
        <v>38215.3</v>
      </c>
      <c r="HB533">
        <v>32662.4</v>
      </c>
      <c r="HC533">
        <v>46593.9</v>
      </c>
      <c r="HD533">
        <v>37969.3</v>
      </c>
      <c r="HE533">
        <v>1.87278</v>
      </c>
      <c r="HF533">
        <v>1.85247</v>
      </c>
      <c r="HG533">
        <v>0.14402</v>
      </c>
      <c r="HH533">
        <v>0</v>
      </c>
      <c r="HI533">
        <v>27.6502</v>
      </c>
      <c r="HJ533">
        <v>999.9</v>
      </c>
      <c r="HK533">
        <v>35.8</v>
      </c>
      <c r="HL533">
        <v>32.5</v>
      </c>
      <c r="HM533">
        <v>19.3752</v>
      </c>
      <c r="HN533">
        <v>61.1851</v>
      </c>
      <c r="HO533">
        <v>20.4487</v>
      </c>
      <c r="HP533">
        <v>1</v>
      </c>
      <c r="HQ533">
        <v>0.12968</v>
      </c>
      <c r="HR533">
        <v>-0.636732</v>
      </c>
      <c r="HS533">
        <v>20.2795</v>
      </c>
      <c r="HT533">
        <v>5.2104</v>
      </c>
      <c r="HU533">
        <v>11.98</v>
      </c>
      <c r="HV533">
        <v>4.96315</v>
      </c>
      <c r="HW533">
        <v>3.27445</v>
      </c>
      <c r="HX533">
        <v>9999</v>
      </c>
      <c r="HY533">
        <v>9999</v>
      </c>
      <c r="HZ533">
        <v>9999</v>
      </c>
      <c r="IA533">
        <v>6.7</v>
      </c>
      <c r="IB533">
        <v>1.86397</v>
      </c>
      <c r="IC533">
        <v>1.86012</v>
      </c>
      <c r="ID533">
        <v>1.85837</v>
      </c>
      <c r="IE533">
        <v>1.85975</v>
      </c>
      <c r="IF533">
        <v>1.85989</v>
      </c>
      <c r="IG533">
        <v>1.85842</v>
      </c>
      <c r="IH533">
        <v>1.85746</v>
      </c>
      <c r="II533">
        <v>1.85242</v>
      </c>
      <c r="IJ533">
        <v>0</v>
      </c>
      <c r="IK533">
        <v>0</v>
      </c>
      <c r="IL533">
        <v>0</v>
      </c>
      <c r="IM533">
        <v>0</v>
      </c>
      <c r="IN533" t="s">
        <v>443</v>
      </c>
      <c r="IO533" t="s">
        <v>444</v>
      </c>
      <c r="IP533" t="s">
        <v>445</v>
      </c>
      <c r="IQ533" t="s">
        <v>445</v>
      </c>
      <c r="IR533" t="s">
        <v>445</v>
      </c>
      <c r="IS533" t="s">
        <v>445</v>
      </c>
      <c r="IT533">
        <v>0</v>
      </c>
      <c r="IU533">
        <v>100</v>
      </c>
      <c r="IV533">
        <v>100</v>
      </c>
      <c r="IW533">
        <v>-1.312</v>
      </c>
      <c r="IX533">
        <v>0.3033</v>
      </c>
      <c r="IY533">
        <v>-1.085747647868322</v>
      </c>
      <c r="IZ533">
        <v>-0.001141660950335919</v>
      </c>
      <c r="JA533">
        <v>1.556549255047457E-06</v>
      </c>
      <c r="JB533">
        <v>-3.845636065895205E-10</v>
      </c>
      <c r="JC533">
        <v>0.01562767363184709</v>
      </c>
      <c r="JD533">
        <v>0.001629169780553792</v>
      </c>
      <c r="JE533">
        <v>0.0005448488767950686</v>
      </c>
      <c r="JF533">
        <v>-2.599574200195059E-06</v>
      </c>
      <c r="JG533">
        <v>2</v>
      </c>
      <c r="JH533">
        <v>2011</v>
      </c>
      <c r="JI533">
        <v>1</v>
      </c>
      <c r="JJ533">
        <v>26</v>
      </c>
      <c r="JK533">
        <v>197366.2</v>
      </c>
      <c r="JL533">
        <v>197366.4</v>
      </c>
      <c r="JM533">
        <v>1.47705</v>
      </c>
      <c r="JN533">
        <v>2.64526</v>
      </c>
      <c r="JO533">
        <v>1.49658</v>
      </c>
      <c r="JP533">
        <v>2.34497</v>
      </c>
      <c r="JQ533">
        <v>1.54907</v>
      </c>
      <c r="JR533">
        <v>2.43896</v>
      </c>
      <c r="JS533">
        <v>37.0032</v>
      </c>
      <c r="JT533">
        <v>24.1751</v>
      </c>
      <c r="JU533">
        <v>18</v>
      </c>
      <c r="JV533">
        <v>485.731</v>
      </c>
      <c r="JW533">
        <v>487.74</v>
      </c>
      <c r="JX533">
        <v>28.7337</v>
      </c>
      <c r="JY533">
        <v>28.9846</v>
      </c>
      <c r="JZ533">
        <v>29.9997</v>
      </c>
      <c r="KA533">
        <v>29.2849</v>
      </c>
      <c r="KB533">
        <v>29.2999</v>
      </c>
      <c r="KC533">
        <v>29.7967</v>
      </c>
      <c r="KD533">
        <v>18.6513</v>
      </c>
      <c r="KE533">
        <v>34.5764</v>
      </c>
      <c r="KF533">
        <v>28.731</v>
      </c>
      <c r="KG533">
        <v>593.84</v>
      </c>
      <c r="KH533">
        <v>15.3558</v>
      </c>
      <c r="KI533">
        <v>101.873</v>
      </c>
      <c r="KJ533">
        <v>91.5498</v>
      </c>
    </row>
    <row r="534" spans="1:296">
      <c r="A534">
        <v>516</v>
      </c>
      <c r="B534">
        <v>1758831584.6</v>
      </c>
      <c r="C534">
        <v>17561</v>
      </c>
      <c r="D534" t="s">
        <v>1482</v>
      </c>
      <c r="E534" t="s">
        <v>1483</v>
      </c>
      <c r="F534">
        <v>5</v>
      </c>
      <c r="G534" t="s">
        <v>1413</v>
      </c>
      <c r="H534">
        <v>1758831577.1</v>
      </c>
      <c r="I534">
        <f>(J534)/1000</f>
        <v>0</v>
      </c>
      <c r="J534">
        <f>IF(DO534, AM534, AG534)</f>
        <v>0</v>
      </c>
      <c r="K534">
        <f>IF(DO534, AH534, AF534)</f>
        <v>0</v>
      </c>
      <c r="L534">
        <f>DQ534 - IF(AT534&gt;1, K534*DK534*100.0/(AV534), 0)</f>
        <v>0</v>
      </c>
      <c r="M534">
        <f>((S534-I534/2)*L534-K534)/(S534+I534/2)</f>
        <v>0</v>
      </c>
      <c r="N534">
        <f>M534*(DX534+DY534)/1000.0</f>
        <v>0</v>
      </c>
      <c r="O534">
        <f>(DQ534 - IF(AT534&gt;1, K534*DK534*100.0/(AV534), 0))*(DX534+DY534)/1000.0</f>
        <v>0</v>
      </c>
      <c r="P534">
        <f>2.0/((1/R534-1/Q534)+SIGN(R534)*SQRT((1/R534-1/Q534)*(1/R534-1/Q534) + 4*DL534/((DL534+1)*(DL534+1))*(2*1/R534*1/Q534-1/Q534*1/Q534)))</f>
        <v>0</v>
      </c>
      <c r="Q534">
        <f>IF(LEFT(DM534,1)&lt;&gt;"0",IF(LEFT(DM534,1)="1",3.0,DN534),$D$5+$E$5*(EE534*DX534/($K$5*1000))+$F$5*(EE534*DX534/($K$5*1000))*MAX(MIN(DK534,$J$5),$I$5)*MAX(MIN(DK534,$J$5),$I$5)+$G$5*MAX(MIN(DK534,$J$5),$I$5)*(EE534*DX534/($K$5*1000))+$H$5*(EE534*DX534/($K$5*1000))*(EE534*DX534/($K$5*1000)))</f>
        <v>0</v>
      </c>
      <c r="R534">
        <f>I534*(1000-(1000*0.61365*exp(17.502*V534/(240.97+V534))/(DX534+DY534)+DS534)/2)/(1000*0.61365*exp(17.502*V534/(240.97+V534))/(DX534+DY534)-DS534)</f>
        <v>0</v>
      </c>
      <c r="S534">
        <f>1/((DL534+1)/(P534/1.6)+1/(Q534/1.37)) + DL534/((DL534+1)/(P534/1.6) + DL534/(Q534/1.37))</f>
        <v>0</v>
      </c>
      <c r="T534">
        <f>(DG534*DJ534)</f>
        <v>0</v>
      </c>
      <c r="U534">
        <f>(DZ534+(T534+2*0.95*5.67E-8*(((DZ534+$B$9)+273)^4-(DZ534+273)^4)-44100*I534)/(1.84*29.3*Q534+8*0.95*5.67E-8*(DZ534+273)^3))</f>
        <v>0</v>
      </c>
      <c r="V534">
        <f>($C$9*EA534+$D$9*EB534+$E$9*U534)</f>
        <v>0</v>
      </c>
      <c r="W534">
        <f>0.61365*exp(17.502*V534/(240.97+V534))</f>
        <v>0</v>
      </c>
      <c r="X534">
        <f>(Y534/Z534*100)</f>
        <v>0</v>
      </c>
      <c r="Y534">
        <f>DS534*(DX534+DY534)/1000</f>
        <v>0</v>
      </c>
      <c r="Z534">
        <f>0.61365*exp(17.502*DZ534/(240.97+DZ534))</f>
        <v>0</v>
      </c>
      <c r="AA534">
        <f>(W534-DS534*(DX534+DY534)/1000)</f>
        <v>0</v>
      </c>
      <c r="AB534">
        <f>(-I534*44100)</f>
        <v>0</v>
      </c>
      <c r="AC534">
        <f>2*29.3*Q534*0.92*(DZ534-V534)</f>
        <v>0</v>
      </c>
      <c r="AD534">
        <f>2*0.95*5.67E-8*(((DZ534+$B$9)+273)^4-(V534+273)^4)</f>
        <v>0</v>
      </c>
      <c r="AE534">
        <f>T534+AD534+AB534+AC534</f>
        <v>0</v>
      </c>
      <c r="AF534">
        <f>DW534*AT534*(DR534-DQ534*(1000-AT534*DT534)/(1000-AT534*DS534))/(100*DK534)</f>
        <v>0</v>
      </c>
      <c r="AG534">
        <f>1000*DW534*AT534*(DS534-DT534)/(100*DK534*(1000-AT534*DS534))</f>
        <v>0</v>
      </c>
      <c r="AH534">
        <f>(AI534 - AJ534 - DX534*1E3/(8.314*(DZ534+273.15)) * AL534/DW534 * AK534) * DW534/(100*DK534) * (1000 - DT534)/1000</f>
        <v>0</v>
      </c>
      <c r="AI534">
        <v>584.2123836077395</v>
      </c>
      <c r="AJ534">
        <v>545.7134848484849</v>
      </c>
      <c r="AK534">
        <v>3.302113021138215</v>
      </c>
      <c r="AL534">
        <v>65.13345056571636</v>
      </c>
      <c r="AM534">
        <f>(AO534 - AN534 + DX534*1E3/(8.314*(DZ534+273.15)) * AQ534/DW534 * AP534) * DW534/(100*DK534) * 1000/(1000 - AO534)</f>
        <v>0</v>
      </c>
      <c r="AN534">
        <v>15.31704606629961</v>
      </c>
      <c r="AO534">
        <v>23.00501939393939</v>
      </c>
      <c r="AP534">
        <v>-0.0001738508960749053</v>
      </c>
      <c r="AQ534">
        <v>105.732096161895</v>
      </c>
      <c r="AR534">
        <v>0</v>
      </c>
      <c r="AS534">
        <v>0</v>
      </c>
      <c r="AT534">
        <f>IF(AR534*$H$15&gt;=AV534,1.0,(AV534/(AV534-AR534*$H$15)))</f>
        <v>0</v>
      </c>
      <c r="AU534">
        <f>(AT534-1)*100</f>
        <v>0</v>
      </c>
      <c r="AV534">
        <f>MAX(0,($B$15+$C$15*EE534)/(1+$D$15*EE534)*DX534/(DZ534+273)*$E$15)</f>
        <v>0</v>
      </c>
      <c r="AW534" t="s">
        <v>439</v>
      </c>
      <c r="AX534" t="s">
        <v>439</v>
      </c>
      <c r="AY534">
        <v>0</v>
      </c>
      <c r="AZ534">
        <v>0</v>
      </c>
      <c r="BA534">
        <f>1-AY534/AZ534</f>
        <v>0</v>
      </c>
      <c r="BB534">
        <v>0</v>
      </c>
      <c r="BC534" t="s">
        <v>439</v>
      </c>
      <c r="BD534" t="s">
        <v>439</v>
      </c>
      <c r="BE534">
        <v>0</v>
      </c>
      <c r="BF534">
        <v>0</v>
      </c>
      <c r="BG534">
        <f>1-BE534/BF534</f>
        <v>0</v>
      </c>
      <c r="BH534">
        <v>0.5</v>
      </c>
      <c r="BI534">
        <f>DH534</f>
        <v>0</v>
      </c>
      <c r="BJ534">
        <f>K534</f>
        <v>0</v>
      </c>
      <c r="BK534">
        <f>BG534*BH534*BI534</f>
        <v>0</v>
      </c>
      <c r="BL534">
        <f>(BJ534-BB534)/BI534</f>
        <v>0</v>
      </c>
      <c r="BM534">
        <f>(AZ534-BF534)/BF534</f>
        <v>0</v>
      </c>
      <c r="BN534">
        <f>AY534/(BA534+AY534/BF534)</f>
        <v>0</v>
      </c>
      <c r="BO534" t="s">
        <v>439</v>
      </c>
      <c r="BP534">
        <v>0</v>
      </c>
      <c r="BQ534">
        <f>IF(BP534&lt;&gt;0, BP534, BN534)</f>
        <v>0</v>
      </c>
      <c r="BR534">
        <f>1-BQ534/BF534</f>
        <v>0</v>
      </c>
      <c r="BS534">
        <f>(BF534-BE534)/(BF534-BQ534)</f>
        <v>0</v>
      </c>
      <c r="BT534">
        <f>(AZ534-BF534)/(AZ534-BQ534)</f>
        <v>0</v>
      </c>
      <c r="BU534">
        <f>(BF534-BE534)/(BF534-AY534)</f>
        <v>0</v>
      </c>
      <c r="BV534">
        <f>(AZ534-BF534)/(AZ534-AY534)</f>
        <v>0</v>
      </c>
      <c r="BW534">
        <f>(BS534*BQ534/BE534)</f>
        <v>0</v>
      </c>
      <c r="BX534">
        <f>(1-BW534)</f>
        <v>0</v>
      </c>
      <c r="DG534">
        <f>$B$13*EF534+$C$13*EG534+$F$13*ER534*(1-EU534)</f>
        <v>0</v>
      </c>
      <c r="DH534">
        <f>DG534*DI534</f>
        <v>0</v>
      </c>
      <c r="DI534">
        <f>($B$13*$D$11+$C$13*$D$11+$F$13*((FE534+EW534)/MAX(FE534+EW534+FF534, 0.1)*$I$11+FF534/MAX(FE534+EW534+FF534, 0.1)*$J$11))/($B$13+$C$13+$F$13)</f>
        <v>0</v>
      </c>
      <c r="DJ534">
        <f>($B$13*$K$11+$C$13*$K$11+$F$13*((FE534+EW534)/MAX(FE534+EW534+FF534, 0.1)*$P$11+FF534/MAX(FE534+EW534+FF534, 0.1)*$Q$11))/($B$13+$C$13+$F$13)</f>
        <v>0</v>
      </c>
      <c r="DK534">
        <v>5.9</v>
      </c>
      <c r="DL534">
        <v>0.5</v>
      </c>
      <c r="DM534" t="s">
        <v>440</v>
      </c>
      <c r="DN534">
        <v>2</v>
      </c>
      <c r="DO534" t="b">
        <v>1</v>
      </c>
      <c r="DP534">
        <v>1758831577.1</v>
      </c>
      <c r="DQ534">
        <v>510.594</v>
      </c>
      <c r="DR534">
        <v>560.1288888888889</v>
      </c>
      <c r="DS534">
        <v>23.02319259259259</v>
      </c>
      <c r="DT534">
        <v>15.32452962962963</v>
      </c>
      <c r="DU534">
        <v>511.9075555555555</v>
      </c>
      <c r="DV534">
        <v>22.71979259259259</v>
      </c>
      <c r="DW534">
        <v>500.0005555555555</v>
      </c>
      <c r="DX534">
        <v>90.76071851851852</v>
      </c>
      <c r="DY534">
        <v>0.06665731481481481</v>
      </c>
      <c r="DZ534">
        <v>29.69563333333333</v>
      </c>
      <c r="EA534">
        <v>29.99955555555556</v>
      </c>
      <c r="EB534">
        <v>999.9000000000001</v>
      </c>
      <c r="EC534">
        <v>0</v>
      </c>
      <c r="ED534">
        <v>0</v>
      </c>
      <c r="EE534">
        <v>9994.237037037037</v>
      </c>
      <c r="EF534">
        <v>0</v>
      </c>
      <c r="EG534">
        <v>11.5357</v>
      </c>
      <c r="EH534">
        <v>-49.53493333333333</v>
      </c>
      <c r="EI534">
        <v>522.6263333333334</v>
      </c>
      <c r="EJ534">
        <v>568.846037037037</v>
      </c>
      <c r="EK534">
        <v>7.698657037037038</v>
      </c>
      <c r="EL534">
        <v>560.1288888888889</v>
      </c>
      <c r="EM534">
        <v>15.32452962962963</v>
      </c>
      <c r="EN534">
        <v>2.08960037037037</v>
      </c>
      <c r="EO534">
        <v>1.390866296296297</v>
      </c>
      <c r="EP534">
        <v>18.14013333333333</v>
      </c>
      <c r="EQ534">
        <v>11.81841481481481</v>
      </c>
      <c r="ER534">
        <v>1999.998888888889</v>
      </c>
      <c r="ES534">
        <v>0.9799970000000001</v>
      </c>
      <c r="ET534">
        <v>0.02000270000000001</v>
      </c>
      <c r="EU534">
        <v>0</v>
      </c>
      <c r="EV534">
        <v>1206.527037037037</v>
      </c>
      <c r="EW534">
        <v>5.00078</v>
      </c>
      <c r="EX534">
        <v>23459.57037037037</v>
      </c>
      <c r="EY534">
        <v>16379.6037037037</v>
      </c>
      <c r="EZ534">
        <v>39.18262962962962</v>
      </c>
      <c r="FA534">
        <v>39.9324074074074</v>
      </c>
      <c r="FB534">
        <v>39.40707407407407</v>
      </c>
      <c r="FC534">
        <v>39.60155555555554</v>
      </c>
      <c r="FD534">
        <v>40.35840740740741</v>
      </c>
      <c r="FE534">
        <v>1955.088888888889</v>
      </c>
      <c r="FF534">
        <v>39.91</v>
      </c>
      <c r="FG534">
        <v>0</v>
      </c>
      <c r="FH534">
        <v>1758831579.7</v>
      </c>
      <c r="FI534">
        <v>0</v>
      </c>
      <c r="FJ534">
        <v>1206.484615384615</v>
      </c>
      <c r="FK534">
        <v>17.23623931848726</v>
      </c>
      <c r="FL534">
        <v>326.2393164694295</v>
      </c>
      <c r="FM534">
        <v>23459.01153846153</v>
      </c>
      <c r="FN534">
        <v>15</v>
      </c>
      <c r="FO534">
        <v>0</v>
      </c>
      <c r="FP534" t="s">
        <v>441</v>
      </c>
      <c r="FQ534">
        <v>1746989605.5</v>
      </c>
      <c r="FR534">
        <v>1746989593.5</v>
      </c>
      <c r="FS534">
        <v>0</v>
      </c>
      <c r="FT534">
        <v>-0.274</v>
      </c>
      <c r="FU534">
        <v>-0.002</v>
      </c>
      <c r="FV534">
        <v>2.549</v>
      </c>
      <c r="FW534">
        <v>0.129</v>
      </c>
      <c r="FX534">
        <v>420</v>
      </c>
      <c r="FY534">
        <v>17</v>
      </c>
      <c r="FZ534">
        <v>0.02</v>
      </c>
      <c r="GA534">
        <v>0.04</v>
      </c>
      <c r="GB534">
        <v>-48.97079</v>
      </c>
      <c r="GC534">
        <v>-8.930156848030038</v>
      </c>
      <c r="GD534">
        <v>0.8599751574318875</v>
      </c>
      <c r="GE534">
        <v>0</v>
      </c>
      <c r="GF534">
        <v>1205.580588235294</v>
      </c>
      <c r="GG534">
        <v>15.15385790106788</v>
      </c>
      <c r="GH534">
        <v>1.509943398192124</v>
      </c>
      <c r="GI534">
        <v>0</v>
      </c>
      <c r="GJ534">
        <v>7.702277</v>
      </c>
      <c r="GK534">
        <v>-0.07526296435273518</v>
      </c>
      <c r="GL534">
        <v>0.007643584303191685</v>
      </c>
      <c r="GM534">
        <v>1</v>
      </c>
      <c r="GN534">
        <v>1</v>
      </c>
      <c r="GO534">
        <v>3</v>
      </c>
      <c r="GP534" t="s">
        <v>448</v>
      </c>
      <c r="GQ534">
        <v>3.10113</v>
      </c>
      <c r="GR534">
        <v>2.72483</v>
      </c>
      <c r="GS534">
        <v>0.10558</v>
      </c>
      <c r="GT534">
        <v>0.112363</v>
      </c>
      <c r="GU534">
        <v>0.10489</v>
      </c>
      <c r="GV534">
        <v>0.0794024</v>
      </c>
      <c r="GW534">
        <v>23360.8</v>
      </c>
      <c r="GX534">
        <v>21094.1</v>
      </c>
      <c r="GY534">
        <v>26682.2</v>
      </c>
      <c r="GZ534">
        <v>23987.3</v>
      </c>
      <c r="HA534">
        <v>38217.9</v>
      </c>
      <c r="HB534">
        <v>32667.5</v>
      </c>
      <c r="HC534">
        <v>46594.1</v>
      </c>
      <c r="HD534">
        <v>37969.6</v>
      </c>
      <c r="HE534">
        <v>1.8732</v>
      </c>
      <c r="HF534">
        <v>1.85168</v>
      </c>
      <c r="HG534">
        <v>0.144333</v>
      </c>
      <c r="HH534">
        <v>0</v>
      </c>
      <c r="HI534">
        <v>27.6517</v>
      </c>
      <c r="HJ534">
        <v>999.9</v>
      </c>
      <c r="HK534">
        <v>35.8</v>
      </c>
      <c r="HL534">
        <v>32.4</v>
      </c>
      <c r="HM534">
        <v>19.2656</v>
      </c>
      <c r="HN534">
        <v>61.1951</v>
      </c>
      <c r="HO534">
        <v>20.641</v>
      </c>
      <c r="HP534">
        <v>1</v>
      </c>
      <c r="HQ534">
        <v>0.129159</v>
      </c>
      <c r="HR534">
        <v>-0.625112</v>
      </c>
      <c r="HS534">
        <v>20.2794</v>
      </c>
      <c r="HT534">
        <v>5.2101</v>
      </c>
      <c r="HU534">
        <v>11.9797</v>
      </c>
      <c r="HV534">
        <v>4.96345</v>
      </c>
      <c r="HW534">
        <v>3.27443</v>
      </c>
      <c r="HX534">
        <v>9999</v>
      </c>
      <c r="HY534">
        <v>9999</v>
      </c>
      <c r="HZ534">
        <v>9999</v>
      </c>
      <c r="IA534">
        <v>6.7</v>
      </c>
      <c r="IB534">
        <v>1.86397</v>
      </c>
      <c r="IC534">
        <v>1.86012</v>
      </c>
      <c r="ID534">
        <v>1.85837</v>
      </c>
      <c r="IE534">
        <v>1.85975</v>
      </c>
      <c r="IF534">
        <v>1.85989</v>
      </c>
      <c r="IG534">
        <v>1.85843</v>
      </c>
      <c r="IH534">
        <v>1.85745</v>
      </c>
      <c r="II534">
        <v>1.85242</v>
      </c>
      <c r="IJ534">
        <v>0</v>
      </c>
      <c r="IK534">
        <v>0</v>
      </c>
      <c r="IL534">
        <v>0</v>
      </c>
      <c r="IM534">
        <v>0</v>
      </c>
      <c r="IN534" t="s">
        <v>443</v>
      </c>
      <c r="IO534" t="s">
        <v>444</v>
      </c>
      <c r="IP534" t="s">
        <v>445</v>
      </c>
      <c r="IQ534" t="s">
        <v>445</v>
      </c>
      <c r="IR534" t="s">
        <v>445</v>
      </c>
      <c r="IS534" t="s">
        <v>445</v>
      </c>
      <c r="IT534">
        <v>0</v>
      </c>
      <c r="IU534">
        <v>100</v>
      </c>
      <c r="IV534">
        <v>100</v>
      </c>
      <c r="IW534">
        <v>-1.31</v>
      </c>
      <c r="IX534">
        <v>0.303</v>
      </c>
      <c r="IY534">
        <v>-1.085747647868322</v>
      </c>
      <c r="IZ534">
        <v>-0.001141660950335919</v>
      </c>
      <c r="JA534">
        <v>1.556549255047457E-06</v>
      </c>
      <c r="JB534">
        <v>-3.845636065895205E-10</v>
      </c>
      <c r="JC534">
        <v>0.01562767363184709</v>
      </c>
      <c r="JD534">
        <v>0.001629169780553792</v>
      </c>
      <c r="JE534">
        <v>0.0005448488767950686</v>
      </c>
      <c r="JF534">
        <v>-2.599574200195059E-06</v>
      </c>
      <c r="JG534">
        <v>2</v>
      </c>
      <c r="JH534">
        <v>2011</v>
      </c>
      <c r="JI534">
        <v>1</v>
      </c>
      <c r="JJ534">
        <v>26</v>
      </c>
      <c r="JK534">
        <v>197366.3</v>
      </c>
      <c r="JL534">
        <v>197366.5</v>
      </c>
      <c r="JM534">
        <v>1.51611</v>
      </c>
      <c r="JN534">
        <v>2.63794</v>
      </c>
      <c r="JO534">
        <v>1.49658</v>
      </c>
      <c r="JP534">
        <v>2.34497</v>
      </c>
      <c r="JQ534">
        <v>1.54907</v>
      </c>
      <c r="JR534">
        <v>2.49023</v>
      </c>
      <c r="JS534">
        <v>37.0032</v>
      </c>
      <c r="JT534">
        <v>24.1838</v>
      </c>
      <c r="JU534">
        <v>18</v>
      </c>
      <c r="JV534">
        <v>485.937</v>
      </c>
      <c r="JW534">
        <v>487.174</v>
      </c>
      <c r="JX534">
        <v>28.7324</v>
      </c>
      <c r="JY534">
        <v>28.9798</v>
      </c>
      <c r="JZ534">
        <v>29.9997</v>
      </c>
      <c r="KA534">
        <v>29.2793</v>
      </c>
      <c r="KB534">
        <v>29.2948</v>
      </c>
      <c r="KC534">
        <v>30.4552</v>
      </c>
      <c r="KD534">
        <v>18.6513</v>
      </c>
      <c r="KE534">
        <v>34.5764</v>
      </c>
      <c r="KF534">
        <v>28.7295</v>
      </c>
      <c r="KG534">
        <v>607.259</v>
      </c>
      <c r="KH534">
        <v>15.359</v>
      </c>
      <c r="KI534">
        <v>101.873</v>
      </c>
      <c r="KJ534">
        <v>91.5505</v>
      </c>
    </row>
    <row r="535" spans="1:296">
      <c r="A535">
        <v>517</v>
      </c>
      <c r="B535">
        <v>1758831589.6</v>
      </c>
      <c r="C535">
        <v>17566</v>
      </c>
      <c r="D535" t="s">
        <v>1484</v>
      </c>
      <c r="E535" t="s">
        <v>1485</v>
      </c>
      <c r="F535">
        <v>5</v>
      </c>
      <c r="G535" t="s">
        <v>1413</v>
      </c>
      <c r="H535">
        <v>1758831581.814285</v>
      </c>
      <c r="I535">
        <f>(J535)/1000</f>
        <v>0</v>
      </c>
      <c r="J535">
        <f>IF(DO535, AM535, AG535)</f>
        <v>0</v>
      </c>
      <c r="K535">
        <f>IF(DO535, AH535, AF535)</f>
        <v>0</v>
      </c>
      <c r="L535">
        <f>DQ535 - IF(AT535&gt;1, K535*DK535*100.0/(AV535), 0)</f>
        <v>0</v>
      </c>
      <c r="M535">
        <f>((S535-I535/2)*L535-K535)/(S535+I535/2)</f>
        <v>0</v>
      </c>
      <c r="N535">
        <f>M535*(DX535+DY535)/1000.0</f>
        <v>0</v>
      </c>
      <c r="O535">
        <f>(DQ535 - IF(AT535&gt;1, K535*DK535*100.0/(AV535), 0))*(DX535+DY535)/1000.0</f>
        <v>0</v>
      </c>
      <c r="P535">
        <f>2.0/((1/R535-1/Q535)+SIGN(R535)*SQRT((1/R535-1/Q535)*(1/R535-1/Q535) + 4*DL535/((DL535+1)*(DL535+1))*(2*1/R535*1/Q535-1/Q535*1/Q535)))</f>
        <v>0</v>
      </c>
      <c r="Q535">
        <f>IF(LEFT(DM535,1)&lt;&gt;"0",IF(LEFT(DM535,1)="1",3.0,DN535),$D$5+$E$5*(EE535*DX535/($K$5*1000))+$F$5*(EE535*DX535/($K$5*1000))*MAX(MIN(DK535,$J$5),$I$5)*MAX(MIN(DK535,$J$5),$I$5)+$G$5*MAX(MIN(DK535,$J$5),$I$5)*(EE535*DX535/($K$5*1000))+$H$5*(EE535*DX535/($K$5*1000))*(EE535*DX535/($K$5*1000)))</f>
        <v>0</v>
      </c>
      <c r="R535">
        <f>I535*(1000-(1000*0.61365*exp(17.502*V535/(240.97+V535))/(DX535+DY535)+DS535)/2)/(1000*0.61365*exp(17.502*V535/(240.97+V535))/(DX535+DY535)-DS535)</f>
        <v>0</v>
      </c>
      <c r="S535">
        <f>1/((DL535+1)/(P535/1.6)+1/(Q535/1.37)) + DL535/((DL535+1)/(P535/1.6) + DL535/(Q535/1.37))</f>
        <v>0</v>
      </c>
      <c r="T535">
        <f>(DG535*DJ535)</f>
        <v>0</v>
      </c>
      <c r="U535">
        <f>(DZ535+(T535+2*0.95*5.67E-8*(((DZ535+$B$9)+273)^4-(DZ535+273)^4)-44100*I535)/(1.84*29.3*Q535+8*0.95*5.67E-8*(DZ535+273)^3))</f>
        <v>0</v>
      </c>
      <c r="V535">
        <f>($C$9*EA535+$D$9*EB535+$E$9*U535)</f>
        <v>0</v>
      </c>
      <c r="W535">
        <f>0.61365*exp(17.502*V535/(240.97+V535))</f>
        <v>0</v>
      </c>
      <c r="X535">
        <f>(Y535/Z535*100)</f>
        <v>0</v>
      </c>
      <c r="Y535">
        <f>DS535*(DX535+DY535)/1000</f>
        <v>0</v>
      </c>
      <c r="Z535">
        <f>0.61365*exp(17.502*DZ535/(240.97+DZ535))</f>
        <v>0</v>
      </c>
      <c r="AA535">
        <f>(W535-DS535*(DX535+DY535)/1000)</f>
        <v>0</v>
      </c>
      <c r="AB535">
        <f>(-I535*44100)</f>
        <v>0</v>
      </c>
      <c r="AC535">
        <f>2*29.3*Q535*0.92*(DZ535-V535)</f>
        <v>0</v>
      </c>
      <c r="AD535">
        <f>2*0.95*5.67E-8*(((DZ535+$B$9)+273)^4-(V535+273)^4)</f>
        <v>0</v>
      </c>
      <c r="AE535">
        <f>T535+AD535+AB535+AC535</f>
        <v>0</v>
      </c>
      <c r="AF535">
        <f>DW535*AT535*(DR535-DQ535*(1000-AT535*DT535)/(1000-AT535*DS535))/(100*DK535)</f>
        <v>0</v>
      </c>
      <c r="AG535">
        <f>1000*DW535*AT535*(DS535-DT535)/(100*DK535*(1000-AT535*DS535))</f>
        <v>0</v>
      </c>
      <c r="AH535">
        <f>(AI535 - AJ535 - DX535*1E3/(8.314*(DZ535+273.15)) * AL535/DW535 * AK535) * DW535/(100*DK535) * (1000 - DT535)/1000</f>
        <v>0</v>
      </c>
      <c r="AI535">
        <v>601.2050841993778</v>
      </c>
      <c r="AJ535">
        <v>562.2784363636362</v>
      </c>
      <c r="AK535">
        <v>3.313708805370867</v>
      </c>
      <c r="AL535">
        <v>65.13345056571636</v>
      </c>
      <c r="AM535">
        <f>(AO535 - AN535 + DX535*1E3/(8.314*(DZ535+273.15)) * AQ535/DW535 * AP535) * DW535/(100*DK535) * 1000/(1000 - AO535)</f>
        <v>0</v>
      </c>
      <c r="AN535">
        <v>15.24962820409604</v>
      </c>
      <c r="AO535">
        <v>22.96462121212119</v>
      </c>
      <c r="AP535">
        <v>-0.009524076091197953</v>
      </c>
      <c r="AQ535">
        <v>105.732096161895</v>
      </c>
      <c r="AR535">
        <v>0</v>
      </c>
      <c r="AS535">
        <v>0</v>
      </c>
      <c r="AT535">
        <f>IF(AR535*$H$15&gt;=AV535,1.0,(AV535/(AV535-AR535*$H$15)))</f>
        <v>0</v>
      </c>
      <c r="AU535">
        <f>(AT535-1)*100</f>
        <v>0</v>
      </c>
      <c r="AV535">
        <f>MAX(0,($B$15+$C$15*EE535)/(1+$D$15*EE535)*DX535/(DZ535+273)*$E$15)</f>
        <v>0</v>
      </c>
      <c r="AW535" t="s">
        <v>439</v>
      </c>
      <c r="AX535" t="s">
        <v>439</v>
      </c>
      <c r="AY535">
        <v>0</v>
      </c>
      <c r="AZ535">
        <v>0</v>
      </c>
      <c r="BA535">
        <f>1-AY535/AZ535</f>
        <v>0</v>
      </c>
      <c r="BB535">
        <v>0</v>
      </c>
      <c r="BC535" t="s">
        <v>439</v>
      </c>
      <c r="BD535" t="s">
        <v>439</v>
      </c>
      <c r="BE535">
        <v>0</v>
      </c>
      <c r="BF535">
        <v>0</v>
      </c>
      <c r="BG535">
        <f>1-BE535/BF535</f>
        <v>0</v>
      </c>
      <c r="BH535">
        <v>0.5</v>
      </c>
      <c r="BI535">
        <f>DH535</f>
        <v>0</v>
      </c>
      <c r="BJ535">
        <f>K535</f>
        <v>0</v>
      </c>
      <c r="BK535">
        <f>BG535*BH535*BI535</f>
        <v>0</v>
      </c>
      <c r="BL535">
        <f>(BJ535-BB535)/BI535</f>
        <v>0</v>
      </c>
      <c r="BM535">
        <f>(AZ535-BF535)/BF535</f>
        <v>0</v>
      </c>
      <c r="BN535">
        <f>AY535/(BA535+AY535/BF535)</f>
        <v>0</v>
      </c>
      <c r="BO535" t="s">
        <v>439</v>
      </c>
      <c r="BP535">
        <v>0</v>
      </c>
      <c r="BQ535">
        <f>IF(BP535&lt;&gt;0, BP535, BN535)</f>
        <v>0</v>
      </c>
      <c r="BR535">
        <f>1-BQ535/BF535</f>
        <v>0</v>
      </c>
      <c r="BS535">
        <f>(BF535-BE535)/(BF535-BQ535)</f>
        <v>0</v>
      </c>
      <c r="BT535">
        <f>(AZ535-BF535)/(AZ535-BQ535)</f>
        <v>0</v>
      </c>
      <c r="BU535">
        <f>(BF535-BE535)/(BF535-AY535)</f>
        <v>0</v>
      </c>
      <c r="BV535">
        <f>(AZ535-BF535)/(AZ535-AY535)</f>
        <v>0</v>
      </c>
      <c r="BW535">
        <f>(BS535*BQ535/BE535)</f>
        <v>0</v>
      </c>
      <c r="BX535">
        <f>(1-BW535)</f>
        <v>0</v>
      </c>
      <c r="DG535">
        <f>$B$13*EF535+$C$13*EG535+$F$13*ER535*(1-EU535)</f>
        <v>0</v>
      </c>
      <c r="DH535">
        <f>DG535*DI535</f>
        <v>0</v>
      </c>
      <c r="DI535">
        <f>($B$13*$D$11+$C$13*$D$11+$F$13*((FE535+EW535)/MAX(FE535+EW535+FF535, 0.1)*$I$11+FF535/MAX(FE535+EW535+FF535, 0.1)*$J$11))/($B$13+$C$13+$F$13)</f>
        <v>0</v>
      </c>
      <c r="DJ535">
        <f>($B$13*$K$11+$C$13*$K$11+$F$13*((FE535+EW535)/MAX(FE535+EW535+FF535, 0.1)*$P$11+FF535/MAX(FE535+EW535+FF535, 0.1)*$Q$11))/($B$13+$C$13+$F$13)</f>
        <v>0</v>
      </c>
      <c r="DK535">
        <v>5.9</v>
      </c>
      <c r="DL535">
        <v>0.5</v>
      </c>
      <c r="DM535" t="s">
        <v>440</v>
      </c>
      <c r="DN535">
        <v>2</v>
      </c>
      <c r="DO535" t="b">
        <v>1</v>
      </c>
      <c r="DP535">
        <v>1758831581.814285</v>
      </c>
      <c r="DQ535">
        <v>525.7970714285714</v>
      </c>
      <c r="DR535">
        <v>575.95125</v>
      </c>
      <c r="DS535">
        <v>23.00711428571428</v>
      </c>
      <c r="DT535">
        <v>15.30215</v>
      </c>
      <c r="DU535">
        <v>527.1081785714285</v>
      </c>
      <c r="DV535">
        <v>22.70405714285715</v>
      </c>
      <c r="DW535">
        <v>499.973107142857</v>
      </c>
      <c r="DX535">
        <v>90.7606</v>
      </c>
      <c r="DY535">
        <v>0.06662393928571428</v>
      </c>
      <c r="DZ535">
        <v>29.69611071428571</v>
      </c>
      <c r="EA535">
        <v>30.00461071428571</v>
      </c>
      <c r="EB535">
        <v>999.9000000000002</v>
      </c>
      <c r="EC535">
        <v>0</v>
      </c>
      <c r="ED535">
        <v>0</v>
      </c>
      <c r="EE535">
        <v>10003.99642857143</v>
      </c>
      <c r="EF535">
        <v>0</v>
      </c>
      <c r="EG535">
        <v>11.5357</v>
      </c>
      <c r="EH535">
        <v>-50.15425</v>
      </c>
      <c r="EI535">
        <v>538.1787142857144</v>
      </c>
      <c r="EJ535">
        <v>584.9010714285715</v>
      </c>
      <c r="EK535">
        <v>7.704956071428571</v>
      </c>
      <c r="EL535">
        <v>575.95125</v>
      </c>
      <c r="EM535">
        <v>15.30215</v>
      </c>
      <c r="EN535">
        <v>2.088138571428571</v>
      </c>
      <c r="EO535">
        <v>1.388832142857143</v>
      </c>
      <c r="EP535">
        <v>18.12898928571429</v>
      </c>
      <c r="EQ535">
        <v>11.79622142857143</v>
      </c>
      <c r="ER535">
        <v>1999.993928571429</v>
      </c>
      <c r="ES535">
        <v>0.9799970000000001</v>
      </c>
      <c r="ET535">
        <v>0.02000270000000001</v>
      </c>
      <c r="EU535">
        <v>0</v>
      </c>
      <c r="EV535">
        <v>1207.938214285714</v>
      </c>
      <c r="EW535">
        <v>5.00078</v>
      </c>
      <c r="EX535">
        <v>23486.12857142857</v>
      </c>
      <c r="EY535">
        <v>16379.56428571429</v>
      </c>
      <c r="EZ535">
        <v>39.18946428571429</v>
      </c>
      <c r="FA535">
        <v>39.93264285714285</v>
      </c>
      <c r="FB535">
        <v>39.40371428571428</v>
      </c>
      <c r="FC535">
        <v>39.60899999999999</v>
      </c>
      <c r="FD535">
        <v>40.3187857142857</v>
      </c>
      <c r="FE535">
        <v>1955.083928571428</v>
      </c>
      <c r="FF535">
        <v>39.90785714285715</v>
      </c>
      <c r="FG535">
        <v>0</v>
      </c>
      <c r="FH535">
        <v>1758831585.1</v>
      </c>
      <c r="FI535">
        <v>0</v>
      </c>
      <c r="FJ535">
        <v>1208.182</v>
      </c>
      <c r="FK535">
        <v>19.04769233143504</v>
      </c>
      <c r="FL535">
        <v>353.3384620640504</v>
      </c>
      <c r="FM535">
        <v>23491.252</v>
      </c>
      <c r="FN535">
        <v>15</v>
      </c>
      <c r="FO535">
        <v>0</v>
      </c>
      <c r="FP535" t="s">
        <v>441</v>
      </c>
      <c r="FQ535">
        <v>1746989605.5</v>
      </c>
      <c r="FR535">
        <v>1746989593.5</v>
      </c>
      <c r="FS535">
        <v>0</v>
      </c>
      <c r="FT535">
        <v>-0.274</v>
      </c>
      <c r="FU535">
        <v>-0.002</v>
      </c>
      <c r="FV535">
        <v>2.549</v>
      </c>
      <c r="FW535">
        <v>0.129</v>
      </c>
      <c r="FX535">
        <v>420</v>
      </c>
      <c r="FY535">
        <v>17</v>
      </c>
      <c r="FZ535">
        <v>0.02</v>
      </c>
      <c r="GA535">
        <v>0.04</v>
      </c>
      <c r="GB535">
        <v>-49.8181375</v>
      </c>
      <c r="GC535">
        <v>-8.046654033771038</v>
      </c>
      <c r="GD535">
        <v>0.7776635614735654</v>
      </c>
      <c r="GE535">
        <v>0</v>
      </c>
      <c r="GF535">
        <v>1207.230588235294</v>
      </c>
      <c r="GG535">
        <v>18.03177998005731</v>
      </c>
      <c r="GH535">
        <v>1.782838023681653</v>
      </c>
      <c r="GI535">
        <v>0</v>
      </c>
      <c r="GJ535">
        <v>7.70506775</v>
      </c>
      <c r="GK535">
        <v>0.05502990619135889</v>
      </c>
      <c r="GL535">
        <v>0.0124017255830589</v>
      </c>
      <c r="GM535">
        <v>1</v>
      </c>
      <c r="GN535">
        <v>1</v>
      </c>
      <c r="GO535">
        <v>3</v>
      </c>
      <c r="GP535" t="s">
        <v>448</v>
      </c>
      <c r="GQ535">
        <v>3.10098</v>
      </c>
      <c r="GR535">
        <v>2.72485</v>
      </c>
      <c r="GS535">
        <v>0.10786</v>
      </c>
      <c r="GT535">
        <v>0.114598</v>
      </c>
      <c r="GU535">
        <v>0.104757</v>
      </c>
      <c r="GV535">
        <v>0.07926709999999999</v>
      </c>
      <c r="GW535">
        <v>23301.5</v>
      </c>
      <c r="GX535">
        <v>21041</v>
      </c>
      <c r="GY535">
        <v>26682.5</v>
      </c>
      <c r="GZ535">
        <v>23987.3</v>
      </c>
      <c r="HA535">
        <v>38224.4</v>
      </c>
      <c r="HB535">
        <v>32672.9</v>
      </c>
      <c r="HC535">
        <v>46594.7</v>
      </c>
      <c r="HD535">
        <v>37970</v>
      </c>
      <c r="HE535">
        <v>1.87315</v>
      </c>
      <c r="HF535">
        <v>1.85203</v>
      </c>
      <c r="HG535">
        <v>0.145078</v>
      </c>
      <c r="HH535">
        <v>0</v>
      </c>
      <c r="HI535">
        <v>27.6525</v>
      </c>
      <c r="HJ535">
        <v>999.9</v>
      </c>
      <c r="HK535">
        <v>35.7</v>
      </c>
      <c r="HL535">
        <v>32.5</v>
      </c>
      <c r="HM535">
        <v>19.3204</v>
      </c>
      <c r="HN535">
        <v>60.8451</v>
      </c>
      <c r="HO535">
        <v>20.617</v>
      </c>
      <c r="HP535">
        <v>1</v>
      </c>
      <c r="HQ535">
        <v>0.12875</v>
      </c>
      <c r="HR535">
        <v>-0.617977</v>
      </c>
      <c r="HS535">
        <v>20.2793</v>
      </c>
      <c r="HT535">
        <v>5.2101</v>
      </c>
      <c r="HU535">
        <v>11.9797</v>
      </c>
      <c r="HV535">
        <v>4.96315</v>
      </c>
      <c r="HW535">
        <v>3.27448</v>
      </c>
      <c r="HX535">
        <v>9999</v>
      </c>
      <c r="HY535">
        <v>9999</v>
      </c>
      <c r="HZ535">
        <v>9999</v>
      </c>
      <c r="IA535">
        <v>6.7</v>
      </c>
      <c r="IB535">
        <v>1.86398</v>
      </c>
      <c r="IC535">
        <v>1.86016</v>
      </c>
      <c r="ID535">
        <v>1.85838</v>
      </c>
      <c r="IE535">
        <v>1.85976</v>
      </c>
      <c r="IF535">
        <v>1.85989</v>
      </c>
      <c r="IG535">
        <v>1.85843</v>
      </c>
      <c r="IH535">
        <v>1.85745</v>
      </c>
      <c r="II535">
        <v>1.85242</v>
      </c>
      <c r="IJ535">
        <v>0</v>
      </c>
      <c r="IK535">
        <v>0</v>
      </c>
      <c r="IL535">
        <v>0</v>
      </c>
      <c r="IM535">
        <v>0</v>
      </c>
      <c r="IN535" t="s">
        <v>443</v>
      </c>
      <c r="IO535" t="s">
        <v>444</v>
      </c>
      <c r="IP535" t="s">
        <v>445</v>
      </c>
      <c r="IQ535" t="s">
        <v>445</v>
      </c>
      <c r="IR535" t="s">
        <v>445</v>
      </c>
      <c r="IS535" t="s">
        <v>445</v>
      </c>
      <c r="IT535">
        <v>0</v>
      </c>
      <c r="IU535">
        <v>100</v>
      </c>
      <c r="IV535">
        <v>100</v>
      </c>
      <c r="IW535">
        <v>-1.306</v>
      </c>
      <c r="IX535">
        <v>0.302</v>
      </c>
      <c r="IY535">
        <v>-1.085747647868322</v>
      </c>
      <c r="IZ535">
        <v>-0.001141660950335919</v>
      </c>
      <c r="JA535">
        <v>1.556549255047457E-06</v>
      </c>
      <c r="JB535">
        <v>-3.845636065895205E-10</v>
      </c>
      <c r="JC535">
        <v>0.01562767363184709</v>
      </c>
      <c r="JD535">
        <v>0.001629169780553792</v>
      </c>
      <c r="JE535">
        <v>0.0005448488767950686</v>
      </c>
      <c r="JF535">
        <v>-2.599574200195059E-06</v>
      </c>
      <c r="JG535">
        <v>2</v>
      </c>
      <c r="JH535">
        <v>2011</v>
      </c>
      <c r="JI535">
        <v>1</v>
      </c>
      <c r="JJ535">
        <v>26</v>
      </c>
      <c r="JK535">
        <v>197366.4</v>
      </c>
      <c r="JL535">
        <v>197366.6</v>
      </c>
      <c r="JM535">
        <v>1.54663</v>
      </c>
      <c r="JN535">
        <v>2.63428</v>
      </c>
      <c r="JO535">
        <v>1.49658</v>
      </c>
      <c r="JP535">
        <v>2.34497</v>
      </c>
      <c r="JQ535">
        <v>1.54907</v>
      </c>
      <c r="JR535">
        <v>2.46948</v>
      </c>
      <c r="JS535">
        <v>37.0032</v>
      </c>
      <c r="JT535">
        <v>24.1751</v>
      </c>
      <c r="JU535">
        <v>18</v>
      </c>
      <c r="JV535">
        <v>485.872</v>
      </c>
      <c r="JW535">
        <v>487.358</v>
      </c>
      <c r="JX535">
        <v>28.7303</v>
      </c>
      <c r="JY535">
        <v>28.9745</v>
      </c>
      <c r="JZ535">
        <v>29.9996</v>
      </c>
      <c r="KA535">
        <v>29.2744</v>
      </c>
      <c r="KB535">
        <v>29.2893</v>
      </c>
      <c r="KC535">
        <v>31.1776</v>
      </c>
      <c r="KD535">
        <v>18.0755</v>
      </c>
      <c r="KE535">
        <v>34.5764</v>
      </c>
      <c r="KF535">
        <v>28.7181</v>
      </c>
      <c r="KG535">
        <v>627.297</v>
      </c>
      <c r="KH535">
        <v>15.4002</v>
      </c>
      <c r="KI535">
        <v>101.875</v>
      </c>
      <c r="KJ535">
        <v>91.5513</v>
      </c>
    </row>
    <row r="536" spans="1:296">
      <c r="A536">
        <v>518</v>
      </c>
      <c r="B536">
        <v>1758831594.6</v>
      </c>
      <c r="C536">
        <v>17571</v>
      </c>
      <c r="D536" t="s">
        <v>1486</v>
      </c>
      <c r="E536" t="s">
        <v>1487</v>
      </c>
      <c r="F536">
        <v>5</v>
      </c>
      <c r="G536" t="s">
        <v>1413</v>
      </c>
      <c r="H536">
        <v>1758831587.1</v>
      </c>
      <c r="I536">
        <f>(J536)/1000</f>
        <v>0</v>
      </c>
      <c r="J536">
        <f>IF(DO536, AM536, AG536)</f>
        <v>0</v>
      </c>
      <c r="K536">
        <f>IF(DO536, AH536, AF536)</f>
        <v>0</v>
      </c>
      <c r="L536">
        <f>DQ536 - IF(AT536&gt;1, K536*DK536*100.0/(AV536), 0)</f>
        <v>0</v>
      </c>
      <c r="M536">
        <f>((S536-I536/2)*L536-K536)/(S536+I536/2)</f>
        <v>0</v>
      </c>
      <c r="N536">
        <f>M536*(DX536+DY536)/1000.0</f>
        <v>0</v>
      </c>
      <c r="O536">
        <f>(DQ536 - IF(AT536&gt;1, K536*DK536*100.0/(AV536), 0))*(DX536+DY536)/1000.0</f>
        <v>0</v>
      </c>
      <c r="P536">
        <f>2.0/((1/R536-1/Q536)+SIGN(R536)*SQRT((1/R536-1/Q536)*(1/R536-1/Q536) + 4*DL536/((DL536+1)*(DL536+1))*(2*1/R536*1/Q536-1/Q536*1/Q536)))</f>
        <v>0</v>
      </c>
      <c r="Q536">
        <f>IF(LEFT(DM536,1)&lt;&gt;"0",IF(LEFT(DM536,1)="1",3.0,DN536),$D$5+$E$5*(EE536*DX536/($K$5*1000))+$F$5*(EE536*DX536/($K$5*1000))*MAX(MIN(DK536,$J$5),$I$5)*MAX(MIN(DK536,$J$5),$I$5)+$G$5*MAX(MIN(DK536,$J$5),$I$5)*(EE536*DX536/($K$5*1000))+$H$5*(EE536*DX536/($K$5*1000))*(EE536*DX536/($K$5*1000)))</f>
        <v>0</v>
      </c>
      <c r="R536">
        <f>I536*(1000-(1000*0.61365*exp(17.502*V536/(240.97+V536))/(DX536+DY536)+DS536)/2)/(1000*0.61365*exp(17.502*V536/(240.97+V536))/(DX536+DY536)-DS536)</f>
        <v>0</v>
      </c>
      <c r="S536">
        <f>1/((DL536+1)/(P536/1.6)+1/(Q536/1.37)) + DL536/((DL536+1)/(P536/1.6) + DL536/(Q536/1.37))</f>
        <v>0</v>
      </c>
      <c r="T536">
        <f>(DG536*DJ536)</f>
        <v>0</v>
      </c>
      <c r="U536">
        <f>(DZ536+(T536+2*0.95*5.67E-8*(((DZ536+$B$9)+273)^4-(DZ536+273)^4)-44100*I536)/(1.84*29.3*Q536+8*0.95*5.67E-8*(DZ536+273)^3))</f>
        <v>0</v>
      </c>
      <c r="V536">
        <f>($C$9*EA536+$D$9*EB536+$E$9*U536)</f>
        <v>0</v>
      </c>
      <c r="W536">
        <f>0.61365*exp(17.502*V536/(240.97+V536))</f>
        <v>0</v>
      </c>
      <c r="X536">
        <f>(Y536/Z536*100)</f>
        <v>0</v>
      </c>
      <c r="Y536">
        <f>DS536*(DX536+DY536)/1000</f>
        <v>0</v>
      </c>
      <c r="Z536">
        <f>0.61365*exp(17.502*DZ536/(240.97+DZ536))</f>
        <v>0</v>
      </c>
      <c r="AA536">
        <f>(W536-DS536*(DX536+DY536)/1000)</f>
        <v>0</v>
      </c>
      <c r="AB536">
        <f>(-I536*44100)</f>
        <v>0</v>
      </c>
      <c r="AC536">
        <f>2*29.3*Q536*0.92*(DZ536-V536)</f>
        <v>0</v>
      </c>
      <c r="AD536">
        <f>2*0.95*5.67E-8*(((DZ536+$B$9)+273)^4-(V536+273)^4)</f>
        <v>0</v>
      </c>
      <c r="AE536">
        <f>T536+AD536+AB536+AC536</f>
        <v>0</v>
      </c>
      <c r="AF536">
        <f>DW536*AT536*(DR536-DQ536*(1000-AT536*DT536)/(1000-AT536*DS536))/(100*DK536)</f>
        <v>0</v>
      </c>
      <c r="AG536">
        <f>1000*DW536*AT536*(DS536-DT536)/(100*DK536*(1000-AT536*DS536))</f>
        <v>0</v>
      </c>
      <c r="AH536">
        <f>(AI536 - AJ536 - DX536*1E3/(8.314*(DZ536+273.15)) * AL536/DW536 * AK536) * DW536/(100*DK536) * (1000 - DT536)/1000</f>
        <v>0</v>
      </c>
      <c r="AI536">
        <v>618.2681852619604</v>
      </c>
      <c r="AJ536">
        <v>578.9016242424243</v>
      </c>
      <c r="AK536">
        <v>3.325078987952253</v>
      </c>
      <c r="AL536">
        <v>65.13345056571636</v>
      </c>
      <c r="AM536">
        <f>(AO536 - AN536 + DX536*1E3/(8.314*(DZ536+273.15)) * AQ536/DW536 * AP536) * DW536/(100*DK536) * 1000/(1000 - AO536)</f>
        <v>0</v>
      </c>
      <c r="AN536">
        <v>15.29394657801272</v>
      </c>
      <c r="AO536">
        <v>22.92999999999999</v>
      </c>
      <c r="AP536">
        <v>-0.003862283484080702</v>
      </c>
      <c r="AQ536">
        <v>105.732096161895</v>
      </c>
      <c r="AR536">
        <v>0</v>
      </c>
      <c r="AS536">
        <v>0</v>
      </c>
      <c r="AT536">
        <f>IF(AR536*$H$15&gt;=AV536,1.0,(AV536/(AV536-AR536*$H$15)))</f>
        <v>0</v>
      </c>
      <c r="AU536">
        <f>(AT536-1)*100</f>
        <v>0</v>
      </c>
      <c r="AV536">
        <f>MAX(0,($B$15+$C$15*EE536)/(1+$D$15*EE536)*DX536/(DZ536+273)*$E$15)</f>
        <v>0</v>
      </c>
      <c r="AW536" t="s">
        <v>439</v>
      </c>
      <c r="AX536" t="s">
        <v>439</v>
      </c>
      <c r="AY536">
        <v>0</v>
      </c>
      <c r="AZ536">
        <v>0</v>
      </c>
      <c r="BA536">
        <f>1-AY536/AZ536</f>
        <v>0</v>
      </c>
      <c r="BB536">
        <v>0</v>
      </c>
      <c r="BC536" t="s">
        <v>439</v>
      </c>
      <c r="BD536" t="s">
        <v>439</v>
      </c>
      <c r="BE536">
        <v>0</v>
      </c>
      <c r="BF536">
        <v>0</v>
      </c>
      <c r="BG536">
        <f>1-BE536/BF536</f>
        <v>0</v>
      </c>
      <c r="BH536">
        <v>0.5</v>
      </c>
      <c r="BI536">
        <f>DH536</f>
        <v>0</v>
      </c>
      <c r="BJ536">
        <f>K536</f>
        <v>0</v>
      </c>
      <c r="BK536">
        <f>BG536*BH536*BI536</f>
        <v>0</v>
      </c>
      <c r="BL536">
        <f>(BJ536-BB536)/BI536</f>
        <v>0</v>
      </c>
      <c r="BM536">
        <f>(AZ536-BF536)/BF536</f>
        <v>0</v>
      </c>
      <c r="BN536">
        <f>AY536/(BA536+AY536/BF536)</f>
        <v>0</v>
      </c>
      <c r="BO536" t="s">
        <v>439</v>
      </c>
      <c r="BP536">
        <v>0</v>
      </c>
      <c r="BQ536">
        <f>IF(BP536&lt;&gt;0, BP536, BN536)</f>
        <v>0</v>
      </c>
      <c r="BR536">
        <f>1-BQ536/BF536</f>
        <v>0</v>
      </c>
      <c r="BS536">
        <f>(BF536-BE536)/(BF536-BQ536)</f>
        <v>0</v>
      </c>
      <c r="BT536">
        <f>(AZ536-BF536)/(AZ536-BQ536)</f>
        <v>0</v>
      </c>
      <c r="BU536">
        <f>(BF536-BE536)/(BF536-AY536)</f>
        <v>0</v>
      </c>
      <c r="BV536">
        <f>(AZ536-BF536)/(AZ536-AY536)</f>
        <v>0</v>
      </c>
      <c r="BW536">
        <f>(BS536*BQ536/BE536)</f>
        <v>0</v>
      </c>
      <c r="BX536">
        <f>(1-BW536)</f>
        <v>0</v>
      </c>
      <c r="DG536">
        <f>$B$13*EF536+$C$13*EG536+$F$13*ER536*(1-EU536)</f>
        <v>0</v>
      </c>
      <c r="DH536">
        <f>DG536*DI536</f>
        <v>0</v>
      </c>
      <c r="DI536">
        <f>($B$13*$D$11+$C$13*$D$11+$F$13*((FE536+EW536)/MAX(FE536+EW536+FF536, 0.1)*$I$11+FF536/MAX(FE536+EW536+FF536, 0.1)*$J$11))/($B$13+$C$13+$F$13)</f>
        <v>0</v>
      </c>
      <c r="DJ536">
        <f>($B$13*$K$11+$C$13*$K$11+$F$13*((FE536+EW536)/MAX(FE536+EW536+FF536, 0.1)*$P$11+FF536/MAX(FE536+EW536+FF536, 0.1)*$Q$11))/($B$13+$C$13+$F$13)</f>
        <v>0</v>
      </c>
      <c r="DK536">
        <v>5.9</v>
      </c>
      <c r="DL536">
        <v>0.5</v>
      </c>
      <c r="DM536" t="s">
        <v>440</v>
      </c>
      <c r="DN536">
        <v>2</v>
      </c>
      <c r="DO536" t="b">
        <v>1</v>
      </c>
      <c r="DP536">
        <v>1758831587.1</v>
      </c>
      <c r="DQ536">
        <v>542.8966296296296</v>
      </c>
      <c r="DR536">
        <v>593.6998518518518</v>
      </c>
      <c r="DS536">
        <v>22.97849259259259</v>
      </c>
      <c r="DT536">
        <v>15.28712962962963</v>
      </c>
      <c r="DU536">
        <v>544.2043333333334</v>
      </c>
      <c r="DV536">
        <v>22.67607037037037</v>
      </c>
      <c r="DW536">
        <v>500.0051851851852</v>
      </c>
      <c r="DX536">
        <v>90.7607037037037</v>
      </c>
      <c r="DY536">
        <v>0.06656217037037036</v>
      </c>
      <c r="DZ536">
        <v>29.69628888888889</v>
      </c>
      <c r="EA536">
        <v>30.01035555555555</v>
      </c>
      <c r="EB536">
        <v>999.9000000000001</v>
      </c>
      <c r="EC536">
        <v>0</v>
      </c>
      <c r="ED536">
        <v>0</v>
      </c>
      <c r="EE536">
        <v>10010.55925925926</v>
      </c>
      <c r="EF536">
        <v>0</v>
      </c>
      <c r="EG536">
        <v>11.5357</v>
      </c>
      <c r="EH536">
        <v>-50.80338518518518</v>
      </c>
      <c r="EI536">
        <v>555.6644814814814</v>
      </c>
      <c r="EJ536">
        <v>602.9165555555555</v>
      </c>
      <c r="EK536">
        <v>7.691358148148147</v>
      </c>
      <c r="EL536">
        <v>593.6998518518518</v>
      </c>
      <c r="EM536">
        <v>15.28712962962963</v>
      </c>
      <c r="EN536">
        <v>2.085544074074074</v>
      </c>
      <c r="EO536">
        <v>1.387470740740741</v>
      </c>
      <c r="EP536">
        <v>18.10918888888889</v>
      </c>
      <c r="EQ536">
        <v>11.78136296296296</v>
      </c>
      <c r="ER536">
        <v>1999.996666666667</v>
      </c>
      <c r="ES536">
        <v>0.9799971111111112</v>
      </c>
      <c r="ET536">
        <v>0.0200025888888889</v>
      </c>
      <c r="EU536">
        <v>0</v>
      </c>
      <c r="EV536">
        <v>1209.59037037037</v>
      </c>
      <c r="EW536">
        <v>5.00078</v>
      </c>
      <c r="EX536">
        <v>23517.64074074074</v>
      </c>
      <c r="EY536">
        <v>16379.6037037037</v>
      </c>
      <c r="EZ536">
        <v>39.21507407407407</v>
      </c>
      <c r="FA536">
        <v>39.93248148148147</v>
      </c>
      <c r="FB536">
        <v>39.36544444444444</v>
      </c>
      <c r="FC536">
        <v>39.627</v>
      </c>
      <c r="FD536">
        <v>40.30281481481481</v>
      </c>
      <c r="FE536">
        <v>1955.086666666667</v>
      </c>
      <c r="FF536">
        <v>39.90481481481482</v>
      </c>
      <c r="FG536">
        <v>0</v>
      </c>
      <c r="FH536">
        <v>1758831589.9</v>
      </c>
      <c r="FI536">
        <v>0</v>
      </c>
      <c r="FJ536">
        <v>1209.742</v>
      </c>
      <c r="FK536">
        <v>19.90230766106633</v>
      </c>
      <c r="FL536">
        <v>370.8769225338335</v>
      </c>
      <c r="FM536">
        <v>23520.276</v>
      </c>
      <c r="FN536">
        <v>15</v>
      </c>
      <c r="FO536">
        <v>0</v>
      </c>
      <c r="FP536" t="s">
        <v>441</v>
      </c>
      <c r="FQ536">
        <v>1746989605.5</v>
      </c>
      <c r="FR536">
        <v>1746989593.5</v>
      </c>
      <c r="FS536">
        <v>0</v>
      </c>
      <c r="FT536">
        <v>-0.274</v>
      </c>
      <c r="FU536">
        <v>-0.002</v>
      </c>
      <c r="FV536">
        <v>2.549</v>
      </c>
      <c r="FW536">
        <v>0.129</v>
      </c>
      <c r="FX536">
        <v>420</v>
      </c>
      <c r="FY536">
        <v>17</v>
      </c>
      <c r="FZ536">
        <v>0.02</v>
      </c>
      <c r="GA536">
        <v>0.04</v>
      </c>
      <c r="GB536">
        <v>-50.4542125</v>
      </c>
      <c r="GC536">
        <v>-7.291469043151941</v>
      </c>
      <c r="GD536">
        <v>0.7057734538035203</v>
      </c>
      <c r="GE536">
        <v>0</v>
      </c>
      <c r="GF536">
        <v>1208.698529411765</v>
      </c>
      <c r="GG536">
        <v>19.05928189048842</v>
      </c>
      <c r="GH536">
        <v>1.882550104563942</v>
      </c>
      <c r="GI536">
        <v>0</v>
      </c>
      <c r="GJ536">
        <v>7.693692250000001</v>
      </c>
      <c r="GK536">
        <v>-0.108532570356474</v>
      </c>
      <c r="GL536">
        <v>0.02728822580230343</v>
      </c>
      <c r="GM536">
        <v>0</v>
      </c>
      <c r="GN536">
        <v>0</v>
      </c>
      <c r="GO536">
        <v>3</v>
      </c>
      <c r="GP536" t="s">
        <v>459</v>
      </c>
      <c r="GQ536">
        <v>3.10088</v>
      </c>
      <c r="GR536">
        <v>2.72455</v>
      </c>
      <c r="GS536">
        <v>0.110115</v>
      </c>
      <c r="GT536">
        <v>0.116837</v>
      </c>
      <c r="GU536">
        <v>0.10466</v>
      </c>
      <c r="GV536">
        <v>0.0795251</v>
      </c>
      <c r="GW536">
        <v>23242.8</v>
      </c>
      <c r="GX536">
        <v>20988.1</v>
      </c>
      <c r="GY536">
        <v>26682.7</v>
      </c>
      <c r="GZ536">
        <v>23987.6</v>
      </c>
      <c r="HA536">
        <v>38229</v>
      </c>
      <c r="HB536">
        <v>32664.1</v>
      </c>
      <c r="HC536">
        <v>46594.9</v>
      </c>
      <c r="HD536">
        <v>37970.1</v>
      </c>
      <c r="HE536">
        <v>1.87297</v>
      </c>
      <c r="HF536">
        <v>1.8523</v>
      </c>
      <c r="HG536">
        <v>0.14478</v>
      </c>
      <c r="HH536">
        <v>0</v>
      </c>
      <c r="HI536">
        <v>27.655</v>
      </c>
      <c r="HJ536">
        <v>999.9</v>
      </c>
      <c r="HK536">
        <v>35.7</v>
      </c>
      <c r="HL536">
        <v>32.5</v>
      </c>
      <c r="HM536">
        <v>19.321</v>
      </c>
      <c r="HN536">
        <v>60.7651</v>
      </c>
      <c r="HO536">
        <v>20.4046</v>
      </c>
      <c r="HP536">
        <v>1</v>
      </c>
      <c r="HQ536">
        <v>0.128404</v>
      </c>
      <c r="HR536">
        <v>-0.5823970000000001</v>
      </c>
      <c r="HS536">
        <v>20.2796</v>
      </c>
      <c r="HT536">
        <v>5.21055</v>
      </c>
      <c r="HU536">
        <v>11.98</v>
      </c>
      <c r="HV536">
        <v>4.96365</v>
      </c>
      <c r="HW536">
        <v>3.2745</v>
      </c>
      <c r="HX536">
        <v>9999</v>
      </c>
      <c r="HY536">
        <v>9999</v>
      </c>
      <c r="HZ536">
        <v>9999</v>
      </c>
      <c r="IA536">
        <v>6.7</v>
      </c>
      <c r="IB536">
        <v>1.86398</v>
      </c>
      <c r="IC536">
        <v>1.86012</v>
      </c>
      <c r="ID536">
        <v>1.85838</v>
      </c>
      <c r="IE536">
        <v>1.85977</v>
      </c>
      <c r="IF536">
        <v>1.85989</v>
      </c>
      <c r="IG536">
        <v>1.85845</v>
      </c>
      <c r="IH536">
        <v>1.85746</v>
      </c>
      <c r="II536">
        <v>1.85242</v>
      </c>
      <c r="IJ536">
        <v>0</v>
      </c>
      <c r="IK536">
        <v>0</v>
      </c>
      <c r="IL536">
        <v>0</v>
      </c>
      <c r="IM536">
        <v>0</v>
      </c>
      <c r="IN536" t="s">
        <v>443</v>
      </c>
      <c r="IO536" t="s">
        <v>444</v>
      </c>
      <c r="IP536" t="s">
        <v>445</v>
      </c>
      <c r="IQ536" t="s">
        <v>445</v>
      </c>
      <c r="IR536" t="s">
        <v>445</v>
      </c>
      <c r="IS536" t="s">
        <v>445</v>
      </c>
      <c r="IT536">
        <v>0</v>
      </c>
      <c r="IU536">
        <v>100</v>
      </c>
      <c r="IV536">
        <v>100</v>
      </c>
      <c r="IW536">
        <v>-1.302</v>
      </c>
      <c r="IX536">
        <v>0.3014</v>
      </c>
      <c r="IY536">
        <v>-1.085747647868322</v>
      </c>
      <c r="IZ536">
        <v>-0.001141660950335919</v>
      </c>
      <c r="JA536">
        <v>1.556549255047457E-06</v>
      </c>
      <c r="JB536">
        <v>-3.845636065895205E-10</v>
      </c>
      <c r="JC536">
        <v>0.01562767363184709</v>
      </c>
      <c r="JD536">
        <v>0.001629169780553792</v>
      </c>
      <c r="JE536">
        <v>0.0005448488767950686</v>
      </c>
      <c r="JF536">
        <v>-2.599574200195059E-06</v>
      </c>
      <c r="JG536">
        <v>2</v>
      </c>
      <c r="JH536">
        <v>2011</v>
      </c>
      <c r="JI536">
        <v>1</v>
      </c>
      <c r="JJ536">
        <v>26</v>
      </c>
      <c r="JK536">
        <v>197366.5</v>
      </c>
      <c r="JL536">
        <v>197366.7</v>
      </c>
      <c r="JM536">
        <v>1.58325</v>
      </c>
      <c r="JN536">
        <v>2.63306</v>
      </c>
      <c r="JO536">
        <v>1.49658</v>
      </c>
      <c r="JP536">
        <v>2.34497</v>
      </c>
      <c r="JQ536">
        <v>1.54785</v>
      </c>
      <c r="JR536">
        <v>2.40356</v>
      </c>
      <c r="JS536">
        <v>37.0032</v>
      </c>
      <c r="JT536">
        <v>24.1751</v>
      </c>
      <c r="JU536">
        <v>18</v>
      </c>
      <c r="JV536">
        <v>485.731</v>
      </c>
      <c r="JW536">
        <v>487.502</v>
      </c>
      <c r="JX536">
        <v>28.7205</v>
      </c>
      <c r="JY536">
        <v>28.9694</v>
      </c>
      <c r="JZ536">
        <v>29.9997</v>
      </c>
      <c r="KA536">
        <v>29.2693</v>
      </c>
      <c r="KB536">
        <v>29.2849</v>
      </c>
      <c r="KC536">
        <v>31.8082</v>
      </c>
      <c r="KD536">
        <v>17.7836</v>
      </c>
      <c r="KE536">
        <v>34.5764</v>
      </c>
      <c r="KF536">
        <v>28.7009</v>
      </c>
      <c r="KG536">
        <v>640.674</v>
      </c>
      <c r="KH536">
        <v>15.43</v>
      </c>
      <c r="KI536">
        <v>101.875</v>
      </c>
      <c r="KJ536">
        <v>91.5519</v>
      </c>
    </row>
    <row r="537" spans="1:296">
      <c r="A537">
        <v>519</v>
      </c>
      <c r="B537">
        <v>1758831599.6</v>
      </c>
      <c r="C537">
        <v>17576</v>
      </c>
      <c r="D537" t="s">
        <v>1488</v>
      </c>
      <c r="E537" t="s">
        <v>1489</v>
      </c>
      <c r="F537">
        <v>5</v>
      </c>
      <c r="G537" t="s">
        <v>1413</v>
      </c>
      <c r="H537">
        <v>1758831591.814285</v>
      </c>
      <c r="I537">
        <f>(J537)/1000</f>
        <v>0</v>
      </c>
      <c r="J537">
        <f>IF(DO537, AM537, AG537)</f>
        <v>0</v>
      </c>
      <c r="K537">
        <f>IF(DO537, AH537, AF537)</f>
        <v>0</v>
      </c>
      <c r="L537">
        <f>DQ537 - IF(AT537&gt;1, K537*DK537*100.0/(AV537), 0)</f>
        <v>0</v>
      </c>
      <c r="M537">
        <f>((S537-I537/2)*L537-K537)/(S537+I537/2)</f>
        <v>0</v>
      </c>
      <c r="N537">
        <f>M537*(DX537+DY537)/1000.0</f>
        <v>0</v>
      </c>
      <c r="O537">
        <f>(DQ537 - IF(AT537&gt;1, K537*DK537*100.0/(AV537), 0))*(DX537+DY537)/1000.0</f>
        <v>0</v>
      </c>
      <c r="P537">
        <f>2.0/((1/R537-1/Q537)+SIGN(R537)*SQRT((1/R537-1/Q537)*(1/R537-1/Q537) + 4*DL537/((DL537+1)*(DL537+1))*(2*1/R537*1/Q537-1/Q537*1/Q537)))</f>
        <v>0</v>
      </c>
      <c r="Q537">
        <f>IF(LEFT(DM537,1)&lt;&gt;"0",IF(LEFT(DM537,1)="1",3.0,DN537),$D$5+$E$5*(EE537*DX537/($K$5*1000))+$F$5*(EE537*DX537/($K$5*1000))*MAX(MIN(DK537,$J$5),$I$5)*MAX(MIN(DK537,$J$5),$I$5)+$G$5*MAX(MIN(DK537,$J$5),$I$5)*(EE537*DX537/($K$5*1000))+$H$5*(EE537*DX537/($K$5*1000))*(EE537*DX537/($K$5*1000)))</f>
        <v>0</v>
      </c>
      <c r="R537">
        <f>I537*(1000-(1000*0.61365*exp(17.502*V537/(240.97+V537))/(DX537+DY537)+DS537)/2)/(1000*0.61365*exp(17.502*V537/(240.97+V537))/(DX537+DY537)-DS537)</f>
        <v>0</v>
      </c>
      <c r="S537">
        <f>1/((DL537+1)/(P537/1.6)+1/(Q537/1.37)) + DL537/((DL537+1)/(P537/1.6) + DL537/(Q537/1.37))</f>
        <v>0</v>
      </c>
      <c r="T537">
        <f>(DG537*DJ537)</f>
        <v>0</v>
      </c>
      <c r="U537">
        <f>(DZ537+(T537+2*0.95*5.67E-8*(((DZ537+$B$9)+273)^4-(DZ537+273)^4)-44100*I537)/(1.84*29.3*Q537+8*0.95*5.67E-8*(DZ537+273)^3))</f>
        <v>0</v>
      </c>
      <c r="V537">
        <f>($C$9*EA537+$D$9*EB537+$E$9*U537)</f>
        <v>0</v>
      </c>
      <c r="W537">
        <f>0.61365*exp(17.502*V537/(240.97+V537))</f>
        <v>0</v>
      </c>
      <c r="X537">
        <f>(Y537/Z537*100)</f>
        <v>0</v>
      </c>
      <c r="Y537">
        <f>DS537*(DX537+DY537)/1000</f>
        <v>0</v>
      </c>
      <c r="Z537">
        <f>0.61365*exp(17.502*DZ537/(240.97+DZ537))</f>
        <v>0</v>
      </c>
      <c r="AA537">
        <f>(W537-DS537*(DX537+DY537)/1000)</f>
        <v>0</v>
      </c>
      <c r="AB537">
        <f>(-I537*44100)</f>
        <v>0</v>
      </c>
      <c r="AC537">
        <f>2*29.3*Q537*0.92*(DZ537-V537)</f>
        <v>0</v>
      </c>
      <c r="AD537">
        <f>2*0.95*5.67E-8*(((DZ537+$B$9)+273)^4-(V537+273)^4)</f>
        <v>0</v>
      </c>
      <c r="AE537">
        <f>T537+AD537+AB537+AC537</f>
        <v>0</v>
      </c>
      <c r="AF537">
        <f>DW537*AT537*(DR537-DQ537*(1000-AT537*DT537)/(1000-AT537*DS537))/(100*DK537)</f>
        <v>0</v>
      </c>
      <c r="AG537">
        <f>1000*DW537*AT537*(DS537-DT537)/(100*DK537*(1000-AT537*DS537))</f>
        <v>0</v>
      </c>
      <c r="AH537">
        <f>(AI537 - AJ537 - DX537*1E3/(8.314*(DZ537+273.15)) * AL537/DW537 * AK537) * DW537/(100*DK537) * (1000 - DT537)/1000</f>
        <v>0</v>
      </c>
      <c r="AI537">
        <v>634.9343484778128</v>
      </c>
      <c r="AJ537">
        <v>595.3892242424241</v>
      </c>
      <c r="AK537">
        <v>3.287816580420464</v>
      </c>
      <c r="AL537">
        <v>65.13345056571636</v>
      </c>
      <c r="AM537">
        <f>(AO537 - AN537 + DX537*1E3/(8.314*(DZ537+273.15)) * AQ537/DW537 * AP537) * DW537/(100*DK537) * 1000/(1000 - AO537)</f>
        <v>0</v>
      </c>
      <c r="AN537">
        <v>15.34428555470803</v>
      </c>
      <c r="AO537">
        <v>22.92107333333332</v>
      </c>
      <c r="AP537">
        <v>-0.00073926325438357</v>
      </c>
      <c r="AQ537">
        <v>105.732096161895</v>
      </c>
      <c r="AR537">
        <v>0</v>
      </c>
      <c r="AS537">
        <v>0</v>
      </c>
      <c r="AT537">
        <f>IF(AR537*$H$15&gt;=AV537,1.0,(AV537/(AV537-AR537*$H$15)))</f>
        <v>0</v>
      </c>
      <c r="AU537">
        <f>(AT537-1)*100</f>
        <v>0</v>
      </c>
      <c r="AV537">
        <f>MAX(0,($B$15+$C$15*EE537)/(1+$D$15*EE537)*DX537/(DZ537+273)*$E$15)</f>
        <v>0</v>
      </c>
      <c r="AW537" t="s">
        <v>439</v>
      </c>
      <c r="AX537" t="s">
        <v>439</v>
      </c>
      <c r="AY537">
        <v>0</v>
      </c>
      <c r="AZ537">
        <v>0</v>
      </c>
      <c r="BA537">
        <f>1-AY537/AZ537</f>
        <v>0</v>
      </c>
      <c r="BB537">
        <v>0</v>
      </c>
      <c r="BC537" t="s">
        <v>439</v>
      </c>
      <c r="BD537" t="s">
        <v>439</v>
      </c>
      <c r="BE537">
        <v>0</v>
      </c>
      <c r="BF537">
        <v>0</v>
      </c>
      <c r="BG537">
        <f>1-BE537/BF537</f>
        <v>0</v>
      </c>
      <c r="BH537">
        <v>0.5</v>
      </c>
      <c r="BI537">
        <f>DH537</f>
        <v>0</v>
      </c>
      <c r="BJ537">
        <f>K537</f>
        <v>0</v>
      </c>
      <c r="BK537">
        <f>BG537*BH537*BI537</f>
        <v>0</v>
      </c>
      <c r="BL537">
        <f>(BJ537-BB537)/BI537</f>
        <v>0</v>
      </c>
      <c r="BM537">
        <f>(AZ537-BF537)/BF537</f>
        <v>0</v>
      </c>
      <c r="BN537">
        <f>AY537/(BA537+AY537/BF537)</f>
        <v>0</v>
      </c>
      <c r="BO537" t="s">
        <v>439</v>
      </c>
      <c r="BP537">
        <v>0</v>
      </c>
      <c r="BQ537">
        <f>IF(BP537&lt;&gt;0, BP537, BN537)</f>
        <v>0</v>
      </c>
      <c r="BR537">
        <f>1-BQ537/BF537</f>
        <v>0</v>
      </c>
      <c r="BS537">
        <f>(BF537-BE537)/(BF537-BQ537)</f>
        <v>0</v>
      </c>
      <c r="BT537">
        <f>(AZ537-BF537)/(AZ537-BQ537)</f>
        <v>0</v>
      </c>
      <c r="BU537">
        <f>(BF537-BE537)/(BF537-AY537)</f>
        <v>0</v>
      </c>
      <c r="BV537">
        <f>(AZ537-BF537)/(AZ537-AY537)</f>
        <v>0</v>
      </c>
      <c r="BW537">
        <f>(BS537*BQ537/BE537)</f>
        <v>0</v>
      </c>
      <c r="BX537">
        <f>(1-BW537)</f>
        <v>0</v>
      </c>
      <c r="DG537">
        <f>$B$13*EF537+$C$13*EG537+$F$13*ER537*(1-EU537)</f>
        <v>0</v>
      </c>
      <c r="DH537">
        <f>DG537*DI537</f>
        <v>0</v>
      </c>
      <c r="DI537">
        <f>($B$13*$D$11+$C$13*$D$11+$F$13*((FE537+EW537)/MAX(FE537+EW537+FF537, 0.1)*$I$11+FF537/MAX(FE537+EW537+FF537, 0.1)*$J$11))/($B$13+$C$13+$F$13)</f>
        <v>0</v>
      </c>
      <c r="DJ537">
        <f>($B$13*$K$11+$C$13*$K$11+$F$13*((FE537+EW537)/MAX(FE537+EW537+FF537, 0.1)*$P$11+FF537/MAX(FE537+EW537+FF537, 0.1)*$Q$11))/($B$13+$C$13+$F$13)</f>
        <v>0</v>
      </c>
      <c r="DK537">
        <v>5.9</v>
      </c>
      <c r="DL537">
        <v>0.5</v>
      </c>
      <c r="DM537" t="s">
        <v>440</v>
      </c>
      <c r="DN537">
        <v>2</v>
      </c>
      <c r="DO537" t="b">
        <v>1</v>
      </c>
      <c r="DP537">
        <v>1758831591.814285</v>
      </c>
      <c r="DQ537">
        <v>558.1838928571428</v>
      </c>
      <c r="DR537">
        <v>609.3824642857143</v>
      </c>
      <c r="DS537">
        <v>22.95195714285714</v>
      </c>
      <c r="DT537">
        <v>15.29472857142857</v>
      </c>
      <c r="DU537">
        <v>559.4882857142858</v>
      </c>
      <c r="DV537">
        <v>22.65011428571429</v>
      </c>
      <c r="DW537">
        <v>500.0313928571429</v>
      </c>
      <c r="DX537">
        <v>90.76053214285716</v>
      </c>
      <c r="DY537">
        <v>0.06651787142857143</v>
      </c>
      <c r="DZ537">
        <v>29.69686785714286</v>
      </c>
      <c r="EA537">
        <v>30.01423571428571</v>
      </c>
      <c r="EB537">
        <v>999.9000000000002</v>
      </c>
      <c r="EC537">
        <v>0</v>
      </c>
      <c r="ED537">
        <v>0</v>
      </c>
      <c r="EE537">
        <v>10006.02607142857</v>
      </c>
      <c r="EF537">
        <v>0</v>
      </c>
      <c r="EG537">
        <v>11.53971071428571</v>
      </c>
      <c r="EH537">
        <v>-51.19863571428572</v>
      </c>
      <c r="EI537">
        <v>571.2958928571428</v>
      </c>
      <c r="EJ537">
        <v>618.848</v>
      </c>
      <c r="EK537">
        <v>7.657236428571428</v>
      </c>
      <c r="EL537">
        <v>609.3824642857143</v>
      </c>
      <c r="EM537">
        <v>15.29472857142857</v>
      </c>
      <c r="EN537">
        <v>2.0831325</v>
      </c>
      <c r="EO537">
        <v>1.3881575</v>
      </c>
      <c r="EP537">
        <v>18.09077142857143</v>
      </c>
      <c r="EQ537">
        <v>11.78883928571429</v>
      </c>
      <c r="ER537">
        <v>1999.995357142857</v>
      </c>
      <c r="ES537">
        <v>0.9799971071428573</v>
      </c>
      <c r="ET537">
        <v>0.02000259285714287</v>
      </c>
      <c r="EU537">
        <v>0</v>
      </c>
      <c r="EV537">
        <v>1211.158571428572</v>
      </c>
      <c r="EW537">
        <v>5.00078</v>
      </c>
      <c r="EX537">
        <v>23546.88571428572</v>
      </c>
      <c r="EY537">
        <v>16379.60714285714</v>
      </c>
      <c r="EZ537">
        <v>39.21410714285714</v>
      </c>
      <c r="FA537">
        <v>39.92828571428571</v>
      </c>
      <c r="FB537">
        <v>39.33907142857142</v>
      </c>
      <c r="FC537">
        <v>39.63803571428571</v>
      </c>
      <c r="FD537">
        <v>40.33442857142857</v>
      </c>
      <c r="FE537">
        <v>1955.085357142857</v>
      </c>
      <c r="FF537">
        <v>39.90500000000001</v>
      </c>
      <c r="FG537">
        <v>0</v>
      </c>
      <c r="FH537">
        <v>1758831594.7</v>
      </c>
      <c r="FI537">
        <v>0</v>
      </c>
      <c r="FJ537">
        <v>1211.3332</v>
      </c>
      <c r="FK537">
        <v>19.83769230933967</v>
      </c>
      <c r="FL537">
        <v>376.8923077277819</v>
      </c>
      <c r="FM537">
        <v>23550.108</v>
      </c>
      <c r="FN537">
        <v>15</v>
      </c>
      <c r="FO537">
        <v>0</v>
      </c>
      <c r="FP537" t="s">
        <v>441</v>
      </c>
      <c r="FQ537">
        <v>1746989605.5</v>
      </c>
      <c r="FR537">
        <v>1746989593.5</v>
      </c>
      <c r="FS537">
        <v>0</v>
      </c>
      <c r="FT537">
        <v>-0.274</v>
      </c>
      <c r="FU537">
        <v>-0.002</v>
      </c>
      <c r="FV537">
        <v>2.549</v>
      </c>
      <c r="FW537">
        <v>0.129</v>
      </c>
      <c r="FX537">
        <v>420</v>
      </c>
      <c r="FY537">
        <v>17</v>
      </c>
      <c r="FZ537">
        <v>0.02</v>
      </c>
      <c r="GA537">
        <v>0.04</v>
      </c>
      <c r="GB537">
        <v>-50.88914878048781</v>
      </c>
      <c r="GC537">
        <v>-5.532083623693341</v>
      </c>
      <c r="GD537">
        <v>0.5618352276124359</v>
      </c>
      <c r="GE537">
        <v>0</v>
      </c>
      <c r="GF537">
        <v>1210.053823529412</v>
      </c>
      <c r="GG537">
        <v>19.68265851832363</v>
      </c>
      <c r="GH537">
        <v>1.944741045374432</v>
      </c>
      <c r="GI537">
        <v>0</v>
      </c>
      <c r="GJ537">
        <v>7.670333902439025</v>
      </c>
      <c r="GK537">
        <v>-0.3997894076655046</v>
      </c>
      <c r="GL537">
        <v>0.05032376017776799</v>
      </c>
      <c r="GM537">
        <v>0</v>
      </c>
      <c r="GN537">
        <v>0</v>
      </c>
      <c r="GO537">
        <v>3</v>
      </c>
      <c r="GP537" t="s">
        <v>459</v>
      </c>
      <c r="GQ537">
        <v>3.10097</v>
      </c>
      <c r="GR537">
        <v>2.72466</v>
      </c>
      <c r="GS537">
        <v>0.112311</v>
      </c>
      <c r="GT537">
        <v>0.118971</v>
      </c>
      <c r="GU537">
        <v>0.10463</v>
      </c>
      <c r="GV537">
        <v>0.0796607</v>
      </c>
      <c r="GW537">
        <v>23185.7</v>
      </c>
      <c r="GX537">
        <v>20937.3</v>
      </c>
      <c r="GY537">
        <v>26683</v>
      </c>
      <c r="GZ537">
        <v>23987.5</v>
      </c>
      <c r="HA537">
        <v>38230.8</v>
      </c>
      <c r="HB537">
        <v>32659.5</v>
      </c>
      <c r="HC537">
        <v>46595.1</v>
      </c>
      <c r="HD537">
        <v>37970.2</v>
      </c>
      <c r="HE537">
        <v>1.8732</v>
      </c>
      <c r="HF537">
        <v>1.85252</v>
      </c>
      <c r="HG537">
        <v>0.144292</v>
      </c>
      <c r="HH537">
        <v>0</v>
      </c>
      <c r="HI537">
        <v>27.6573</v>
      </c>
      <c r="HJ537">
        <v>999.9</v>
      </c>
      <c r="HK537">
        <v>35.6</v>
      </c>
      <c r="HL537">
        <v>32.5</v>
      </c>
      <c r="HM537">
        <v>19.2658</v>
      </c>
      <c r="HN537">
        <v>60.8651</v>
      </c>
      <c r="HO537">
        <v>20.605</v>
      </c>
      <c r="HP537">
        <v>1</v>
      </c>
      <c r="HQ537">
        <v>0.127891</v>
      </c>
      <c r="HR537">
        <v>-0.551525</v>
      </c>
      <c r="HS537">
        <v>20.2798</v>
      </c>
      <c r="HT537">
        <v>5.21115</v>
      </c>
      <c r="HU537">
        <v>11.9797</v>
      </c>
      <c r="HV537">
        <v>4.9634</v>
      </c>
      <c r="HW537">
        <v>3.2746</v>
      </c>
      <c r="HX537">
        <v>9999</v>
      </c>
      <c r="HY537">
        <v>9999</v>
      </c>
      <c r="HZ537">
        <v>9999</v>
      </c>
      <c r="IA537">
        <v>6.7</v>
      </c>
      <c r="IB537">
        <v>1.86398</v>
      </c>
      <c r="IC537">
        <v>1.86012</v>
      </c>
      <c r="ID537">
        <v>1.85837</v>
      </c>
      <c r="IE537">
        <v>1.85975</v>
      </c>
      <c r="IF537">
        <v>1.85989</v>
      </c>
      <c r="IG537">
        <v>1.85843</v>
      </c>
      <c r="IH537">
        <v>1.85745</v>
      </c>
      <c r="II537">
        <v>1.85242</v>
      </c>
      <c r="IJ537">
        <v>0</v>
      </c>
      <c r="IK537">
        <v>0</v>
      </c>
      <c r="IL537">
        <v>0</v>
      </c>
      <c r="IM537">
        <v>0</v>
      </c>
      <c r="IN537" t="s">
        <v>443</v>
      </c>
      <c r="IO537" t="s">
        <v>444</v>
      </c>
      <c r="IP537" t="s">
        <v>445</v>
      </c>
      <c r="IQ537" t="s">
        <v>445</v>
      </c>
      <c r="IR537" t="s">
        <v>445</v>
      </c>
      <c r="IS537" t="s">
        <v>445</v>
      </c>
      <c r="IT537">
        <v>0</v>
      </c>
      <c r="IU537">
        <v>100</v>
      </c>
      <c r="IV537">
        <v>100</v>
      </c>
      <c r="IW537">
        <v>-1.298</v>
      </c>
      <c r="IX537">
        <v>0.3012</v>
      </c>
      <c r="IY537">
        <v>-1.085747647868322</v>
      </c>
      <c r="IZ537">
        <v>-0.001141660950335919</v>
      </c>
      <c r="JA537">
        <v>1.556549255047457E-06</v>
      </c>
      <c r="JB537">
        <v>-3.845636065895205E-10</v>
      </c>
      <c r="JC537">
        <v>0.01562767363184709</v>
      </c>
      <c r="JD537">
        <v>0.001629169780553792</v>
      </c>
      <c r="JE537">
        <v>0.0005448488767950686</v>
      </c>
      <c r="JF537">
        <v>-2.599574200195059E-06</v>
      </c>
      <c r="JG537">
        <v>2</v>
      </c>
      <c r="JH537">
        <v>2011</v>
      </c>
      <c r="JI537">
        <v>1</v>
      </c>
      <c r="JJ537">
        <v>26</v>
      </c>
      <c r="JK537">
        <v>197366.6</v>
      </c>
      <c r="JL537">
        <v>197366.8</v>
      </c>
      <c r="JM537">
        <v>1.61377</v>
      </c>
      <c r="JN537">
        <v>2.64038</v>
      </c>
      <c r="JO537">
        <v>1.49658</v>
      </c>
      <c r="JP537">
        <v>2.34497</v>
      </c>
      <c r="JQ537">
        <v>1.54907</v>
      </c>
      <c r="JR537">
        <v>2.37061</v>
      </c>
      <c r="JS537">
        <v>37.0032</v>
      </c>
      <c r="JT537">
        <v>24.1751</v>
      </c>
      <c r="JU537">
        <v>18</v>
      </c>
      <c r="JV537">
        <v>485.826</v>
      </c>
      <c r="JW537">
        <v>487.612</v>
      </c>
      <c r="JX537">
        <v>28.704</v>
      </c>
      <c r="JY537">
        <v>28.9646</v>
      </c>
      <c r="JZ537">
        <v>29.9997</v>
      </c>
      <c r="KA537">
        <v>29.2644</v>
      </c>
      <c r="KB537">
        <v>29.2803</v>
      </c>
      <c r="KC537">
        <v>32.5419</v>
      </c>
      <c r="KD537">
        <v>17.7836</v>
      </c>
      <c r="KE537">
        <v>34.5764</v>
      </c>
      <c r="KF537">
        <v>28.6862</v>
      </c>
      <c r="KG537">
        <v>660.71</v>
      </c>
      <c r="KH537">
        <v>15.4626</v>
      </c>
      <c r="KI537">
        <v>101.876</v>
      </c>
      <c r="KJ537">
        <v>91.5518</v>
      </c>
    </row>
    <row r="538" spans="1:296">
      <c r="A538">
        <v>520</v>
      </c>
      <c r="B538">
        <v>1758831604.6</v>
      </c>
      <c r="C538">
        <v>17581</v>
      </c>
      <c r="D538" t="s">
        <v>1490</v>
      </c>
      <c r="E538" t="s">
        <v>1491</v>
      </c>
      <c r="F538">
        <v>5</v>
      </c>
      <c r="G538" t="s">
        <v>1413</v>
      </c>
      <c r="H538">
        <v>1758831597.1</v>
      </c>
      <c r="I538">
        <f>(J538)/1000</f>
        <v>0</v>
      </c>
      <c r="J538">
        <f>IF(DO538, AM538, AG538)</f>
        <v>0</v>
      </c>
      <c r="K538">
        <f>IF(DO538, AH538, AF538)</f>
        <v>0</v>
      </c>
      <c r="L538">
        <f>DQ538 - IF(AT538&gt;1, K538*DK538*100.0/(AV538), 0)</f>
        <v>0</v>
      </c>
      <c r="M538">
        <f>((S538-I538/2)*L538-K538)/(S538+I538/2)</f>
        <v>0</v>
      </c>
      <c r="N538">
        <f>M538*(DX538+DY538)/1000.0</f>
        <v>0</v>
      </c>
      <c r="O538">
        <f>(DQ538 - IF(AT538&gt;1, K538*DK538*100.0/(AV538), 0))*(DX538+DY538)/1000.0</f>
        <v>0</v>
      </c>
      <c r="P538">
        <f>2.0/((1/R538-1/Q538)+SIGN(R538)*SQRT((1/R538-1/Q538)*(1/R538-1/Q538) + 4*DL538/((DL538+1)*(DL538+1))*(2*1/R538*1/Q538-1/Q538*1/Q538)))</f>
        <v>0</v>
      </c>
      <c r="Q538">
        <f>IF(LEFT(DM538,1)&lt;&gt;"0",IF(LEFT(DM538,1)="1",3.0,DN538),$D$5+$E$5*(EE538*DX538/($K$5*1000))+$F$5*(EE538*DX538/($K$5*1000))*MAX(MIN(DK538,$J$5),$I$5)*MAX(MIN(DK538,$J$5),$I$5)+$G$5*MAX(MIN(DK538,$J$5),$I$5)*(EE538*DX538/($K$5*1000))+$H$5*(EE538*DX538/($K$5*1000))*(EE538*DX538/($K$5*1000)))</f>
        <v>0</v>
      </c>
      <c r="R538">
        <f>I538*(1000-(1000*0.61365*exp(17.502*V538/(240.97+V538))/(DX538+DY538)+DS538)/2)/(1000*0.61365*exp(17.502*V538/(240.97+V538))/(DX538+DY538)-DS538)</f>
        <v>0</v>
      </c>
      <c r="S538">
        <f>1/((DL538+1)/(P538/1.6)+1/(Q538/1.37)) + DL538/((DL538+1)/(P538/1.6) + DL538/(Q538/1.37))</f>
        <v>0</v>
      </c>
      <c r="T538">
        <f>(DG538*DJ538)</f>
        <v>0</v>
      </c>
      <c r="U538">
        <f>(DZ538+(T538+2*0.95*5.67E-8*(((DZ538+$B$9)+273)^4-(DZ538+273)^4)-44100*I538)/(1.84*29.3*Q538+8*0.95*5.67E-8*(DZ538+273)^3))</f>
        <v>0</v>
      </c>
      <c r="V538">
        <f>($C$9*EA538+$D$9*EB538+$E$9*U538)</f>
        <v>0</v>
      </c>
      <c r="W538">
        <f>0.61365*exp(17.502*V538/(240.97+V538))</f>
        <v>0</v>
      </c>
      <c r="X538">
        <f>(Y538/Z538*100)</f>
        <v>0</v>
      </c>
      <c r="Y538">
        <f>DS538*(DX538+DY538)/1000</f>
        <v>0</v>
      </c>
      <c r="Z538">
        <f>0.61365*exp(17.502*DZ538/(240.97+DZ538))</f>
        <v>0</v>
      </c>
      <c r="AA538">
        <f>(W538-DS538*(DX538+DY538)/1000)</f>
        <v>0</v>
      </c>
      <c r="AB538">
        <f>(-I538*44100)</f>
        <v>0</v>
      </c>
      <c r="AC538">
        <f>2*29.3*Q538*0.92*(DZ538-V538)</f>
        <v>0</v>
      </c>
      <c r="AD538">
        <f>2*0.95*5.67E-8*(((DZ538+$B$9)+273)^4-(V538+273)^4)</f>
        <v>0</v>
      </c>
      <c r="AE538">
        <f>T538+AD538+AB538+AC538</f>
        <v>0</v>
      </c>
      <c r="AF538">
        <f>DW538*AT538*(DR538-DQ538*(1000-AT538*DT538)/(1000-AT538*DS538))/(100*DK538)</f>
        <v>0</v>
      </c>
      <c r="AG538">
        <f>1000*DW538*AT538*(DS538-DT538)/(100*DK538*(1000-AT538*DS538))</f>
        <v>0</v>
      </c>
      <c r="AH538">
        <f>(AI538 - AJ538 - DX538*1E3/(8.314*(DZ538+273.15)) * AL538/DW538 * AK538) * DW538/(100*DK538) * (1000 - DT538)/1000</f>
        <v>0</v>
      </c>
      <c r="AI538">
        <v>652.1964307254573</v>
      </c>
      <c r="AJ538">
        <v>611.9990363636362</v>
      </c>
      <c r="AK538">
        <v>3.347904546236025</v>
      </c>
      <c r="AL538">
        <v>65.13345056571636</v>
      </c>
      <c r="AM538">
        <f>(AO538 - AN538 + DX538*1E3/(8.314*(DZ538+273.15)) * AQ538/DW538 * AP538) * DW538/(100*DK538) * 1000/(1000 - AO538)</f>
        <v>0</v>
      </c>
      <c r="AN538">
        <v>15.37429593659425</v>
      </c>
      <c r="AO538">
        <v>22.91319393939393</v>
      </c>
      <c r="AP538">
        <v>-0.0002563918520253146</v>
      </c>
      <c r="AQ538">
        <v>105.732096161895</v>
      </c>
      <c r="AR538">
        <v>0</v>
      </c>
      <c r="AS538">
        <v>0</v>
      </c>
      <c r="AT538">
        <f>IF(AR538*$H$15&gt;=AV538,1.0,(AV538/(AV538-AR538*$H$15)))</f>
        <v>0</v>
      </c>
      <c r="AU538">
        <f>(AT538-1)*100</f>
        <v>0</v>
      </c>
      <c r="AV538">
        <f>MAX(0,($B$15+$C$15*EE538)/(1+$D$15*EE538)*DX538/(DZ538+273)*$E$15)</f>
        <v>0</v>
      </c>
      <c r="AW538" t="s">
        <v>439</v>
      </c>
      <c r="AX538" t="s">
        <v>439</v>
      </c>
      <c r="AY538">
        <v>0</v>
      </c>
      <c r="AZ538">
        <v>0</v>
      </c>
      <c r="BA538">
        <f>1-AY538/AZ538</f>
        <v>0</v>
      </c>
      <c r="BB538">
        <v>0</v>
      </c>
      <c r="BC538" t="s">
        <v>439</v>
      </c>
      <c r="BD538" t="s">
        <v>439</v>
      </c>
      <c r="BE538">
        <v>0</v>
      </c>
      <c r="BF538">
        <v>0</v>
      </c>
      <c r="BG538">
        <f>1-BE538/BF538</f>
        <v>0</v>
      </c>
      <c r="BH538">
        <v>0.5</v>
      </c>
      <c r="BI538">
        <f>DH538</f>
        <v>0</v>
      </c>
      <c r="BJ538">
        <f>K538</f>
        <v>0</v>
      </c>
      <c r="BK538">
        <f>BG538*BH538*BI538</f>
        <v>0</v>
      </c>
      <c r="BL538">
        <f>(BJ538-BB538)/BI538</f>
        <v>0</v>
      </c>
      <c r="BM538">
        <f>(AZ538-BF538)/BF538</f>
        <v>0</v>
      </c>
      <c r="BN538">
        <f>AY538/(BA538+AY538/BF538)</f>
        <v>0</v>
      </c>
      <c r="BO538" t="s">
        <v>439</v>
      </c>
      <c r="BP538">
        <v>0</v>
      </c>
      <c r="BQ538">
        <f>IF(BP538&lt;&gt;0, BP538, BN538)</f>
        <v>0</v>
      </c>
      <c r="BR538">
        <f>1-BQ538/BF538</f>
        <v>0</v>
      </c>
      <c r="BS538">
        <f>(BF538-BE538)/(BF538-BQ538)</f>
        <v>0</v>
      </c>
      <c r="BT538">
        <f>(AZ538-BF538)/(AZ538-BQ538)</f>
        <v>0</v>
      </c>
      <c r="BU538">
        <f>(BF538-BE538)/(BF538-AY538)</f>
        <v>0</v>
      </c>
      <c r="BV538">
        <f>(AZ538-BF538)/(AZ538-AY538)</f>
        <v>0</v>
      </c>
      <c r="BW538">
        <f>(BS538*BQ538/BE538)</f>
        <v>0</v>
      </c>
      <c r="BX538">
        <f>(1-BW538)</f>
        <v>0</v>
      </c>
      <c r="DG538">
        <f>$B$13*EF538+$C$13*EG538+$F$13*ER538*(1-EU538)</f>
        <v>0</v>
      </c>
      <c r="DH538">
        <f>DG538*DI538</f>
        <v>0</v>
      </c>
      <c r="DI538">
        <f>($B$13*$D$11+$C$13*$D$11+$F$13*((FE538+EW538)/MAX(FE538+EW538+FF538, 0.1)*$I$11+FF538/MAX(FE538+EW538+FF538, 0.1)*$J$11))/($B$13+$C$13+$F$13)</f>
        <v>0</v>
      </c>
      <c r="DJ538">
        <f>($B$13*$K$11+$C$13*$K$11+$F$13*((FE538+EW538)/MAX(FE538+EW538+FF538, 0.1)*$P$11+FF538/MAX(FE538+EW538+FF538, 0.1)*$Q$11))/($B$13+$C$13+$F$13)</f>
        <v>0</v>
      </c>
      <c r="DK538">
        <v>5.9</v>
      </c>
      <c r="DL538">
        <v>0.5</v>
      </c>
      <c r="DM538" t="s">
        <v>440</v>
      </c>
      <c r="DN538">
        <v>2</v>
      </c>
      <c r="DO538" t="b">
        <v>1</v>
      </c>
      <c r="DP538">
        <v>1758831597.1</v>
      </c>
      <c r="DQ538">
        <v>575.2868888888888</v>
      </c>
      <c r="DR538">
        <v>627.0581481481481</v>
      </c>
      <c r="DS538">
        <v>22.92758888888889</v>
      </c>
      <c r="DT538">
        <v>15.3322962962963</v>
      </c>
      <c r="DU538">
        <v>576.5870740740742</v>
      </c>
      <c r="DV538">
        <v>22.62628518518518</v>
      </c>
      <c r="DW538">
        <v>500.018</v>
      </c>
      <c r="DX538">
        <v>90.76010740740742</v>
      </c>
      <c r="DY538">
        <v>0.06655927777777777</v>
      </c>
      <c r="DZ538">
        <v>29.69751481481481</v>
      </c>
      <c r="EA538">
        <v>30.01514074074074</v>
      </c>
      <c r="EB538">
        <v>999.9000000000001</v>
      </c>
      <c r="EC538">
        <v>0</v>
      </c>
      <c r="ED538">
        <v>0</v>
      </c>
      <c r="EE538">
        <v>9993.102222222222</v>
      </c>
      <c r="EF538">
        <v>0</v>
      </c>
      <c r="EG538">
        <v>11.54361851851852</v>
      </c>
      <c r="EH538">
        <v>-51.7712037037037</v>
      </c>
      <c r="EI538">
        <v>588.7862592592593</v>
      </c>
      <c r="EJ538">
        <v>636.8225555555555</v>
      </c>
      <c r="EK538">
        <v>7.595305925925926</v>
      </c>
      <c r="EL538">
        <v>627.0581481481481</v>
      </c>
      <c r="EM538">
        <v>15.3322962962963</v>
      </c>
      <c r="EN538">
        <v>2.080911111111111</v>
      </c>
      <c r="EO538">
        <v>1.391560370370371</v>
      </c>
      <c r="EP538">
        <v>18.07380740740741</v>
      </c>
      <c r="EQ538">
        <v>11.82593333333333</v>
      </c>
      <c r="ER538">
        <v>2000.005925925926</v>
      </c>
      <c r="ES538">
        <v>0.9799971111111112</v>
      </c>
      <c r="ET538">
        <v>0.0200025888888889</v>
      </c>
      <c r="EU538">
        <v>0</v>
      </c>
      <c r="EV538">
        <v>1212.88</v>
      </c>
      <c r="EW538">
        <v>5.00078</v>
      </c>
      <c r="EX538">
        <v>23580.23703703704</v>
      </c>
      <c r="EY538">
        <v>16379.69259259259</v>
      </c>
      <c r="EZ538">
        <v>39.22433333333333</v>
      </c>
      <c r="FA538">
        <v>39.91640740740741</v>
      </c>
      <c r="FB538">
        <v>39.32625925925926</v>
      </c>
      <c r="FC538">
        <v>39.62937037037036</v>
      </c>
      <c r="FD538">
        <v>40.33992592592592</v>
      </c>
      <c r="FE538">
        <v>1955.095925925926</v>
      </c>
      <c r="FF538">
        <v>39.90703703703704</v>
      </c>
      <c r="FG538">
        <v>0</v>
      </c>
      <c r="FH538">
        <v>1758831599.5</v>
      </c>
      <c r="FI538">
        <v>0</v>
      </c>
      <c r="FJ538">
        <v>1212.878</v>
      </c>
      <c r="FK538">
        <v>19.36076919921382</v>
      </c>
      <c r="FL538">
        <v>373.0461533311628</v>
      </c>
      <c r="FM538">
        <v>23580.24</v>
      </c>
      <c r="FN538">
        <v>15</v>
      </c>
      <c r="FO538">
        <v>0</v>
      </c>
      <c r="FP538" t="s">
        <v>441</v>
      </c>
      <c r="FQ538">
        <v>1746989605.5</v>
      </c>
      <c r="FR538">
        <v>1746989593.5</v>
      </c>
      <c r="FS538">
        <v>0</v>
      </c>
      <c r="FT538">
        <v>-0.274</v>
      </c>
      <c r="FU538">
        <v>-0.002</v>
      </c>
      <c r="FV538">
        <v>2.549</v>
      </c>
      <c r="FW538">
        <v>0.129</v>
      </c>
      <c r="FX538">
        <v>420</v>
      </c>
      <c r="FY538">
        <v>17</v>
      </c>
      <c r="FZ538">
        <v>0.02</v>
      </c>
      <c r="GA538">
        <v>0.04</v>
      </c>
      <c r="GB538">
        <v>-51.42205365853658</v>
      </c>
      <c r="GC538">
        <v>-5.84814982578405</v>
      </c>
      <c r="GD538">
        <v>0.6040671369154669</v>
      </c>
      <c r="GE538">
        <v>0</v>
      </c>
      <c r="GF538">
        <v>1211.800882352941</v>
      </c>
      <c r="GG538">
        <v>19.26676850665765</v>
      </c>
      <c r="GH538">
        <v>1.906569706300479</v>
      </c>
      <c r="GI538">
        <v>0</v>
      </c>
      <c r="GJ538">
        <v>7.635733170731708</v>
      </c>
      <c r="GK538">
        <v>-0.6761450174215926</v>
      </c>
      <c r="GL538">
        <v>0.06888092781587454</v>
      </c>
      <c r="GM538">
        <v>0</v>
      </c>
      <c r="GN538">
        <v>0</v>
      </c>
      <c r="GO538">
        <v>3</v>
      </c>
      <c r="GP538" t="s">
        <v>459</v>
      </c>
      <c r="GQ538">
        <v>3.10089</v>
      </c>
      <c r="GR538">
        <v>2.72472</v>
      </c>
      <c r="GS538">
        <v>0.114505</v>
      </c>
      <c r="GT538">
        <v>0.121197</v>
      </c>
      <c r="GU538">
        <v>0.104599</v>
      </c>
      <c r="GV538">
        <v>0.0798061</v>
      </c>
      <c r="GW538">
        <v>23128.7</v>
      </c>
      <c r="GX538">
        <v>20884.8</v>
      </c>
      <c r="GY538">
        <v>26683.2</v>
      </c>
      <c r="GZ538">
        <v>23987.9</v>
      </c>
      <c r="HA538">
        <v>38232.8</v>
      </c>
      <c r="HB538">
        <v>32655</v>
      </c>
      <c r="HC538">
        <v>46595.6</v>
      </c>
      <c r="HD538">
        <v>37970.7</v>
      </c>
      <c r="HE538">
        <v>1.87295</v>
      </c>
      <c r="HF538">
        <v>1.85295</v>
      </c>
      <c r="HG538">
        <v>0.14504</v>
      </c>
      <c r="HH538">
        <v>0</v>
      </c>
      <c r="HI538">
        <v>27.6608</v>
      </c>
      <c r="HJ538">
        <v>999.9</v>
      </c>
      <c r="HK538">
        <v>35.6</v>
      </c>
      <c r="HL538">
        <v>32.4</v>
      </c>
      <c r="HM538">
        <v>19.1605</v>
      </c>
      <c r="HN538">
        <v>61.3551</v>
      </c>
      <c r="HO538">
        <v>20.641</v>
      </c>
      <c r="HP538">
        <v>1</v>
      </c>
      <c r="HQ538">
        <v>0.127464</v>
      </c>
      <c r="HR538">
        <v>-0.53408</v>
      </c>
      <c r="HS538">
        <v>20.2797</v>
      </c>
      <c r="HT538">
        <v>5.21085</v>
      </c>
      <c r="HU538">
        <v>11.9798</v>
      </c>
      <c r="HV538">
        <v>4.96325</v>
      </c>
      <c r="HW538">
        <v>3.2746</v>
      </c>
      <c r="HX538">
        <v>9999</v>
      </c>
      <c r="HY538">
        <v>9999</v>
      </c>
      <c r="HZ538">
        <v>9999</v>
      </c>
      <c r="IA538">
        <v>6.7</v>
      </c>
      <c r="IB538">
        <v>1.86396</v>
      </c>
      <c r="IC538">
        <v>1.86014</v>
      </c>
      <c r="ID538">
        <v>1.85839</v>
      </c>
      <c r="IE538">
        <v>1.85975</v>
      </c>
      <c r="IF538">
        <v>1.85989</v>
      </c>
      <c r="IG538">
        <v>1.85842</v>
      </c>
      <c r="IH538">
        <v>1.85745</v>
      </c>
      <c r="II538">
        <v>1.85242</v>
      </c>
      <c r="IJ538">
        <v>0</v>
      </c>
      <c r="IK538">
        <v>0</v>
      </c>
      <c r="IL538">
        <v>0</v>
      </c>
      <c r="IM538">
        <v>0</v>
      </c>
      <c r="IN538" t="s">
        <v>443</v>
      </c>
      <c r="IO538" t="s">
        <v>444</v>
      </c>
      <c r="IP538" t="s">
        <v>445</v>
      </c>
      <c r="IQ538" t="s">
        <v>445</v>
      </c>
      <c r="IR538" t="s">
        <v>445</v>
      </c>
      <c r="IS538" t="s">
        <v>445</v>
      </c>
      <c r="IT538">
        <v>0</v>
      </c>
      <c r="IU538">
        <v>100</v>
      </c>
      <c r="IV538">
        <v>100</v>
      </c>
      <c r="IW538">
        <v>-1.293</v>
      </c>
      <c r="IX538">
        <v>0.301</v>
      </c>
      <c r="IY538">
        <v>-1.085747647868322</v>
      </c>
      <c r="IZ538">
        <v>-0.001141660950335919</v>
      </c>
      <c r="JA538">
        <v>1.556549255047457E-06</v>
      </c>
      <c r="JB538">
        <v>-3.845636065895205E-10</v>
      </c>
      <c r="JC538">
        <v>0.01562767363184709</v>
      </c>
      <c r="JD538">
        <v>0.001629169780553792</v>
      </c>
      <c r="JE538">
        <v>0.0005448488767950686</v>
      </c>
      <c r="JF538">
        <v>-2.599574200195059E-06</v>
      </c>
      <c r="JG538">
        <v>2</v>
      </c>
      <c r="JH538">
        <v>2011</v>
      </c>
      <c r="JI538">
        <v>1</v>
      </c>
      <c r="JJ538">
        <v>26</v>
      </c>
      <c r="JK538">
        <v>197366.7</v>
      </c>
      <c r="JL538">
        <v>197366.9</v>
      </c>
      <c r="JM538">
        <v>1.64917</v>
      </c>
      <c r="JN538">
        <v>2.63184</v>
      </c>
      <c r="JO538">
        <v>1.49658</v>
      </c>
      <c r="JP538">
        <v>2.34497</v>
      </c>
      <c r="JQ538">
        <v>1.54907</v>
      </c>
      <c r="JR538">
        <v>2.45483</v>
      </c>
      <c r="JS538">
        <v>37.0032</v>
      </c>
      <c r="JT538">
        <v>24.1838</v>
      </c>
      <c r="JU538">
        <v>18</v>
      </c>
      <c r="JV538">
        <v>485.64</v>
      </c>
      <c r="JW538">
        <v>487.849</v>
      </c>
      <c r="JX538">
        <v>28.6875</v>
      </c>
      <c r="JY538">
        <v>28.96</v>
      </c>
      <c r="JZ538">
        <v>29.9997</v>
      </c>
      <c r="KA538">
        <v>29.2593</v>
      </c>
      <c r="KB538">
        <v>29.2752</v>
      </c>
      <c r="KC538">
        <v>33.1637</v>
      </c>
      <c r="KD538">
        <v>17.5049</v>
      </c>
      <c r="KE538">
        <v>34.5764</v>
      </c>
      <c r="KF538">
        <v>28.6729</v>
      </c>
      <c r="KG538">
        <v>674.071</v>
      </c>
      <c r="KH538">
        <v>15.503</v>
      </c>
      <c r="KI538">
        <v>101.877</v>
      </c>
      <c r="KJ538">
        <v>91.5531</v>
      </c>
    </row>
    <row r="539" spans="1:296">
      <c r="A539">
        <v>521</v>
      </c>
      <c r="B539">
        <v>1758831609.6</v>
      </c>
      <c r="C539">
        <v>17586</v>
      </c>
      <c r="D539" t="s">
        <v>1492</v>
      </c>
      <c r="E539" t="s">
        <v>1493</v>
      </c>
      <c r="F539">
        <v>5</v>
      </c>
      <c r="G539" t="s">
        <v>1413</v>
      </c>
      <c r="H539">
        <v>1758831601.814285</v>
      </c>
      <c r="I539">
        <f>(J539)/1000</f>
        <v>0</v>
      </c>
      <c r="J539">
        <f>IF(DO539, AM539, AG539)</f>
        <v>0</v>
      </c>
      <c r="K539">
        <f>IF(DO539, AH539, AF539)</f>
        <v>0</v>
      </c>
      <c r="L539">
        <f>DQ539 - IF(AT539&gt;1, K539*DK539*100.0/(AV539), 0)</f>
        <v>0</v>
      </c>
      <c r="M539">
        <f>((S539-I539/2)*L539-K539)/(S539+I539/2)</f>
        <v>0</v>
      </c>
      <c r="N539">
        <f>M539*(DX539+DY539)/1000.0</f>
        <v>0</v>
      </c>
      <c r="O539">
        <f>(DQ539 - IF(AT539&gt;1, K539*DK539*100.0/(AV539), 0))*(DX539+DY539)/1000.0</f>
        <v>0</v>
      </c>
      <c r="P539">
        <f>2.0/((1/R539-1/Q539)+SIGN(R539)*SQRT((1/R539-1/Q539)*(1/R539-1/Q539) + 4*DL539/((DL539+1)*(DL539+1))*(2*1/R539*1/Q539-1/Q539*1/Q539)))</f>
        <v>0</v>
      </c>
      <c r="Q539">
        <f>IF(LEFT(DM539,1)&lt;&gt;"0",IF(LEFT(DM539,1)="1",3.0,DN539),$D$5+$E$5*(EE539*DX539/($K$5*1000))+$F$5*(EE539*DX539/($K$5*1000))*MAX(MIN(DK539,$J$5),$I$5)*MAX(MIN(DK539,$J$5),$I$5)+$G$5*MAX(MIN(DK539,$J$5),$I$5)*(EE539*DX539/($K$5*1000))+$H$5*(EE539*DX539/($K$5*1000))*(EE539*DX539/($K$5*1000)))</f>
        <v>0</v>
      </c>
      <c r="R539">
        <f>I539*(1000-(1000*0.61365*exp(17.502*V539/(240.97+V539))/(DX539+DY539)+DS539)/2)/(1000*0.61365*exp(17.502*V539/(240.97+V539))/(DX539+DY539)-DS539)</f>
        <v>0</v>
      </c>
      <c r="S539">
        <f>1/((DL539+1)/(P539/1.6)+1/(Q539/1.37)) + DL539/((DL539+1)/(P539/1.6) + DL539/(Q539/1.37))</f>
        <v>0</v>
      </c>
      <c r="T539">
        <f>(DG539*DJ539)</f>
        <v>0</v>
      </c>
      <c r="U539">
        <f>(DZ539+(T539+2*0.95*5.67E-8*(((DZ539+$B$9)+273)^4-(DZ539+273)^4)-44100*I539)/(1.84*29.3*Q539+8*0.95*5.67E-8*(DZ539+273)^3))</f>
        <v>0</v>
      </c>
      <c r="V539">
        <f>($C$9*EA539+$D$9*EB539+$E$9*U539)</f>
        <v>0</v>
      </c>
      <c r="W539">
        <f>0.61365*exp(17.502*V539/(240.97+V539))</f>
        <v>0</v>
      </c>
      <c r="X539">
        <f>(Y539/Z539*100)</f>
        <v>0</v>
      </c>
      <c r="Y539">
        <f>DS539*(DX539+DY539)/1000</f>
        <v>0</v>
      </c>
      <c r="Z539">
        <f>0.61365*exp(17.502*DZ539/(240.97+DZ539))</f>
        <v>0</v>
      </c>
      <c r="AA539">
        <f>(W539-DS539*(DX539+DY539)/1000)</f>
        <v>0</v>
      </c>
      <c r="AB539">
        <f>(-I539*44100)</f>
        <v>0</v>
      </c>
      <c r="AC539">
        <f>2*29.3*Q539*0.92*(DZ539-V539)</f>
        <v>0</v>
      </c>
      <c r="AD539">
        <f>2*0.95*5.67E-8*(((DZ539+$B$9)+273)^4-(V539+273)^4)</f>
        <v>0</v>
      </c>
      <c r="AE539">
        <f>T539+AD539+AB539+AC539</f>
        <v>0</v>
      </c>
      <c r="AF539">
        <f>DW539*AT539*(DR539-DQ539*(1000-AT539*DT539)/(1000-AT539*DS539))/(100*DK539)</f>
        <v>0</v>
      </c>
      <c r="AG539">
        <f>1000*DW539*AT539*(DS539-DT539)/(100*DK539*(1000-AT539*DS539))</f>
        <v>0</v>
      </c>
      <c r="AH539">
        <f>(AI539 - AJ539 - DX539*1E3/(8.314*(DZ539+273.15)) * AL539/DW539 * AK539) * DW539/(100*DK539) * (1000 - DT539)/1000</f>
        <v>0</v>
      </c>
      <c r="AI539">
        <v>669.3082900587426</v>
      </c>
      <c r="AJ539">
        <v>628.7183818181815</v>
      </c>
      <c r="AK539">
        <v>3.333895559467519</v>
      </c>
      <c r="AL539">
        <v>65.13345056571636</v>
      </c>
      <c r="AM539">
        <f>(AO539 - AN539 + DX539*1E3/(8.314*(DZ539+273.15)) * AQ539/DW539 * AP539) * DW539/(100*DK539) * 1000/(1000 - AO539)</f>
        <v>0</v>
      </c>
      <c r="AN539">
        <v>15.43138109031461</v>
      </c>
      <c r="AO539">
        <v>22.89800969696969</v>
      </c>
      <c r="AP539">
        <v>-0.0002518470206656302</v>
      </c>
      <c r="AQ539">
        <v>105.732096161895</v>
      </c>
      <c r="AR539">
        <v>0</v>
      </c>
      <c r="AS539">
        <v>0</v>
      </c>
      <c r="AT539">
        <f>IF(AR539*$H$15&gt;=AV539,1.0,(AV539/(AV539-AR539*$H$15)))</f>
        <v>0</v>
      </c>
      <c r="AU539">
        <f>(AT539-1)*100</f>
        <v>0</v>
      </c>
      <c r="AV539">
        <f>MAX(0,($B$15+$C$15*EE539)/(1+$D$15*EE539)*DX539/(DZ539+273)*$E$15)</f>
        <v>0</v>
      </c>
      <c r="AW539" t="s">
        <v>439</v>
      </c>
      <c r="AX539" t="s">
        <v>439</v>
      </c>
      <c r="AY539">
        <v>0</v>
      </c>
      <c r="AZ539">
        <v>0</v>
      </c>
      <c r="BA539">
        <f>1-AY539/AZ539</f>
        <v>0</v>
      </c>
      <c r="BB539">
        <v>0</v>
      </c>
      <c r="BC539" t="s">
        <v>439</v>
      </c>
      <c r="BD539" t="s">
        <v>439</v>
      </c>
      <c r="BE539">
        <v>0</v>
      </c>
      <c r="BF539">
        <v>0</v>
      </c>
      <c r="BG539">
        <f>1-BE539/BF539</f>
        <v>0</v>
      </c>
      <c r="BH539">
        <v>0.5</v>
      </c>
      <c r="BI539">
        <f>DH539</f>
        <v>0</v>
      </c>
      <c r="BJ539">
        <f>K539</f>
        <v>0</v>
      </c>
      <c r="BK539">
        <f>BG539*BH539*BI539</f>
        <v>0</v>
      </c>
      <c r="BL539">
        <f>(BJ539-BB539)/BI539</f>
        <v>0</v>
      </c>
      <c r="BM539">
        <f>(AZ539-BF539)/BF539</f>
        <v>0</v>
      </c>
      <c r="BN539">
        <f>AY539/(BA539+AY539/BF539)</f>
        <v>0</v>
      </c>
      <c r="BO539" t="s">
        <v>439</v>
      </c>
      <c r="BP539">
        <v>0</v>
      </c>
      <c r="BQ539">
        <f>IF(BP539&lt;&gt;0, BP539, BN539)</f>
        <v>0</v>
      </c>
      <c r="BR539">
        <f>1-BQ539/BF539</f>
        <v>0</v>
      </c>
      <c r="BS539">
        <f>(BF539-BE539)/(BF539-BQ539)</f>
        <v>0</v>
      </c>
      <c r="BT539">
        <f>(AZ539-BF539)/(AZ539-BQ539)</f>
        <v>0</v>
      </c>
      <c r="BU539">
        <f>(BF539-BE539)/(BF539-AY539)</f>
        <v>0</v>
      </c>
      <c r="BV539">
        <f>(AZ539-BF539)/(AZ539-AY539)</f>
        <v>0</v>
      </c>
      <c r="BW539">
        <f>(BS539*BQ539/BE539)</f>
        <v>0</v>
      </c>
      <c r="BX539">
        <f>(1-BW539)</f>
        <v>0</v>
      </c>
      <c r="DG539">
        <f>$B$13*EF539+$C$13*EG539+$F$13*ER539*(1-EU539)</f>
        <v>0</v>
      </c>
      <c r="DH539">
        <f>DG539*DI539</f>
        <v>0</v>
      </c>
      <c r="DI539">
        <f>($B$13*$D$11+$C$13*$D$11+$F$13*((FE539+EW539)/MAX(FE539+EW539+FF539, 0.1)*$I$11+FF539/MAX(FE539+EW539+FF539, 0.1)*$J$11))/($B$13+$C$13+$F$13)</f>
        <v>0</v>
      </c>
      <c r="DJ539">
        <f>($B$13*$K$11+$C$13*$K$11+$F$13*((FE539+EW539)/MAX(FE539+EW539+FF539, 0.1)*$P$11+FF539/MAX(FE539+EW539+FF539, 0.1)*$Q$11))/($B$13+$C$13+$F$13)</f>
        <v>0</v>
      </c>
      <c r="DK539">
        <v>5.9</v>
      </c>
      <c r="DL539">
        <v>0.5</v>
      </c>
      <c r="DM539" t="s">
        <v>440</v>
      </c>
      <c r="DN539">
        <v>2</v>
      </c>
      <c r="DO539" t="b">
        <v>1</v>
      </c>
      <c r="DP539">
        <v>1758831601.814285</v>
      </c>
      <c r="DQ539">
        <v>590.5972142857144</v>
      </c>
      <c r="DR539">
        <v>642.8017857142858</v>
      </c>
      <c r="DS539">
        <v>22.91565</v>
      </c>
      <c r="DT539">
        <v>15.37650714285714</v>
      </c>
      <c r="DU539">
        <v>591.893107142857</v>
      </c>
      <c r="DV539">
        <v>22.61459642857143</v>
      </c>
      <c r="DW539">
        <v>499.9779642857143</v>
      </c>
      <c r="DX539">
        <v>90.75814642857144</v>
      </c>
      <c r="DY539">
        <v>0.06670510714285714</v>
      </c>
      <c r="DZ539">
        <v>29.69824642857143</v>
      </c>
      <c r="EA539">
        <v>30.01789285714286</v>
      </c>
      <c r="EB539">
        <v>999.9000000000002</v>
      </c>
      <c r="EC539">
        <v>0</v>
      </c>
      <c r="ED539">
        <v>0</v>
      </c>
      <c r="EE539">
        <v>9994.369642857144</v>
      </c>
      <c r="EF539">
        <v>0</v>
      </c>
      <c r="EG539">
        <v>11.55037857142857</v>
      </c>
      <c r="EH539">
        <v>-52.20451071428572</v>
      </c>
      <c r="EI539">
        <v>604.4483571428572</v>
      </c>
      <c r="EJ539">
        <v>652.8406785714286</v>
      </c>
      <c r="EK539">
        <v>7.539150357142858</v>
      </c>
      <c r="EL539">
        <v>642.8017857142858</v>
      </c>
      <c r="EM539">
        <v>15.37650714285714</v>
      </c>
      <c r="EN539">
        <v>2.079780714285714</v>
      </c>
      <c r="EO539">
        <v>1.3955425</v>
      </c>
      <c r="EP539">
        <v>18.065175</v>
      </c>
      <c r="EQ539">
        <v>11.86925</v>
      </c>
      <c r="ER539">
        <v>2000.001785714285</v>
      </c>
      <c r="ES539">
        <v>0.9799970000000001</v>
      </c>
      <c r="ET539">
        <v>0.02000270000000001</v>
      </c>
      <c r="EU539">
        <v>0</v>
      </c>
      <c r="EV539">
        <v>1214.4175</v>
      </c>
      <c r="EW539">
        <v>5.00078</v>
      </c>
      <c r="EX539">
        <v>23609.14642857143</v>
      </c>
      <c r="EY539">
        <v>16379.64642857143</v>
      </c>
      <c r="EZ539">
        <v>39.21842857142856</v>
      </c>
      <c r="FA539">
        <v>39.91271428571429</v>
      </c>
      <c r="FB539">
        <v>39.31017857142857</v>
      </c>
      <c r="FC539">
        <v>39.63142857142856</v>
      </c>
      <c r="FD539">
        <v>40.33671428571428</v>
      </c>
      <c r="FE539">
        <v>1955.091785714285</v>
      </c>
      <c r="FF539">
        <v>39.91</v>
      </c>
      <c r="FG539">
        <v>0</v>
      </c>
      <c r="FH539">
        <v>1758831604.9</v>
      </c>
      <c r="FI539">
        <v>0</v>
      </c>
      <c r="FJ539">
        <v>1214.545769230769</v>
      </c>
      <c r="FK539">
        <v>19.14905982622418</v>
      </c>
      <c r="FL539">
        <v>361.6991453101978</v>
      </c>
      <c r="FM539">
        <v>23611.33461538461</v>
      </c>
      <c r="FN539">
        <v>15</v>
      </c>
      <c r="FO539">
        <v>0</v>
      </c>
      <c r="FP539" t="s">
        <v>441</v>
      </c>
      <c r="FQ539">
        <v>1746989605.5</v>
      </c>
      <c r="FR539">
        <v>1746989593.5</v>
      </c>
      <c r="FS539">
        <v>0</v>
      </c>
      <c r="FT539">
        <v>-0.274</v>
      </c>
      <c r="FU539">
        <v>-0.002</v>
      </c>
      <c r="FV539">
        <v>2.549</v>
      </c>
      <c r="FW539">
        <v>0.129</v>
      </c>
      <c r="FX539">
        <v>420</v>
      </c>
      <c r="FY539">
        <v>17</v>
      </c>
      <c r="FZ539">
        <v>0.02</v>
      </c>
      <c r="GA539">
        <v>0.04</v>
      </c>
      <c r="GB539">
        <v>-51.98767499999999</v>
      </c>
      <c r="GC539">
        <v>-6.02433996247647</v>
      </c>
      <c r="GD539">
        <v>0.613385684439244</v>
      </c>
      <c r="GE539">
        <v>0</v>
      </c>
      <c r="GF539">
        <v>1213.569117647059</v>
      </c>
      <c r="GG539">
        <v>19.62184874019528</v>
      </c>
      <c r="GH539">
        <v>1.942093121361977</v>
      </c>
      <c r="GI539">
        <v>0</v>
      </c>
      <c r="GJ539">
        <v>7.569219749999999</v>
      </c>
      <c r="GK539">
        <v>-0.6939677673545851</v>
      </c>
      <c r="GL539">
        <v>0.06753566637294325</v>
      </c>
      <c r="GM539">
        <v>0</v>
      </c>
      <c r="GN539">
        <v>0</v>
      </c>
      <c r="GO539">
        <v>3</v>
      </c>
      <c r="GP539" t="s">
        <v>459</v>
      </c>
      <c r="GQ539">
        <v>3.10116</v>
      </c>
      <c r="GR539">
        <v>2.72489</v>
      </c>
      <c r="GS539">
        <v>0.116677</v>
      </c>
      <c r="GT539">
        <v>0.123264</v>
      </c>
      <c r="GU539">
        <v>0.104553</v>
      </c>
      <c r="GV539">
        <v>0.0799438</v>
      </c>
      <c r="GW539">
        <v>23072.1</v>
      </c>
      <c r="GX539">
        <v>20835.8</v>
      </c>
      <c r="GY539">
        <v>26683.3</v>
      </c>
      <c r="GZ539">
        <v>23988.1</v>
      </c>
      <c r="HA539">
        <v>38235.2</v>
      </c>
      <c r="HB539">
        <v>32650.6</v>
      </c>
      <c r="HC539">
        <v>46595.9</v>
      </c>
      <c r="HD539">
        <v>37971</v>
      </c>
      <c r="HE539">
        <v>1.87357</v>
      </c>
      <c r="HF539">
        <v>1.8526</v>
      </c>
      <c r="HG539">
        <v>0.144802</v>
      </c>
      <c r="HH539">
        <v>0</v>
      </c>
      <c r="HI539">
        <v>27.6649</v>
      </c>
      <c r="HJ539">
        <v>999.9</v>
      </c>
      <c r="HK539">
        <v>35.6</v>
      </c>
      <c r="HL539">
        <v>32.5</v>
      </c>
      <c r="HM539">
        <v>19.2676</v>
      </c>
      <c r="HN539">
        <v>61.0651</v>
      </c>
      <c r="HO539">
        <v>20.5649</v>
      </c>
      <c r="HP539">
        <v>1</v>
      </c>
      <c r="HQ539">
        <v>0.127226</v>
      </c>
      <c r="HR539">
        <v>-0.527132</v>
      </c>
      <c r="HS539">
        <v>20.2799</v>
      </c>
      <c r="HT539">
        <v>5.21115</v>
      </c>
      <c r="HU539">
        <v>11.98</v>
      </c>
      <c r="HV539">
        <v>4.96355</v>
      </c>
      <c r="HW539">
        <v>3.2746</v>
      </c>
      <c r="HX539">
        <v>9999</v>
      </c>
      <c r="HY539">
        <v>9999</v>
      </c>
      <c r="HZ539">
        <v>9999</v>
      </c>
      <c r="IA539">
        <v>6.7</v>
      </c>
      <c r="IB539">
        <v>1.86395</v>
      </c>
      <c r="IC539">
        <v>1.86012</v>
      </c>
      <c r="ID539">
        <v>1.85839</v>
      </c>
      <c r="IE539">
        <v>1.85974</v>
      </c>
      <c r="IF539">
        <v>1.85989</v>
      </c>
      <c r="IG539">
        <v>1.85843</v>
      </c>
      <c r="IH539">
        <v>1.85745</v>
      </c>
      <c r="II539">
        <v>1.85242</v>
      </c>
      <c r="IJ539">
        <v>0</v>
      </c>
      <c r="IK539">
        <v>0</v>
      </c>
      <c r="IL539">
        <v>0</v>
      </c>
      <c r="IM539">
        <v>0</v>
      </c>
      <c r="IN539" t="s">
        <v>443</v>
      </c>
      <c r="IO539" t="s">
        <v>444</v>
      </c>
      <c r="IP539" t="s">
        <v>445</v>
      </c>
      <c r="IQ539" t="s">
        <v>445</v>
      </c>
      <c r="IR539" t="s">
        <v>445</v>
      </c>
      <c r="IS539" t="s">
        <v>445</v>
      </c>
      <c r="IT539">
        <v>0</v>
      </c>
      <c r="IU539">
        <v>100</v>
      </c>
      <c r="IV539">
        <v>100</v>
      </c>
      <c r="IW539">
        <v>-1.288</v>
      </c>
      <c r="IX539">
        <v>0.3006</v>
      </c>
      <c r="IY539">
        <v>-1.085747647868322</v>
      </c>
      <c r="IZ539">
        <v>-0.001141660950335919</v>
      </c>
      <c r="JA539">
        <v>1.556549255047457E-06</v>
      </c>
      <c r="JB539">
        <v>-3.845636065895205E-10</v>
      </c>
      <c r="JC539">
        <v>0.01562767363184709</v>
      </c>
      <c r="JD539">
        <v>0.001629169780553792</v>
      </c>
      <c r="JE539">
        <v>0.0005448488767950686</v>
      </c>
      <c r="JF539">
        <v>-2.599574200195059E-06</v>
      </c>
      <c r="JG539">
        <v>2</v>
      </c>
      <c r="JH539">
        <v>2011</v>
      </c>
      <c r="JI539">
        <v>1</v>
      </c>
      <c r="JJ539">
        <v>26</v>
      </c>
      <c r="JK539">
        <v>197366.7</v>
      </c>
      <c r="JL539">
        <v>197366.9</v>
      </c>
      <c r="JM539">
        <v>1.68091</v>
      </c>
      <c r="JN539">
        <v>2.6355</v>
      </c>
      <c r="JO539">
        <v>1.49658</v>
      </c>
      <c r="JP539">
        <v>2.34497</v>
      </c>
      <c r="JQ539">
        <v>1.54907</v>
      </c>
      <c r="JR539">
        <v>2.4939</v>
      </c>
      <c r="JS539">
        <v>36.9794</v>
      </c>
      <c r="JT539">
        <v>24.1751</v>
      </c>
      <c r="JU539">
        <v>18</v>
      </c>
      <c r="JV539">
        <v>485.973</v>
      </c>
      <c r="JW539">
        <v>487.584</v>
      </c>
      <c r="JX539">
        <v>28.6719</v>
      </c>
      <c r="JY539">
        <v>28.9551</v>
      </c>
      <c r="JZ539">
        <v>29.9997</v>
      </c>
      <c r="KA539">
        <v>29.2548</v>
      </c>
      <c r="KB539">
        <v>29.2709</v>
      </c>
      <c r="KC539">
        <v>33.7634</v>
      </c>
      <c r="KD539">
        <v>17.2197</v>
      </c>
      <c r="KE539">
        <v>34.5764</v>
      </c>
      <c r="KF539">
        <v>28.6472</v>
      </c>
      <c r="KG539">
        <v>694.1079999999999</v>
      </c>
      <c r="KH539">
        <v>15.5461</v>
      </c>
      <c r="KI539">
        <v>101.877</v>
      </c>
      <c r="KJ539">
        <v>91.5539</v>
      </c>
    </row>
    <row r="540" spans="1:296">
      <c r="A540">
        <v>522</v>
      </c>
      <c r="B540">
        <v>1758831614.6</v>
      </c>
      <c r="C540">
        <v>17591</v>
      </c>
      <c r="D540" t="s">
        <v>1494</v>
      </c>
      <c r="E540" t="s">
        <v>1495</v>
      </c>
      <c r="F540">
        <v>5</v>
      </c>
      <c r="G540" t="s">
        <v>1413</v>
      </c>
      <c r="H540">
        <v>1758831607.1</v>
      </c>
      <c r="I540">
        <f>(J540)/1000</f>
        <v>0</v>
      </c>
      <c r="J540">
        <f>IF(DO540, AM540, AG540)</f>
        <v>0</v>
      </c>
      <c r="K540">
        <f>IF(DO540, AH540, AF540)</f>
        <v>0</v>
      </c>
      <c r="L540">
        <f>DQ540 - IF(AT540&gt;1, K540*DK540*100.0/(AV540), 0)</f>
        <v>0</v>
      </c>
      <c r="M540">
        <f>((S540-I540/2)*L540-K540)/(S540+I540/2)</f>
        <v>0</v>
      </c>
      <c r="N540">
        <f>M540*(DX540+DY540)/1000.0</f>
        <v>0</v>
      </c>
      <c r="O540">
        <f>(DQ540 - IF(AT540&gt;1, K540*DK540*100.0/(AV540), 0))*(DX540+DY540)/1000.0</f>
        <v>0</v>
      </c>
      <c r="P540">
        <f>2.0/((1/R540-1/Q540)+SIGN(R540)*SQRT((1/R540-1/Q540)*(1/R540-1/Q540) + 4*DL540/((DL540+1)*(DL540+1))*(2*1/R540*1/Q540-1/Q540*1/Q540)))</f>
        <v>0</v>
      </c>
      <c r="Q540">
        <f>IF(LEFT(DM540,1)&lt;&gt;"0",IF(LEFT(DM540,1)="1",3.0,DN540),$D$5+$E$5*(EE540*DX540/($K$5*1000))+$F$5*(EE540*DX540/($K$5*1000))*MAX(MIN(DK540,$J$5),$I$5)*MAX(MIN(DK540,$J$5),$I$5)+$G$5*MAX(MIN(DK540,$J$5),$I$5)*(EE540*DX540/($K$5*1000))+$H$5*(EE540*DX540/($K$5*1000))*(EE540*DX540/($K$5*1000)))</f>
        <v>0</v>
      </c>
      <c r="R540">
        <f>I540*(1000-(1000*0.61365*exp(17.502*V540/(240.97+V540))/(DX540+DY540)+DS540)/2)/(1000*0.61365*exp(17.502*V540/(240.97+V540))/(DX540+DY540)-DS540)</f>
        <v>0</v>
      </c>
      <c r="S540">
        <f>1/((DL540+1)/(P540/1.6)+1/(Q540/1.37)) + DL540/((DL540+1)/(P540/1.6) + DL540/(Q540/1.37))</f>
        <v>0</v>
      </c>
      <c r="T540">
        <f>(DG540*DJ540)</f>
        <v>0</v>
      </c>
      <c r="U540">
        <f>(DZ540+(T540+2*0.95*5.67E-8*(((DZ540+$B$9)+273)^4-(DZ540+273)^4)-44100*I540)/(1.84*29.3*Q540+8*0.95*5.67E-8*(DZ540+273)^3))</f>
        <v>0</v>
      </c>
      <c r="V540">
        <f>($C$9*EA540+$D$9*EB540+$E$9*U540)</f>
        <v>0</v>
      </c>
      <c r="W540">
        <f>0.61365*exp(17.502*V540/(240.97+V540))</f>
        <v>0</v>
      </c>
      <c r="X540">
        <f>(Y540/Z540*100)</f>
        <v>0</v>
      </c>
      <c r="Y540">
        <f>DS540*(DX540+DY540)/1000</f>
        <v>0</v>
      </c>
      <c r="Z540">
        <f>0.61365*exp(17.502*DZ540/(240.97+DZ540))</f>
        <v>0</v>
      </c>
      <c r="AA540">
        <f>(W540-DS540*(DX540+DY540)/1000)</f>
        <v>0</v>
      </c>
      <c r="AB540">
        <f>(-I540*44100)</f>
        <v>0</v>
      </c>
      <c r="AC540">
        <f>2*29.3*Q540*0.92*(DZ540-V540)</f>
        <v>0</v>
      </c>
      <c r="AD540">
        <f>2*0.95*5.67E-8*(((DZ540+$B$9)+273)^4-(V540+273)^4)</f>
        <v>0</v>
      </c>
      <c r="AE540">
        <f>T540+AD540+AB540+AC540</f>
        <v>0</v>
      </c>
      <c r="AF540">
        <f>DW540*AT540*(DR540-DQ540*(1000-AT540*DT540)/(1000-AT540*DS540))/(100*DK540)</f>
        <v>0</v>
      </c>
      <c r="AG540">
        <f>1000*DW540*AT540*(DS540-DT540)/(100*DK540*(1000-AT540*DS540))</f>
        <v>0</v>
      </c>
      <c r="AH540">
        <f>(AI540 - AJ540 - DX540*1E3/(8.314*(DZ540+273.15)) * AL540/DW540 * AK540) * DW540/(100*DK540) * (1000 - DT540)/1000</f>
        <v>0</v>
      </c>
      <c r="AI540">
        <v>685.4133745307817</v>
      </c>
      <c r="AJ540">
        <v>645.0513636363636</v>
      </c>
      <c r="AK540">
        <v>3.25924387217228</v>
      </c>
      <c r="AL540">
        <v>65.13345056571636</v>
      </c>
      <c r="AM540">
        <f>(AO540 - AN540 + DX540*1E3/(8.314*(DZ540+273.15)) * AQ540/DW540 * AP540) * DW540/(100*DK540) * 1000/(1000 - AO540)</f>
        <v>0</v>
      </c>
      <c r="AN540">
        <v>15.45285391517048</v>
      </c>
      <c r="AO540">
        <v>22.86875090909091</v>
      </c>
      <c r="AP540">
        <v>-0.00628737234781992</v>
      </c>
      <c r="AQ540">
        <v>105.732096161895</v>
      </c>
      <c r="AR540">
        <v>0</v>
      </c>
      <c r="AS540">
        <v>0</v>
      </c>
      <c r="AT540">
        <f>IF(AR540*$H$15&gt;=AV540,1.0,(AV540/(AV540-AR540*$H$15)))</f>
        <v>0</v>
      </c>
      <c r="AU540">
        <f>(AT540-1)*100</f>
        <v>0</v>
      </c>
      <c r="AV540">
        <f>MAX(0,($B$15+$C$15*EE540)/(1+$D$15*EE540)*DX540/(DZ540+273)*$E$15)</f>
        <v>0</v>
      </c>
      <c r="AW540" t="s">
        <v>439</v>
      </c>
      <c r="AX540" t="s">
        <v>439</v>
      </c>
      <c r="AY540">
        <v>0</v>
      </c>
      <c r="AZ540">
        <v>0</v>
      </c>
      <c r="BA540">
        <f>1-AY540/AZ540</f>
        <v>0</v>
      </c>
      <c r="BB540">
        <v>0</v>
      </c>
      <c r="BC540" t="s">
        <v>439</v>
      </c>
      <c r="BD540" t="s">
        <v>439</v>
      </c>
      <c r="BE540">
        <v>0</v>
      </c>
      <c r="BF540">
        <v>0</v>
      </c>
      <c r="BG540">
        <f>1-BE540/BF540</f>
        <v>0</v>
      </c>
      <c r="BH540">
        <v>0.5</v>
      </c>
      <c r="BI540">
        <f>DH540</f>
        <v>0</v>
      </c>
      <c r="BJ540">
        <f>K540</f>
        <v>0</v>
      </c>
      <c r="BK540">
        <f>BG540*BH540*BI540</f>
        <v>0</v>
      </c>
      <c r="BL540">
        <f>(BJ540-BB540)/BI540</f>
        <v>0</v>
      </c>
      <c r="BM540">
        <f>(AZ540-BF540)/BF540</f>
        <v>0</v>
      </c>
      <c r="BN540">
        <f>AY540/(BA540+AY540/BF540)</f>
        <v>0</v>
      </c>
      <c r="BO540" t="s">
        <v>439</v>
      </c>
      <c r="BP540">
        <v>0</v>
      </c>
      <c r="BQ540">
        <f>IF(BP540&lt;&gt;0, BP540, BN540)</f>
        <v>0</v>
      </c>
      <c r="BR540">
        <f>1-BQ540/BF540</f>
        <v>0</v>
      </c>
      <c r="BS540">
        <f>(BF540-BE540)/(BF540-BQ540)</f>
        <v>0</v>
      </c>
      <c r="BT540">
        <f>(AZ540-BF540)/(AZ540-BQ540)</f>
        <v>0</v>
      </c>
      <c r="BU540">
        <f>(BF540-BE540)/(BF540-AY540)</f>
        <v>0</v>
      </c>
      <c r="BV540">
        <f>(AZ540-BF540)/(AZ540-AY540)</f>
        <v>0</v>
      </c>
      <c r="BW540">
        <f>(BS540*BQ540/BE540)</f>
        <v>0</v>
      </c>
      <c r="BX540">
        <f>(1-BW540)</f>
        <v>0</v>
      </c>
      <c r="DG540">
        <f>$B$13*EF540+$C$13*EG540+$F$13*ER540*(1-EU540)</f>
        <v>0</v>
      </c>
      <c r="DH540">
        <f>DG540*DI540</f>
        <v>0</v>
      </c>
      <c r="DI540">
        <f>($B$13*$D$11+$C$13*$D$11+$F$13*((FE540+EW540)/MAX(FE540+EW540+FF540, 0.1)*$I$11+FF540/MAX(FE540+EW540+FF540, 0.1)*$J$11))/($B$13+$C$13+$F$13)</f>
        <v>0</v>
      </c>
      <c r="DJ540">
        <f>($B$13*$K$11+$C$13*$K$11+$F$13*((FE540+EW540)/MAX(FE540+EW540+FF540, 0.1)*$P$11+FF540/MAX(FE540+EW540+FF540, 0.1)*$Q$11))/($B$13+$C$13+$F$13)</f>
        <v>0</v>
      </c>
      <c r="DK540">
        <v>5.9</v>
      </c>
      <c r="DL540">
        <v>0.5</v>
      </c>
      <c r="DM540" t="s">
        <v>440</v>
      </c>
      <c r="DN540">
        <v>2</v>
      </c>
      <c r="DO540" t="b">
        <v>1</v>
      </c>
      <c r="DP540">
        <v>1758831607.1</v>
      </c>
      <c r="DQ540">
        <v>607.7214444444444</v>
      </c>
      <c r="DR540">
        <v>660.2895555555557</v>
      </c>
      <c r="DS540">
        <v>22.90006296296296</v>
      </c>
      <c r="DT540">
        <v>15.41461481481481</v>
      </c>
      <c r="DU540">
        <v>609.011962962963</v>
      </c>
      <c r="DV540">
        <v>22.59934814814815</v>
      </c>
      <c r="DW540">
        <v>499.995037037037</v>
      </c>
      <c r="DX540">
        <v>90.7568962962963</v>
      </c>
      <c r="DY540">
        <v>0.06666239999999998</v>
      </c>
      <c r="DZ540">
        <v>29.69852222222222</v>
      </c>
      <c r="EA540">
        <v>30.02403333333334</v>
      </c>
      <c r="EB540">
        <v>999.9000000000001</v>
      </c>
      <c r="EC540">
        <v>0</v>
      </c>
      <c r="ED540">
        <v>0</v>
      </c>
      <c r="EE540">
        <v>9995.834074074075</v>
      </c>
      <c r="EF540">
        <v>0</v>
      </c>
      <c r="EG540">
        <v>11.54748888888889</v>
      </c>
      <c r="EH540">
        <v>-52.56807037037037</v>
      </c>
      <c r="EI540">
        <v>621.9641851851852</v>
      </c>
      <c r="EJ540">
        <v>670.6274074074073</v>
      </c>
      <c r="EK540">
        <v>7.485449259259259</v>
      </c>
      <c r="EL540">
        <v>660.2895555555557</v>
      </c>
      <c r="EM540">
        <v>15.41461481481481</v>
      </c>
      <c r="EN540">
        <v>2.078336666666667</v>
      </c>
      <c r="EO540">
        <v>1.398982592592592</v>
      </c>
      <c r="EP540">
        <v>18.05412592592593</v>
      </c>
      <c r="EQ540">
        <v>11.90657777777778</v>
      </c>
      <c r="ER540">
        <v>1999.998888888889</v>
      </c>
      <c r="ES540">
        <v>0.9799970000000001</v>
      </c>
      <c r="ET540">
        <v>0.02000270000000001</v>
      </c>
      <c r="EU540">
        <v>0</v>
      </c>
      <c r="EV540">
        <v>1216.055925925926</v>
      </c>
      <c r="EW540">
        <v>5.00078</v>
      </c>
      <c r="EX540">
        <v>23640.54444444445</v>
      </c>
      <c r="EY540">
        <v>16379.62222222222</v>
      </c>
      <c r="EZ540">
        <v>39.19177777777777</v>
      </c>
      <c r="FA540">
        <v>39.90714814814815</v>
      </c>
      <c r="FB540">
        <v>39.30544444444445</v>
      </c>
      <c r="FC540">
        <v>39.59925925925926</v>
      </c>
      <c r="FD540">
        <v>40.32140740740741</v>
      </c>
      <c r="FE540">
        <v>1955.088888888889</v>
      </c>
      <c r="FF540">
        <v>39.90814814814815</v>
      </c>
      <c r="FG540">
        <v>0</v>
      </c>
      <c r="FH540">
        <v>1758831609.7</v>
      </c>
      <c r="FI540">
        <v>0</v>
      </c>
      <c r="FJ540">
        <v>1216.05</v>
      </c>
      <c r="FK540">
        <v>19.3217094094292</v>
      </c>
      <c r="FL540">
        <v>346.427350691066</v>
      </c>
      <c r="FM540">
        <v>23639.77692307693</v>
      </c>
      <c r="FN540">
        <v>15</v>
      </c>
      <c r="FO540">
        <v>0</v>
      </c>
      <c r="FP540" t="s">
        <v>441</v>
      </c>
      <c r="FQ540">
        <v>1746989605.5</v>
      </c>
      <c r="FR540">
        <v>1746989593.5</v>
      </c>
      <c r="FS540">
        <v>0</v>
      </c>
      <c r="FT540">
        <v>-0.274</v>
      </c>
      <c r="FU540">
        <v>-0.002</v>
      </c>
      <c r="FV540">
        <v>2.549</v>
      </c>
      <c r="FW540">
        <v>0.129</v>
      </c>
      <c r="FX540">
        <v>420</v>
      </c>
      <c r="FY540">
        <v>17</v>
      </c>
      <c r="FZ540">
        <v>0.02</v>
      </c>
      <c r="GA540">
        <v>0.04</v>
      </c>
      <c r="GB540">
        <v>-52.23875499999999</v>
      </c>
      <c r="GC540">
        <v>-4.335102439024263</v>
      </c>
      <c r="GD540">
        <v>0.5093052326208712</v>
      </c>
      <c r="GE540">
        <v>0</v>
      </c>
      <c r="GF540">
        <v>1214.912058823529</v>
      </c>
      <c r="GG540">
        <v>19.27135217479821</v>
      </c>
      <c r="GH540">
        <v>1.910239867001248</v>
      </c>
      <c r="GI540">
        <v>0</v>
      </c>
      <c r="GJ540">
        <v>7.5237905</v>
      </c>
      <c r="GK540">
        <v>-0.6140174859287238</v>
      </c>
      <c r="GL540">
        <v>0.05940138596657488</v>
      </c>
      <c r="GM540">
        <v>0</v>
      </c>
      <c r="GN540">
        <v>0</v>
      </c>
      <c r="GO540">
        <v>3</v>
      </c>
      <c r="GP540" t="s">
        <v>459</v>
      </c>
      <c r="GQ540">
        <v>3.10131</v>
      </c>
      <c r="GR540">
        <v>2.7242</v>
      </c>
      <c r="GS540">
        <v>0.118776</v>
      </c>
      <c r="GT540">
        <v>0.125286</v>
      </c>
      <c r="GU540">
        <v>0.104458</v>
      </c>
      <c r="GV540">
        <v>0.0800794</v>
      </c>
      <c r="GW540">
        <v>23017.7</v>
      </c>
      <c r="GX540">
        <v>20788</v>
      </c>
      <c r="GY540">
        <v>26683.9</v>
      </c>
      <c r="GZ540">
        <v>23988.3</v>
      </c>
      <c r="HA540">
        <v>38240.1</v>
      </c>
      <c r="HB540">
        <v>32646.2</v>
      </c>
      <c r="HC540">
        <v>46596.5</v>
      </c>
      <c r="HD540">
        <v>37971.3</v>
      </c>
      <c r="HE540">
        <v>1.87348</v>
      </c>
      <c r="HF540">
        <v>1.85282</v>
      </c>
      <c r="HG540">
        <v>0.145592</v>
      </c>
      <c r="HH540">
        <v>0</v>
      </c>
      <c r="HI540">
        <v>27.6691</v>
      </c>
      <c r="HJ540">
        <v>999.9</v>
      </c>
      <c r="HK540">
        <v>35.6</v>
      </c>
      <c r="HL540">
        <v>32.4</v>
      </c>
      <c r="HM540">
        <v>19.1596</v>
      </c>
      <c r="HN540">
        <v>61.0751</v>
      </c>
      <c r="HO540">
        <v>20.4087</v>
      </c>
      <c r="HP540">
        <v>1</v>
      </c>
      <c r="HQ540">
        <v>0.126705</v>
      </c>
      <c r="HR540">
        <v>-0.477375</v>
      </c>
      <c r="HS540">
        <v>20.2803</v>
      </c>
      <c r="HT540">
        <v>5.2107</v>
      </c>
      <c r="HU540">
        <v>11.98</v>
      </c>
      <c r="HV540">
        <v>4.96345</v>
      </c>
      <c r="HW540">
        <v>3.27455</v>
      </c>
      <c r="HX540">
        <v>9999</v>
      </c>
      <c r="HY540">
        <v>9999</v>
      </c>
      <c r="HZ540">
        <v>9999</v>
      </c>
      <c r="IA540">
        <v>6.7</v>
      </c>
      <c r="IB540">
        <v>1.86397</v>
      </c>
      <c r="IC540">
        <v>1.86011</v>
      </c>
      <c r="ID540">
        <v>1.85839</v>
      </c>
      <c r="IE540">
        <v>1.85975</v>
      </c>
      <c r="IF540">
        <v>1.85989</v>
      </c>
      <c r="IG540">
        <v>1.85843</v>
      </c>
      <c r="IH540">
        <v>1.85746</v>
      </c>
      <c r="II540">
        <v>1.85242</v>
      </c>
      <c r="IJ540">
        <v>0</v>
      </c>
      <c r="IK540">
        <v>0</v>
      </c>
      <c r="IL540">
        <v>0</v>
      </c>
      <c r="IM540">
        <v>0</v>
      </c>
      <c r="IN540" t="s">
        <v>443</v>
      </c>
      <c r="IO540" t="s">
        <v>444</v>
      </c>
      <c r="IP540" t="s">
        <v>445</v>
      </c>
      <c r="IQ540" t="s">
        <v>445</v>
      </c>
      <c r="IR540" t="s">
        <v>445</v>
      </c>
      <c r="IS540" t="s">
        <v>445</v>
      </c>
      <c r="IT540">
        <v>0</v>
      </c>
      <c r="IU540">
        <v>100</v>
      </c>
      <c r="IV540">
        <v>100</v>
      </c>
      <c r="IW540">
        <v>-1.282</v>
      </c>
      <c r="IX540">
        <v>0.3</v>
      </c>
      <c r="IY540">
        <v>-1.085747647868322</v>
      </c>
      <c r="IZ540">
        <v>-0.001141660950335919</v>
      </c>
      <c r="JA540">
        <v>1.556549255047457E-06</v>
      </c>
      <c r="JB540">
        <v>-3.845636065895205E-10</v>
      </c>
      <c r="JC540">
        <v>0.01562767363184709</v>
      </c>
      <c r="JD540">
        <v>0.001629169780553792</v>
      </c>
      <c r="JE540">
        <v>0.0005448488767950686</v>
      </c>
      <c r="JF540">
        <v>-2.599574200195059E-06</v>
      </c>
      <c r="JG540">
        <v>2</v>
      </c>
      <c r="JH540">
        <v>2011</v>
      </c>
      <c r="JI540">
        <v>1</v>
      </c>
      <c r="JJ540">
        <v>26</v>
      </c>
      <c r="JK540">
        <v>197366.8</v>
      </c>
      <c r="JL540">
        <v>197367</v>
      </c>
      <c r="JM540">
        <v>1.71631</v>
      </c>
      <c r="JN540">
        <v>2.63184</v>
      </c>
      <c r="JO540">
        <v>1.49658</v>
      </c>
      <c r="JP540">
        <v>2.34497</v>
      </c>
      <c r="JQ540">
        <v>1.54907</v>
      </c>
      <c r="JR540">
        <v>2.46826</v>
      </c>
      <c r="JS540">
        <v>36.9794</v>
      </c>
      <c r="JT540">
        <v>24.1838</v>
      </c>
      <c r="JU540">
        <v>18</v>
      </c>
      <c r="JV540">
        <v>485.876</v>
      </c>
      <c r="JW540">
        <v>487.69</v>
      </c>
      <c r="JX540">
        <v>28.6488</v>
      </c>
      <c r="JY540">
        <v>28.95</v>
      </c>
      <c r="JZ540">
        <v>29.9998</v>
      </c>
      <c r="KA540">
        <v>29.2498</v>
      </c>
      <c r="KB540">
        <v>29.2658</v>
      </c>
      <c r="KC540">
        <v>34.4675</v>
      </c>
      <c r="KD540">
        <v>16.9117</v>
      </c>
      <c r="KE540">
        <v>34.5764</v>
      </c>
      <c r="KF540">
        <v>28.6151</v>
      </c>
      <c r="KG540">
        <v>707.487</v>
      </c>
      <c r="KH540">
        <v>15.6109</v>
      </c>
      <c r="KI540">
        <v>101.879</v>
      </c>
      <c r="KJ540">
        <v>91.5547</v>
      </c>
    </row>
    <row r="541" spans="1:296">
      <c r="A541">
        <v>523</v>
      </c>
      <c r="B541">
        <v>1758831619.6</v>
      </c>
      <c r="C541">
        <v>17596</v>
      </c>
      <c r="D541" t="s">
        <v>1496</v>
      </c>
      <c r="E541" t="s">
        <v>1497</v>
      </c>
      <c r="F541">
        <v>5</v>
      </c>
      <c r="G541" t="s">
        <v>1413</v>
      </c>
      <c r="H541">
        <v>1758831611.814285</v>
      </c>
      <c r="I541">
        <f>(J541)/1000</f>
        <v>0</v>
      </c>
      <c r="J541">
        <f>IF(DO541, AM541, AG541)</f>
        <v>0</v>
      </c>
      <c r="K541">
        <f>IF(DO541, AH541, AF541)</f>
        <v>0</v>
      </c>
      <c r="L541">
        <f>DQ541 - IF(AT541&gt;1, K541*DK541*100.0/(AV541), 0)</f>
        <v>0</v>
      </c>
      <c r="M541">
        <f>((S541-I541/2)*L541-K541)/(S541+I541/2)</f>
        <v>0</v>
      </c>
      <c r="N541">
        <f>M541*(DX541+DY541)/1000.0</f>
        <v>0</v>
      </c>
      <c r="O541">
        <f>(DQ541 - IF(AT541&gt;1, K541*DK541*100.0/(AV541), 0))*(DX541+DY541)/1000.0</f>
        <v>0</v>
      </c>
      <c r="P541">
        <f>2.0/((1/R541-1/Q541)+SIGN(R541)*SQRT((1/R541-1/Q541)*(1/R541-1/Q541) + 4*DL541/((DL541+1)*(DL541+1))*(2*1/R541*1/Q541-1/Q541*1/Q541)))</f>
        <v>0</v>
      </c>
      <c r="Q541">
        <f>IF(LEFT(DM541,1)&lt;&gt;"0",IF(LEFT(DM541,1)="1",3.0,DN541),$D$5+$E$5*(EE541*DX541/($K$5*1000))+$F$5*(EE541*DX541/($K$5*1000))*MAX(MIN(DK541,$J$5),$I$5)*MAX(MIN(DK541,$J$5),$I$5)+$G$5*MAX(MIN(DK541,$J$5),$I$5)*(EE541*DX541/($K$5*1000))+$H$5*(EE541*DX541/($K$5*1000))*(EE541*DX541/($K$5*1000)))</f>
        <v>0</v>
      </c>
      <c r="R541">
        <f>I541*(1000-(1000*0.61365*exp(17.502*V541/(240.97+V541))/(DX541+DY541)+DS541)/2)/(1000*0.61365*exp(17.502*V541/(240.97+V541))/(DX541+DY541)-DS541)</f>
        <v>0</v>
      </c>
      <c r="S541">
        <f>1/((DL541+1)/(P541/1.6)+1/(Q541/1.37)) + DL541/((DL541+1)/(P541/1.6) + DL541/(Q541/1.37))</f>
        <v>0</v>
      </c>
      <c r="T541">
        <f>(DG541*DJ541)</f>
        <v>0</v>
      </c>
      <c r="U541">
        <f>(DZ541+(T541+2*0.95*5.67E-8*(((DZ541+$B$9)+273)^4-(DZ541+273)^4)-44100*I541)/(1.84*29.3*Q541+8*0.95*5.67E-8*(DZ541+273)^3))</f>
        <v>0</v>
      </c>
      <c r="V541">
        <f>($C$9*EA541+$D$9*EB541+$E$9*U541)</f>
        <v>0</v>
      </c>
      <c r="W541">
        <f>0.61365*exp(17.502*V541/(240.97+V541))</f>
        <v>0</v>
      </c>
      <c r="X541">
        <f>(Y541/Z541*100)</f>
        <v>0</v>
      </c>
      <c r="Y541">
        <f>DS541*(DX541+DY541)/1000</f>
        <v>0</v>
      </c>
      <c r="Z541">
        <f>0.61365*exp(17.502*DZ541/(240.97+DZ541))</f>
        <v>0</v>
      </c>
      <c r="AA541">
        <f>(W541-DS541*(DX541+DY541)/1000)</f>
        <v>0</v>
      </c>
      <c r="AB541">
        <f>(-I541*44100)</f>
        <v>0</v>
      </c>
      <c r="AC541">
        <f>2*29.3*Q541*0.92*(DZ541-V541)</f>
        <v>0</v>
      </c>
      <c r="AD541">
        <f>2*0.95*5.67E-8*(((DZ541+$B$9)+273)^4-(V541+273)^4)</f>
        <v>0</v>
      </c>
      <c r="AE541">
        <f>T541+AD541+AB541+AC541</f>
        <v>0</v>
      </c>
      <c r="AF541">
        <f>DW541*AT541*(DR541-DQ541*(1000-AT541*DT541)/(1000-AT541*DS541))/(100*DK541)</f>
        <v>0</v>
      </c>
      <c r="AG541">
        <f>1000*DW541*AT541*(DS541-DT541)/(100*DK541*(1000-AT541*DS541))</f>
        <v>0</v>
      </c>
      <c r="AH541">
        <f>(AI541 - AJ541 - DX541*1E3/(8.314*(DZ541+273.15)) * AL541/DW541 * AK541) * DW541/(100*DK541) * (1000 - DT541)/1000</f>
        <v>0</v>
      </c>
      <c r="AI541">
        <v>701.9569999371164</v>
      </c>
      <c r="AJ541">
        <v>661.3928606060605</v>
      </c>
      <c r="AK541">
        <v>3.26396410983186</v>
      </c>
      <c r="AL541">
        <v>65.13345056571636</v>
      </c>
      <c r="AM541">
        <f>(AO541 - AN541 + DX541*1E3/(8.314*(DZ541+273.15)) * AQ541/DW541 * AP541) * DW541/(100*DK541) * 1000/(1000 - AO541)</f>
        <v>0</v>
      </c>
      <c r="AN541">
        <v>15.51278543385267</v>
      </c>
      <c r="AO541">
        <v>22.83780484848484</v>
      </c>
      <c r="AP541">
        <v>-0.005106168922526013</v>
      </c>
      <c r="AQ541">
        <v>105.732096161895</v>
      </c>
      <c r="AR541">
        <v>0</v>
      </c>
      <c r="AS541">
        <v>0</v>
      </c>
      <c r="AT541">
        <f>IF(AR541*$H$15&gt;=AV541,1.0,(AV541/(AV541-AR541*$H$15)))</f>
        <v>0</v>
      </c>
      <c r="AU541">
        <f>(AT541-1)*100</f>
        <v>0</v>
      </c>
      <c r="AV541">
        <f>MAX(0,($B$15+$C$15*EE541)/(1+$D$15*EE541)*DX541/(DZ541+273)*$E$15)</f>
        <v>0</v>
      </c>
      <c r="AW541" t="s">
        <v>439</v>
      </c>
      <c r="AX541" t="s">
        <v>439</v>
      </c>
      <c r="AY541">
        <v>0</v>
      </c>
      <c r="AZ541">
        <v>0</v>
      </c>
      <c r="BA541">
        <f>1-AY541/AZ541</f>
        <v>0</v>
      </c>
      <c r="BB541">
        <v>0</v>
      </c>
      <c r="BC541" t="s">
        <v>439</v>
      </c>
      <c r="BD541" t="s">
        <v>439</v>
      </c>
      <c r="BE541">
        <v>0</v>
      </c>
      <c r="BF541">
        <v>0</v>
      </c>
      <c r="BG541">
        <f>1-BE541/BF541</f>
        <v>0</v>
      </c>
      <c r="BH541">
        <v>0.5</v>
      </c>
      <c r="BI541">
        <f>DH541</f>
        <v>0</v>
      </c>
      <c r="BJ541">
        <f>K541</f>
        <v>0</v>
      </c>
      <c r="BK541">
        <f>BG541*BH541*BI541</f>
        <v>0</v>
      </c>
      <c r="BL541">
        <f>(BJ541-BB541)/BI541</f>
        <v>0</v>
      </c>
      <c r="BM541">
        <f>(AZ541-BF541)/BF541</f>
        <v>0</v>
      </c>
      <c r="BN541">
        <f>AY541/(BA541+AY541/BF541)</f>
        <v>0</v>
      </c>
      <c r="BO541" t="s">
        <v>439</v>
      </c>
      <c r="BP541">
        <v>0</v>
      </c>
      <c r="BQ541">
        <f>IF(BP541&lt;&gt;0, BP541, BN541)</f>
        <v>0</v>
      </c>
      <c r="BR541">
        <f>1-BQ541/BF541</f>
        <v>0</v>
      </c>
      <c r="BS541">
        <f>(BF541-BE541)/(BF541-BQ541)</f>
        <v>0</v>
      </c>
      <c r="BT541">
        <f>(AZ541-BF541)/(AZ541-BQ541)</f>
        <v>0</v>
      </c>
      <c r="BU541">
        <f>(BF541-BE541)/(BF541-AY541)</f>
        <v>0</v>
      </c>
      <c r="BV541">
        <f>(AZ541-BF541)/(AZ541-AY541)</f>
        <v>0</v>
      </c>
      <c r="BW541">
        <f>(BS541*BQ541/BE541)</f>
        <v>0</v>
      </c>
      <c r="BX541">
        <f>(1-BW541)</f>
        <v>0</v>
      </c>
      <c r="DG541">
        <f>$B$13*EF541+$C$13*EG541+$F$13*ER541*(1-EU541)</f>
        <v>0</v>
      </c>
      <c r="DH541">
        <f>DG541*DI541</f>
        <v>0</v>
      </c>
      <c r="DI541">
        <f>($B$13*$D$11+$C$13*$D$11+$F$13*((FE541+EW541)/MAX(FE541+EW541+FF541, 0.1)*$I$11+FF541/MAX(FE541+EW541+FF541, 0.1)*$J$11))/($B$13+$C$13+$F$13)</f>
        <v>0</v>
      </c>
      <c r="DJ541">
        <f>($B$13*$K$11+$C$13*$K$11+$F$13*((FE541+EW541)/MAX(FE541+EW541+FF541, 0.1)*$P$11+FF541/MAX(FE541+EW541+FF541, 0.1)*$Q$11))/($B$13+$C$13+$F$13)</f>
        <v>0</v>
      </c>
      <c r="DK541">
        <v>5.9</v>
      </c>
      <c r="DL541">
        <v>0.5</v>
      </c>
      <c r="DM541" t="s">
        <v>440</v>
      </c>
      <c r="DN541">
        <v>2</v>
      </c>
      <c r="DO541" t="b">
        <v>1</v>
      </c>
      <c r="DP541">
        <v>1758831611.814285</v>
      </c>
      <c r="DQ541">
        <v>622.9643214285713</v>
      </c>
      <c r="DR541">
        <v>675.6707142857143</v>
      </c>
      <c r="DS541">
        <v>22.87863214285715</v>
      </c>
      <c r="DT541">
        <v>15.45569285714286</v>
      </c>
      <c r="DU541">
        <v>624.2496428571428</v>
      </c>
      <c r="DV541">
        <v>22.57838214285714</v>
      </c>
      <c r="DW541">
        <v>499.9977857142857</v>
      </c>
      <c r="DX541">
        <v>90.75601785714288</v>
      </c>
      <c r="DY541">
        <v>0.06653380714285714</v>
      </c>
      <c r="DZ541">
        <v>29.69912857142857</v>
      </c>
      <c r="EA541">
        <v>30.03097857142857</v>
      </c>
      <c r="EB541">
        <v>999.9000000000002</v>
      </c>
      <c r="EC541">
        <v>0</v>
      </c>
      <c r="ED541">
        <v>0</v>
      </c>
      <c r="EE541">
        <v>10001.81285714286</v>
      </c>
      <c r="EF541">
        <v>0</v>
      </c>
      <c r="EG541">
        <v>11.54349642857143</v>
      </c>
      <c r="EH541">
        <v>-52.70637857142857</v>
      </c>
      <c r="EI541">
        <v>637.5502142857143</v>
      </c>
      <c r="EJ541">
        <v>686.2781428571428</v>
      </c>
      <c r="EK541">
        <v>7.4229425</v>
      </c>
      <c r="EL541">
        <v>675.6707142857143</v>
      </c>
      <c r="EM541">
        <v>15.45569285714286</v>
      </c>
      <c r="EN541">
        <v>2.0763725</v>
      </c>
      <c r="EO541">
        <v>1.402697857142857</v>
      </c>
      <c r="EP541">
        <v>18.03907142857143</v>
      </c>
      <c r="EQ541">
        <v>11.94678928571429</v>
      </c>
      <c r="ER541">
        <v>1999.993571428571</v>
      </c>
      <c r="ES541">
        <v>0.9799970000000001</v>
      </c>
      <c r="ET541">
        <v>0.02000270000000001</v>
      </c>
      <c r="EU541">
        <v>0</v>
      </c>
      <c r="EV541">
        <v>1217.494285714286</v>
      </c>
      <c r="EW541">
        <v>5.00078</v>
      </c>
      <c r="EX541">
        <v>23667.26428571429</v>
      </c>
      <c r="EY541">
        <v>16379.575</v>
      </c>
      <c r="EZ541">
        <v>39.19378571428571</v>
      </c>
      <c r="FA541">
        <v>39.91042857142857</v>
      </c>
      <c r="FB541">
        <v>39.28553571428571</v>
      </c>
      <c r="FC541">
        <v>39.61575</v>
      </c>
      <c r="FD541">
        <v>40.30996428571427</v>
      </c>
      <c r="FE541">
        <v>1955.083571428571</v>
      </c>
      <c r="FF541">
        <v>39.90821428571429</v>
      </c>
      <c r="FG541">
        <v>0</v>
      </c>
      <c r="FH541">
        <v>1758831615.1</v>
      </c>
      <c r="FI541">
        <v>0</v>
      </c>
      <c r="FJ541">
        <v>1217.7948</v>
      </c>
      <c r="FK541">
        <v>17.43692311481472</v>
      </c>
      <c r="FL541">
        <v>333.7615389859942</v>
      </c>
      <c r="FM541">
        <v>23672.144</v>
      </c>
      <c r="FN541">
        <v>15</v>
      </c>
      <c r="FO541">
        <v>0</v>
      </c>
      <c r="FP541" t="s">
        <v>441</v>
      </c>
      <c r="FQ541">
        <v>1746989605.5</v>
      </c>
      <c r="FR541">
        <v>1746989593.5</v>
      </c>
      <c r="FS541">
        <v>0</v>
      </c>
      <c r="FT541">
        <v>-0.274</v>
      </c>
      <c r="FU541">
        <v>-0.002</v>
      </c>
      <c r="FV541">
        <v>2.549</v>
      </c>
      <c r="FW541">
        <v>0.129</v>
      </c>
      <c r="FX541">
        <v>420</v>
      </c>
      <c r="FY541">
        <v>17</v>
      </c>
      <c r="FZ541">
        <v>0.02</v>
      </c>
      <c r="GA541">
        <v>0.04</v>
      </c>
      <c r="GB541">
        <v>-52.620625</v>
      </c>
      <c r="GC541">
        <v>-1.608011257035529</v>
      </c>
      <c r="GD541">
        <v>0.2511179829781214</v>
      </c>
      <c r="GE541">
        <v>0</v>
      </c>
      <c r="GF541">
        <v>1216.764705882353</v>
      </c>
      <c r="GG541">
        <v>18.47272727365453</v>
      </c>
      <c r="GH541">
        <v>1.835496783681903</v>
      </c>
      <c r="GI541">
        <v>0</v>
      </c>
      <c r="GJ541">
        <v>7.45389675</v>
      </c>
      <c r="GK541">
        <v>-0.759491144465303</v>
      </c>
      <c r="GL541">
        <v>0.07396594467684101</v>
      </c>
      <c r="GM541">
        <v>0</v>
      </c>
      <c r="GN541">
        <v>0</v>
      </c>
      <c r="GO541">
        <v>3</v>
      </c>
      <c r="GP541" t="s">
        <v>459</v>
      </c>
      <c r="GQ541">
        <v>3.10104</v>
      </c>
      <c r="GR541">
        <v>2.72473</v>
      </c>
      <c r="GS541">
        <v>0.120846</v>
      </c>
      <c r="GT541">
        <v>0.127359</v>
      </c>
      <c r="GU541">
        <v>0.104358</v>
      </c>
      <c r="GV541">
        <v>0.0803344</v>
      </c>
      <c r="GW541">
        <v>22964</v>
      </c>
      <c r="GX541">
        <v>20738.8</v>
      </c>
      <c r="GY541">
        <v>26684.3</v>
      </c>
      <c r="GZ541">
        <v>23988.3</v>
      </c>
      <c r="HA541">
        <v>38245.1</v>
      </c>
      <c r="HB541">
        <v>32637.4</v>
      </c>
      <c r="HC541">
        <v>46597</v>
      </c>
      <c r="HD541">
        <v>37971.4</v>
      </c>
      <c r="HE541">
        <v>1.87305</v>
      </c>
      <c r="HF541">
        <v>1.85312</v>
      </c>
      <c r="HG541">
        <v>0.144839</v>
      </c>
      <c r="HH541">
        <v>0</v>
      </c>
      <c r="HI541">
        <v>27.6726</v>
      </c>
      <c r="HJ541">
        <v>999.9</v>
      </c>
      <c r="HK541">
        <v>35.6</v>
      </c>
      <c r="HL541">
        <v>32.5</v>
      </c>
      <c r="HM541">
        <v>19.2696</v>
      </c>
      <c r="HN541">
        <v>60.9951</v>
      </c>
      <c r="HO541">
        <v>20.4407</v>
      </c>
      <c r="HP541">
        <v>1</v>
      </c>
      <c r="HQ541">
        <v>0.126364</v>
      </c>
      <c r="HR541">
        <v>-0.430242</v>
      </c>
      <c r="HS541">
        <v>20.2803</v>
      </c>
      <c r="HT541">
        <v>5.21025</v>
      </c>
      <c r="HU541">
        <v>11.98</v>
      </c>
      <c r="HV541">
        <v>4.9634</v>
      </c>
      <c r="HW541">
        <v>3.27448</v>
      </c>
      <c r="HX541">
        <v>9999</v>
      </c>
      <c r="HY541">
        <v>9999</v>
      </c>
      <c r="HZ541">
        <v>9999</v>
      </c>
      <c r="IA541">
        <v>6.7</v>
      </c>
      <c r="IB541">
        <v>1.86394</v>
      </c>
      <c r="IC541">
        <v>1.86008</v>
      </c>
      <c r="ID541">
        <v>1.85839</v>
      </c>
      <c r="IE541">
        <v>1.85975</v>
      </c>
      <c r="IF541">
        <v>1.85989</v>
      </c>
      <c r="IG541">
        <v>1.85845</v>
      </c>
      <c r="IH541">
        <v>1.85745</v>
      </c>
      <c r="II541">
        <v>1.85242</v>
      </c>
      <c r="IJ541">
        <v>0</v>
      </c>
      <c r="IK541">
        <v>0</v>
      </c>
      <c r="IL541">
        <v>0</v>
      </c>
      <c r="IM541">
        <v>0</v>
      </c>
      <c r="IN541" t="s">
        <v>443</v>
      </c>
      <c r="IO541" t="s">
        <v>444</v>
      </c>
      <c r="IP541" t="s">
        <v>445</v>
      </c>
      <c r="IQ541" t="s">
        <v>445</v>
      </c>
      <c r="IR541" t="s">
        <v>445</v>
      </c>
      <c r="IS541" t="s">
        <v>445</v>
      </c>
      <c r="IT541">
        <v>0</v>
      </c>
      <c r="IU541">
        <v>100</v>
      </c>
      <c r="IV541">
        <v>100</v>
      </c>
      <c r="IW541">
        <v>-1.276</v>
      </c>
      <c r="IX541">
        <v>0.2993</v>
      </c>
      <c r="IY541">
        <v>-1.085747647868322</v>
      </c>
      <c r="IZ541">
        <v>-0.001141660950335919</v>
      </c>
      <c r="JA541">
        <v>1.556549255047457E-06</v>
      </c>
      <c r="JB541">
        <v>-3.845636065895205E-10</v>
      </c>
      <c r="JC541">
        <v>0.01562767363184709</v>
      </c>
      <c r="JD541">
        <v>0.001629169780553792</v>
      </c>
      <c r="JE541">
        <v>0.0005448488767950686</v>
      </c>
      <c r="JF541">
        <v>-2.599574200195059E-06</v>
      </c>
      <c r="JG541">
        <v>2</v>
      </c>
      <c r="JH541">
        <v>2011</v>
      </c>
      <c r="JI541">
        <v>1</v>
      </c>
      <c r="JJ541">
        <v>26</v>
      </c>
      <c r="JK541">
        <v>197366.9</v>
      </c>
      <c r="JL541">
        <v>197367.1</v>
      </c>
      <c r="JM541">
        <v>1.74805</v>
      </c>
      <c r="JN541">
        <v>2.63306</v>
      </c>
      <c r="JO541">
        <v>1.49658</v>
      </c>
      <c r="JP541">
        <v>2.34497</v>
      </c>
      <c r="JQ541">
        <v>1.54907</v>
      </c>
      <c r="JR541">
        <v>2.40845</v>
      </c>
      <c r="JS541">
        <v>36.9794</v>
      </c>
      <c r="JT541">
        <v>24.1751</v>
      </c>
      <c r="JU541">
        <v>18</v>
      </c>
      <c r="JV541">
        <v>485.588</v>
      </c>
      <c r="JW541">
        <v>487.849</v>
      </c>
      <c r="JX541">
        <v>28.6173</v>
      </c>
      <c r="JY541">
        <v>28.9456</v>
      </c>
      <c r="JZ541">
        <v>29.9996</v>
      </c>
      <c r="KA541">
        <v>29.2446</v>
      </c>
      <c r="KB541">
        <v>29.2612</v>
      </c>
      <c r="KC541">
        <v>35.0945</v>
      </c>
      <c r="KD541">
        <v>16.327</v>
      </c>
      <c r="KE541">
        <v>34.5764</v>
      </c>
      <c r="KF541">
        <v>28.5788</v>
      </c>
      <c r="KG541">
        <v>727.521</v>
      </c>
      <c r="KH541">
        <v>15.6818</v>
      </c>
      <c r="KI541">
        <v>101.88</v>
      </c>
      <c r="KJ541">
        <v>91.5548</v>
      </c>
    </row>
    <row r="542" spans="1:296">
      <c r="A542">
        <v>524</v>
      </c>
      <c r="B542">
        <v>1758831624.6</v>
      </c>
      <c r="C542">
        <v>17601</v>
      </c>
      <c r="D542" t="s">
        <v>1498</v>
      </c>
      <c r="E542" t="s">
        <v>1499</v>
      </c>
      <c r="F542">
        <v>5</v>
      </c>
      <c r="G542" t="s">
        <v>1413</v>
      </c>
      <c r="H542">
        <v>1758831617.1</v>
      </c>
      <c r="I542">
        <f>(J542)/1000</f>
        <v>0</v>
      </c>
      <c r="J542">
        <f>IF(DO542, AM542, AG542)</f>
        <v>0</v>
      </c>
      <c r="K542">
        <f>IF(DO542, AH542, AF542)</f>
        <v>0</v>
      </c>
      <c r="L542">
        <f>DQ542 - IF(AT542&gt;1, K542*DK542*100.0/(AV542), 0)</f>
        <v>0</v>
      </c>
      <c r="M542">
        <f>((S542-I542/2)*L542-K542)/(S542+I542/2)</f>
        <v>0</v>
      </c>
      <c r="N542">
        <f>M542*(DX542+DY542)/1000.0</f>
        <v>0</v>
      </c>
      <c r="O542">
        <f>(DQ542 - IF(AT542&gt;1, K542*DK542*100.0/(AV542), 0))*(DX542+DY542)/1000.0</f>
        <v>0</v>
      </c>
      <c r="P542">
        <f>2.0/((1/R542-1/Q542)+SIGN(R542)*SQRT((1/R542-1/Q542)*(1/R542-1/Q542) + 4*DL542/((DL542+1)*(DL542+1))*(2*1/R542*1/Q542-1/Q542*1/Q542)))</f>
        <v>0</v>
      </c>
      <c r="Q542">
        <f>IF(LEFT(DM542,1)&lt;&gt;"0",IF(LEFT(DM542,1)="1",3.0,DN542),$D$5+$E$5*(EE542*DX542/($K$5*1000))+$F$5*(EE542*DX542/($K$5*1000))*MAX(MIN(DK542,$J$5),$I$5)*MAX(MIN(DK542,$J$5),$I$5)+$G$5*MAX(MIN(DK542,$J$5),$I$5)*(EE542*DX542/($K$5*1000))+$H$5*(EE542*DX542/($K$5*1000))*(EE542*DX542/($K$5*1000)))</f>
        <v>0</v>
      </c>
      <c r="R542">
        <f>I542*(1000-(1000*0.61365*exp(17.502*V542/(240.97+V542))/(DX542+DY542)+DS542)/2)/(1000*0.61365*exp(17.502*V542/(240.97+V542))/(DX542+DY542)-DS542)</f>
        <v>0</v>
      </c>
      <c r="S542">
        <f>1/((DL542+1)/(P542/1.6)+1/(Q542/1.37)) + DL542/((DL542+1)/(P542/1.6) + DL542/(Q542/1.37))</f>
        <v>0</v>
      </c>
      <c r="T542">
        <f>(DG542*DJ542)</f>
        <v>0</v>
      </c>
      <c r="U542">
        <f>(DZ542+(T542+2*0.95*5.67E-8*(((DZ542+$B$9)+273)^4-(DZ542+273)^4)-44100*I542)/(1.84*29.3*Q542+8*0.95*5.67E-8*(DZ542+273)^3))</f>
        <v>0</v>
      </c>
      <c r="V542">
        <f>($C$9*EA542+$D$9*EB542+$E$9*U542)</f>
        <v>0</v>
      </c>
      <c r="W542">
        <f>0.61365*exp(17.502*V542/(240.97+V542))</f>
        <v>0</v>
      </c>
      <c r="X542">
        <f>(Y542/Z542*100)</f>
        <v>0</v>
      </c>
      <c r="Y542">
        <f>DS542*(DX542+DY542)/1000</f>
        <v>0</v>
      </c>
      <c r="Z542">
        <f>0.61365*exp(17.502*DZ542/(240.97+DZ542))</f>
        <v>0</v>
      </c>
      <c r="AA542">
        <f>(W542-DS542*(DX542+DY542)/1000)</f>
        <v>0</v>
      </c>
      <c r="AB542">
        <f>(-I542*44100)</f>
        <v>0</v>
      </c>
      <c r="AC542">
        <f>2*29.3*Q542*0.92*(DZ542-V542)</f>
        <v>0</v>
      </c>
      <c r="AD542">
        <f>2*0.95*5.67E-8*(((DZ542+$B$9)+273)^4-(V542+273)^4)</f>
        <v>0</v>
      </c>
      <c r="AE542">
        <f>T542+AD542+AB542+AC542</f>
        <v>0</v>
      </c>
      <c r="AF542">
        <f>DW542*AT542*(DR542-DQ542*(1000-AT542*DT542)/(1000-AT542*DS542))/(100*DK542)</f>
        <v>0</v>
      </c>
      <c r="AG542">
        <f>1000*DW542*AT542*(DS542-DT542)/(100*DK542*(1000-AT542*DS542))</f>
        <v>0</v>
      </c>
      <c r="AH542">
        <f>(AI542 - AJ542 - DX542*1E3/(8.314*(DZ542+273.15)) * AL542/DW542 * AK542) * DW542/(100*DK542) * (1000 - DT542)/1000</f>
        <v>0</v>
      </c>
      <c r="AI542">
        <v>719.177606899113</v>
      </c>
      <c r="AJ542">
        <v>677.9503212121211</v>
      </c>
      <c r="AK542">
        <v>3.317289531243877</v>
      </c>
      <c r="AL542">
        <v>65.13345056571636</v>
      </c>
      <c r="AM542">
        <f>(AO542 - AN542 + DX542*1E3/(8.314*(DZ542+273.15)) * AQ542/DW542 * AP542) * DW542/(100*DK542) * 1000/(1000 - AO542)</f>
        <v>0</v>
      </c>
      <c r="AN542">
        <v>15.56904403082353</v>
      </c>
      <c r="AO542">
        <v>22.81622424242424</v>
      </c>
      <c r="AP542">
        <v>-0.001344624318429698</v>
      </c>
      <c r="AQ542">
        <v>105.732096161895</v>
      </c>
      <c r="AR542">
        <v>0</v>
      </c>
      <c r="AS542">
        <v>0</v>
      </c>
      <c r="AT542">
        <f>IF(AR542*$H$15&gt;=AV542,1.0,(AV542/(AV542-AR542*$H$15)))</f>
        <v>0</v>
      </c>
      <c r="AU542">
        <f>(AT542-1)*100</f>
        <v>0</v>
      </c>
      <c r="AV542">
        <f>MAX(0,($B$15+$C$15*EE542)/(1+$D$15*EE542)*DX542/(DZ542+273)*$E$15)</f>
        <v>0</v>
      </c>
      <c r="AW542" t="s">
        <v>439</v>
      </c>
      <c r="AX542" t="s">
        <v>439</v>
      </c>
      <c r="AY542">
        <v>0</v>
      </c>
      <c r="AZ542">
        <v>0</v>
      </c>
      <c r="BA542">
        <f>1-AY542/AZ542</f>
        <v>0</v>
      </c>
      <c r="BB542">
        <v>0</v>
      </c>
      <c r="BC542" t="s">
        <v>439</v>
      </c>
      <c r="BD542" t="s">
        <v>439</v>
      </c>
      <c r="BE542">
        <v>0</v>
      </c>
      <c r="BF542">
        <v>0</v>
      </c>
      <c r="BG542">
        <f>1-BE542/BF542</f>
        <v>0</v>
      </c>
      <c r="BH542">
        <v>0.5</v>
      </c>
      <c r="BI542">
        <f>DH542</f>
        <v>0</v>
      </c>
      <c r="BJ542">
        <f>K542</f>
        <v>0</v>
      </c>
      <c r="BK542">
        <f>BG542*BH542*BI542</f>
        <v>0</v>
      </c>
      <c r="BL542">
        <f>(BJ542-BB542)/BI542</f>
        <v>0</v>
      </c>
      <c r="BM542">
        <f>(AZ542-BF542)/BF542</f>
        <v>0</v>
      </c>
      <c r="BN542">
        <f>AY542/(BA542+AY542/BF542)</f>
        <v>0</v>
      </c>
      <c r="BO542" t="s">
        <v>439</v>
      </c>
      <c r="BP542">
        <v>0</v>
      </c>
      <c r="BQ542">
        <f>IF(BP542&lt;&gt;0, BP542, BN542)</f>
        <v>0</v>
      </c>
      <c r="BR542">
        <f>1-BQ542/BF542</f>
        <v>0</v>
      </c>
      <c r="BS542">
        <f>(BF542-BE542)/(BF542-BQ542)</f>
        <v>0</v>
      </c>
      <c r="BT542">
        <f>(AZ542-BF542)/(AZ542-BQ542)</f>
        <v>0</v>
      </c>
      <c r="BU542">
        <f>(BF542-BE542)/(BF542-AY542)</f>
        <v>0</v>
      </c>
      <c r="BV542">
        <f>(AZ542-BF542)/(AZ542-AY542)</f>
        <v>0</v>
      </c>
      <c r="BW542">
        <f>(BS542*BQ542/BE542)</f>
        <v>0</v>
      </c>
      <c r="BX542">
        <f>(1-BW542)</f>
        <v>0</v>
      </c>
      <c r="DG542">
        <f>$B$13*EF542+$C$13*EG542+$F$13*ER542*(1-EU542)</f>
        <v>0</v>
      </c>
      <c r="DH542">
        <f>DG542*DI542</f>
        <v>0</v>
      </c>
      <c r="DI542">
        <f>($B$13*$D$11+$C$13*$D$11+$F$13*((FE542+EW542)/MAX(FE542+EW542+FF542, 0.1)*$I$11+FF542/MAX(FE542+EW542+FF542, 0.1)*$J$11))/($B$13+$C$13+$F$13)</f>
        <v>0</v>
      </c>
      <c r="DJ542">
        <f>($B$13*$K$11+$C$13*$K$11+$F$13*((FE542+EW542)/MAX(FE542+EW542+FF542, 0.1)*$P$11+FF542/MAX(FE542+EW542+FF542, 0.1)*$Q$11))/($B$13+$C$13+$F$13)</f>
        <v>0</v>
      </c>
      <c r="DK542">
        <v>5.9</v>
      </c>
      <c r="DL542">
        <v>0.5</v>
      </c>
      <c r="DM542" t="s">
        <v>440</v>
      </c>
      <c r="DN542">
        <v>2</v>
      </c>
      <c r="DO542" t="b">
        <v>1</v>
      </c>
      <c r="DP542">
        <v>1758831617.1</v>
      </c>
      <c r="DQ542">
        <v>639.946962962963</v>
      </c>
      <c r="DR542">
        <v>692.9487037037038</v>
      </c>
      <c r="DS542">
        <v>22.85172962962963</v>
      </c>
      <c r="DT542">
        <v>15.50419259259259</v>
      </c>
      <c r="DU542">
        <v>641.2260740740741</v>
      </c>
      <c r="DV542">
        <v>22.55206666666667</v>
      </c>
      <c r="DW542">
        <v>500.0022962962963</v>
      </c>
      <c r="DX542">
        <v>90.75567037037035</v>
      </c>
      <c r="DY542">
        <v>0.06639957407407407</v>
      </c>
      <c r="DZ542">
        <v>29.69794444444444</v>
      </c>
      <c r="EA542">
        <v>30.03577037037037</v>
      </c>
      <c r="EB542">
        <v>999.9000000000001</v>
      </c>
      <c r="EC542">
        <v>0</v>
      </c>
      <c r="ED542">
        <v>0</v>
      </c>
      <c r="EE542">
        <v>10003.68777777778</v>
      </c>
      <c r="EF542">
        <v>0</v>
      </c>
      <c r="EG542">
        <v>11.53642592592593</v>
      </c>
      <c r="EH542">
        <v>-53.00164814814816</v>
      </c>
      <c r="EI542">
        <v>654.9125925925925</v>
      </c>
      <c r="EJ542">
        <v>703.8622592592592</v>
      </c>
      <c r="EK542">
        <v>7.347542592592593</v>
      </c>
      <c r="EL542">
        <v>692.9487037037038</v>
      </c>
      <c r="EM542">
        <v>15.50419259259259</v>
      </c>
      <c r="EN542">
        <v>2.073924814814815</v>
      </c>
      <c r="EO542">
        <v>1.407095185185185</v>
      </c>
      <c r="EP542">
        <v>18.0202962962963</v>
      </c>
      <c r="EQ542">
        <v>11.99423333333333</v>
      </c>
      <c r="ER542">
        <v>1999.994814814815</v>
      </c>
      <c r="ES542">
        <v>0.9799970000000001</v>
      </c>
      <c r="ET542">
        <v>0.02000270000000001</v>
      </c>
      <c r="EU542">
        <v>0</v>
      </c>
      <c r="EV542">
        <v>1218.962592592593</v>
      </c>
      <c r="EW542">
        <v>5.00078</v>
      </c>
      <c r="EX542">
        <v>23695.45925925926</v>
      </c>
      <c r="EY542">
        <v>16379.59259259259</v>
      </c>
      <c r="EZ542">
        <v>39.208</v>
      </c>
      <c r="FA542">
        <v>39.91633333333333</v>
      </c>
      <c r="FB542">
        <v>39.24744444444444</v>
      </c>
      <c r="FC542">
        <v>39.64555555555555</v>
      </c>
      <c r="FD542">
        <v>40.30296296296296</v>
      </c>
      <c r="FE542">
        <v>1955.084814814815</v>
      </c>
      <c r="FF542">
        <v>39.90814814814815</v>
      </c>
      <c r="FG542">
        <v>0</v>
      </c>
      <c r="FH542">
        <v>1758831619.9</v>
      </c>
      <c r="FI542">
        <v>0</v>
      </c>
      <c r="FJ542">
        <v>1219.1136</v>
      </c>
      <c r="FK542">
        <v>15.76461537194484</v>
      </c>
      <c r="FL542">
        <v>306.7076918171211</v>
      </c>
      <c r="FM542">
        <v>23697.62</v>
      </c>
      <c r="FN542">
        <v>15</v>
      </c>
      <c r="FO542">
        <v>0</v>
      </c>
      <c r="FP542" t="s">
        <v>441</v>
      </c>
      <c r="FQ542">
        <v>1746989605.5</v>
      </c>
      <c r="FR542">
        <v>1746989593.5</v>
      </c>
      <c r="FS542">
        <v>0</v>
      </c>
      <c r="FT542">
        <v>-0.274</v>
      </c>
      <c r="FU542">
        <v>-0.002</v>
      </c>
      <c r="FV542">
        <v>2.549</v>
      </c>
      <c r="FW542">
        <v>0.129</v>
      </c>
      <c r="FX542">
        <v>420</v>
      </c>
      <c r="FY542">
        <v>17</v>
      </c>
      <c r="FZ542">
        <v>0.02</v>
      </c>
      <c r="GA542">
        <v>0.04</v>
      </c>
      <c r="GB542">
        <v>-52.89094878048781</v>
      </c>
      <c r="GC542">
        <v>-2.973838327526164</v>
      </c>
      <c r="GD542">
        <v>0.3902725302456818</v>
      </c>
      <c r="GE542">
        <v>0</v>
      </c>
      <c r="GF542">
        <v>1218.013529411765</v>
      </c>
      <c r="GG542">
        <v>16.84705883429094</v>
      </c>
      <c r="GH542">
        <v>1.674242378884429</v>
      </c>
      <c r="GI542">
        <v>0</v>
      </c>
      <c r="GJ542">
        <v>7.394943170731707</v>
      </c>
      <c r="GK542">
        <v>-0.864711846689916</v>
      </c>
      <c r="GL542">
        <v>0.08613185740873217</v>
      </c>
      <c r="GM542">
        <v>0</v>
      </c>
      <c r="GN542">
        <v>0</v>
      </c>
      <c r="GO542">
        <v>3</v>
      </c>
      <c r="GP542" t="s">
        <v>459</v>
      </c>
      <c r="GQ542">
        <v>3.10111</v>
      </c>
      <c r="GR542">
        <v>2.72448</v>
      </c>
      <c r="GS542">
        <v>0.122917</v>
      </c>
      <c r="GT542">
        <v>0.129416</v>
      </c>
      <c r="GU542">
        <v>0.104292</v>
      </c>
      <c r="GV542">
        <v>0.0805654</v>
      </c>
      <c r="GW542">
        <v>22909.9</v>
      </c>
      <c r="GX542">
        <v>20690.1</v>
      </c>
      <c r="GY542">
        <v>26684.2</v>
      </c>
      <c r="GZ542">
        <v>23988.5</v>
      </c>
      <c r="HA542">
        <v>38248.3</v>
      </c>
      <c r="HB542">
        <v>32629.6</v>
      </c>
      <c r="HC542">
        <v>46597.2</v>
      </c>
      <c r="HD542">
        <v>37971.7</v>
      </c>
      <c r="HE542">
        <v>1.87328</v>
      </c>
      <c r="HF542">
        <v>1.85312</v>
      </c>
      <c r="HG542">
        <v>0.144988</v>
      </c>
      <c r="HH542">
        <v>0</v>
      </c>
      <c r="HI542">
        <v>27.6771</v>
      </c>
      <c r="HJ542">
        <v>999.9</v>
      </c>
      <c r="HK542">
        <v>35.6</v>
      </c>
      <c r="HL542">
        <v>32.5</v>
      </c>
      <c r="HM542">
        <v>19.2679</v>
      </c>
      <c r="HN542">
        <v>61.0651</v>
      </c>
      <c r="HO542">
        <v>20.5008</v>
      </c>
      <c r="HP542">
        <v>1</v>
      </c>
      <c r="HQ542">
        <v>0.126032</v>
      </c>
      <c r="HR542">
        <v>-0.390161</v>
      </c>
      <c r="HS542">
        <v>20.2804</v>
      </c>
      <c r="HT542">
        <v>5.2104</v>
      </c>
      <c r="HU542">
        <v>11.9798</v>
      </c>
      <c r="HV542">
        <v>4.96355</v>
      </c>
      <c r="HW542">
        <v>3.27448</v>
      </c>
      <c r="HX542">
        <v>9999</v>
      </c>
      <c r="HY542">
        <v>9999</v>
      </c>
      <c r="HZ542">
        <v>9999</v>
      </c>
      <c r="IA542">
        <v>6.7</v>
      </c>
      <c r="IB542">
        <v>1.86398</v>
      </c>
      <c r="IC542">
        <v>1.8601</v>
      </c>
      <c r="ID542">
        <v>1.85841</v>
      </c>
      <c r="IE542">
        <v>1.85977</v>
      </c>
      <c r="IF542">
        <v>1.85989</v>
      </c>
      <c r="IG542">
        <v>1.85848</v>
      </c>
      <c r="IH542">
        <v>1.85745</v>
      </c>
      <c r="II542">
        <v>1.85242</v>
      </c>
      <c r="IJ542">
        <v>0</v>
      </c>
      <c r="IK542">
        <v>0</v>
      </c>
      <c r="IL542">
        <v>0</v>
      </c>
      <c r="IM542">
        <v>0</v>
      </c>
      <c r="IN542" t="s">
        <v>443</v>
      </c>
      <c r="IO542" t="s">
        <v>444</v>
      </c>
      <c r="IP542" t="s">
        <v>445</v>
      </c>
      <c r="IQ542" t="s">
        <v>445</v>
      </c>
      <c r="IR542" t="s">
        <v>445</v>
      </c>
      <c r="IS542" t="s">
        <v>445</v>
      </c>
      <c r="IT542">
        <v>0</v>
      </c>
      <c r="IU542">
        <v>100</v>
      </c>
      <c r="IV542">
        <v>100</v>
      </c>
      <c r="IW542">
        <v>-1.269</v>
      </c>
      <c r="IX542">
        <v>0.2988</v>
      </c>
      <c r="IY542">
        <v>-1.085747647868322</v>
      </c>
      <c r="IZ542">
        <v>-0.001141660950335919</v>
      </c>
      <c r="JA542">
        <v>1.556549255047457E-06</v>
      </c>
      <c r="JB542">
        <v>-3.845636065895205E-10</v>
      </c>
      <c r="JC542">
        <v>0.01562767363184709</v>
      </c>
      <c r="JD542">
        <v>0.001629169780553792</v>
      </c>
      <c r="JE542">
        <v>0.0005448488767950686</v>
      </c>
      <c r="JF542">
        <v>-2.599574200195059E-06</v>
      </c>
      <c r="JG542">
        <v>2</v>
      </c>
      <c r="JH542">
        <v>2011</v>
      </c>
      <c r="JI542">
        <v>1</v>
      </c>
      <c r="JJ542">
        <v>26</v>
      </c>
      <c r="JK542">
        <v>197367</v>
      </c>
      <c r="JL542">
        <v>197367.2</v>
      </c>
      <c r="JM542">
        <v>1.78345</v>
      </c>
      <c r="JN542">
        <v>2.64038</v>
      </c>
      <c r="JO542">
        <v>1.49658</v>
      </c>
      <c r="JP542">
        <v>2.34497</v>
      </c>
      <c r="JQ542">
        <v>1.54907</v>
      </c>
      <c r="JR542">
        <v>2.39746</v>
      </c>
      <c r="JS542">
        <v>36.9794</v>
      </c>
      <c r="JT542">
        <v>24.1751</v>
      </c>
      <c r="JU542">
        <v>18</v>
      </c>
      <c r="JV542">
        <v>485.688</v>
      </c>
      <c r="JW542">
        <v>487.813</v>
      </c>
      <c r="JX542">
        <v>28.5793</v>
      </c>
      <c r="JY542">
        <v>28.9407</v>
      </c>
      <c r="JZ542">
        <v>29.9997</v>
      </c>
      <c r="KA542">
        <v>29.2404</v>
      </c>
      <c r="KB542">
        <v>29.2569</v>
      </c>
      <c r="KC542">
        <v>35.7992</v>
      </c>
      <c r="KD542">
        <v>16.0554</v>
      </c>
      <c r="KE542">
        <v>34.5764</v>
      </c>
      <c r="KF542">
        <v>28.5404</v>
      </c>
      <c r="KG542">
        <v>740.8920000000001</v>
      </c>
      <c r="KH542">
        <v>15.754</v>
      </c>
      <c r="KI542">
        <v>101.881</v>
      </c>
      <c r="KJ542">
        <v>91.55549999999999</v>
      </c>
    </row>
    <row r="543" spans="1:296">
      <c r="A543">
        <v>525</v>
      </c>
      <c r="B543">
        <v>1758831629.6</v>
      </c>
      <c r="C543">
        <v>17606</v>
      </c>
      <c r="D543" t="s">
        <v>1500</v>
      </c>
      <c r="E543" t="s">
        <v>1501</v>
      </c>
      <c r="F543">
        <v>5</v>
      </c>
      <c r="G543" t="s">
        <v>1413</v>
      </c>
      <c r="H543">
        <v>1758831621.814285</v>
      </c>
      <c r="I543">
        <f>(J543)/1000</f>
        <v>0</v>
      </c>
      <c r="J543">
        <f>IF(DO543, AM543, AG543)</f>
        <v>0</v>
      </c>
      <c r="K543">
        <f>IF(DO543, AH543, AF543)</f>
        <v>0</v>
      </c>
      <c r="L543">
        <f>DQ543 - IF(AT543&gt;1, K543*DK543*100.0/(AV543), 0)</f>
        <v>0</v>
      </c>
      <c r="M543">
        <f>((S543-I543/2)*L543-K543)/(S543+I543/2)</f>
        <v>0</v>
      </c>
      <c r="N543">
        <f>M543*(DX543+DY543)/1000.0</f>
        <v>0</v>
      </c>
      <c r="O543">
        <f>(DQ543 - IF(AT543&gt;1, K543*DK543*100.0/(AV543), 0))*(DX543+DY543)/1000.0</f>
        <v>0</v>
      </c>
      <c r="P543">
        <f>2.0/((1/R543-1/Q543)+SIGN(R543)*SQRT((1/R543-1/Q543)*(1/R543-1/Q543) + 4*DL543/((DL543+1)*(DL543+1))*(2*1/R543*1/Q543-1/Q543*1/Q543)))</f>
        <v>0</v>
      </c>
      <c r="Q543">
        <f>IF(LEFT(DM543,1)&lt;&gt;"0",IF(LEFT(DM543,1)="1",3.0,DN543),$D$5+$E$5*(EE543*DX543/($K$5*1000))+$F$5*(EE543*DX543/($K$5*1000))*MAX(MIN(DK543,$J$5),$I$5)*MAX(MIN(DK543,$J$5),$I$5)+$G$5*MAX(MIN(DK543,$J$5),$I$5)*(EE543*DX543/($K$5*1000))+$H$5*(EE543*DX543/($K$5*1000))*(EE543*DX543/($K$5*1000)))</f>
        <v>0</v>
      </c>
      <c r="R543">
        <f>I543*(1000-(1000*0.61365*exp(17.502*V543/(240.97+V543))/(DX543+DY543)+DS543)/2)/(1000*0.61365*exp(17.502*V543/(240.97+V543))/(DX543+DY543)-DS543)</f>
        <v>0</v>
      </c>
      <c r="S543">
        <f>1/((DL543+1)/(P543/1.6)+1/(Q543/1.37)) + DL543/((DL543+1)/(P543/1.6) + DL543/(Q543/1.37))</f>
        <v>0</v>
      </c>
      <c r="T543">
        <f>(DG543*DJ543)</f>
        <v>0</v>
      </c>
      <c r="U543">
        <f>(DZ543+(T543+2*0.95*5.67E-8*(((DZ543+$B$9)+273)^4-(DZ543+273)^4)-44100*I543)/(1.84*29.3*Q543+8*0.95*5.67E-8*(DZ543+273)^3))</f>
        <v>0</v>
      </c>
      <c r="V543">
        <f>($C$9*EA543+$D$9*EB543+$E$9*U543)</f>
        <v>0</v>
      </c>
      <c r="W543">
        <f>0.61365*exp(17.502*V543/(240.97+V543))</f>
        <v>0</v>
      </c>
      <c r="X543">
        <f>(Y543/Z543*100)</f>
        <v>0</v>
      </c>
      <c r="Y543">
        <f>DS543*(DX543+DY543)/1000</f>
        <v>0</v>
      </c>
      <c r="Z543">
        <f>0.61365*exp(17.502*DZ543/(240.97+DZ543))</f>
        <v>0</v>
      </c>
      <c r="AA543">
        <f>(W543-DS543*(DX543+DY543)/1000)</f>
        <v>0</v>
      </c>
      <c r="AB543">
        <f>(-I543*44100)</f>
        <v>0</v>
      </c>
      <c r="AC543">
        <f>2*29.3*Q543*0.92*(DZ543-V543)</f>
        <v>0</v>
      </c>
      <c r="AD543">
        <f>2*0.95*5.67E-8*(((DZ543+$B$9)+273)^4-(V543+273)^4)</f>
        <v>0</v>
      </c>
      <c r="AE543">
        <f>T543+AD543+AB543+AC543</f>
        <v>0</v>
      </c>
      <c r="AF543">
        <f>DW543*AT543*(DR543-DQ543*(1000-AT543*DT543)/(1000-AT543*DS543))/(100*DK543)</f>
        <v>0</v>
      </c>
      <c r="AG543">
        <f>1000*DW543*AT543*(DS543-DT543)/(100*DK543*(1000-AT543*DS543))</f>
        <v>0</v>
      </c>
      <c r="AH543">
        <f>(AI543 - AJ543 - DX543*1E3/(8.314*(DZ543+273.15)) * AL543/DW543 * AK543) * DW543/(100*DK543) * (1000 - DT543)/1000</f>
        <v>0</v>
      </c>
      <c r="AI543">
        <v>736.1788350351698</v>
      </c>
      <c r="AJ543">
        <v>694.6058181818179</v>
      </c>
      <c r="AK543">
        <v>3.345315186326093</v>
      </c>
      <c r="AL543">
        <v>65.13345056571636</v>
      </c>
      <c r="AM543">
        <f>(AO543 - AN543 + DX543*1E3/(8.314*(DZ543+273.15)) * AQ543/DW543 * AP543) * DW543/(100*DK543) * 1000/(1000 - AO543)</f>
        <v>0</v>
      </c>
      <c r="AN543">
        <v>15.64247775100389</v>
      </c>
      <c r="AO543">
        <v>22.79296</v>
      </c>
      <c r="AP543">
        <v>-0.00230086761108162</v>
      </c>
      <c r="AQ543">
        <v>105.732096161895</v>
      </c>
      <c r="AR543">
        <v>0</v>
      </c>
      <c r="AS543">
        <v>0</v>
      </c>
      <c r="AT543">
        <f>IF(AR543*$H$15&gt;=AV543,1.0,(AV543/(AV543-AR543*$H$15)))</f>
        <v>0</v>
      </c>
      <c r="AU543">
        <f>(AT543-1)*100</f>
        <v>0</v>
      </c>
      <c r="AV543">
        <f>MAX(0,($B$15+$C$15*EE543)/(1+$D$15*EE543)*DX543/(DZ543+273)*$E$15)</f>
        <v>0</v>
      </c>
      <c r="AW543" t="s">
        <v>439</v>
      </c>
      <c r="AX543" t="s">
        <v>439</v>
      </c>
      <c r="AY543">
        <v>0</v>
      </c>
      <c r="AZ543">
        <v>0</v>
      </c>
      <c r="BA543">
        <f>1-AY543/AZ543</f>
        <v>0</v>
      </c>
      <c r="BB543">
        <v>0</v>
      </c>
      <c r="BC543" t="s">
        <v>439</v>
      </c>
      <c r="BD543" t="s">
        <v>439</v>
      </c>
      <c r="BE543">
        <v>0</v>
      </c>
      <c r="BF543">
        <v>0</v>
      </c>
      <c r="BG543">
        <f>1-BE543/BF543</f>
        <v>0</v>
      </c>
      <c r="BH543">
        <v>0.5</v>
      </c>
      <c r="BI543">
        <f>DH543</f>
        <v>0</v>
      </c>
      <c r="BJ543">
        <f>K543</f>
        <v>0</v>
      </c>
      <c r="BK543">
        <f>BG543*BH543*BI543</f>
        <v>0</v>
      </c>
      <c r="BL543">
        <f>(BJ543-BB543)/BI543</f>
        <v>0</v>
      </c>
      <c r="BM543">
        <f>(AZ543-BF543)/BF543</f>
        <v>0</v>
      </c>
      <c r="BN543">
        <f>AY543/(BA543+AY543/BF543)</f>
        <v>0</v>
      </c>
      <c r="BO543" t="s">
        <v>439</v>
      </c>
      <c r="BP543">
        <v>0</v>
      </c>
      <c r="BQ543">
        <f>IF(BP543&lt;&gt;0, BP543, BN543)</f>
        <v>0</v>
      </c>
      <c r="BR543">
        <f>1-BQ543/BF543</f>
        <v>0</v>
      </c>
      <c r="BS543">
        <f>(BF543-BE543)/(BF543-BQ543)</f>
        <v>0</v>
      </c>
      <c r="BT543">
        <f>(AZ543-BF543)/(AZ543-BQ543)</f>
        <v>0</v>
      </c>
      <c r="BU543">
        <f>(BF543-BE543)/(BF543-AY543)</f>
        <v>0</v>
      </c>
      <c r="BV543">
        <f>(AZ543-BF543)/(AZ543-AY543)</f>
        <v>0</v>
      </c>
      <c r="BW543">
        <f>(BS543*BQ543/BE543)</f>
        <v>0</v>
      </c>
      <c r="BX543">
        <f>(1-BW543)</f>
        <v>0</v>
      </c>
      <c r="DG543">
        <f>$B$13*EF543+$C$13*EG543+$F$13*ER543*(1-EU543)</f>
        <v>0</v>
      </c>
      <c r="DH543">
        <f>DG543*DI543</f>
        <v>0</v>
      </c>
      <c r="DI543">
        <f>($B$13*$D$11+$C$13*$D$11+$F$13*((FE543+EW543)/MAX(FE543+EW543+FF543, 0.1)*$I$11+FF543/MAX(FE543+EW543+FF543, 0.1)*$J$11))/($B$13+$C$13+$F$13)</f>
        <v>0</v>
      </c>
      <c r="DJ543">
        <f>($B$13*$K$11+$C$13*$K$11+$F$13*((FE543+EW543)/MAX(FE543+EW543+FF543, 0.1)*$P$11+FF543/MAX(FE543+EW543+FF543, 0.1)*$Q$11))/($B$13+$C$13+$F$13)</f>
        <v>0</v>
      </c>
      <c r="DK543">
        <v>5.9</v>
      </c>
      <c r="DL543">
        <v>0.5</v>
      </c>
      <c r="DM543" t="s">
        <v>440</v>
      </c>
      <c r="DN543">
        <v>2</v>
      </c>
      <c r="DO543" t="b">
        <v>1</v>
      </c>
      <c r="DP543">
        <v>1758831621.814285</v>
      </c>
      <c r="DQ543">
        <v>655.1204642857144</v>
      </c>
      <c r="DR543">
        <v>708.6145714285714</v>
      </c>
      <c r="DS543">
        <v>22.82691071428572</v>
      </c>
      <c r="DT543">
        <v>15.56243214285714</v>
      </c>
      <c r="DU543">
        <v>656.3935714285715</v>
      </c>
      <c r="DV543">
        <v>22.52777857142857</v>
      </c>
      <c r="DW543">
        <v>500.0405357142858</v>
      </c>
      <c r="DX543">
        <v>90.75468214285715</v>
      </c>
      <c r="DY543">
        <v>0.06627470000000001</v>
      </c>
      <c r="DZ543">
        <v>29.69642142857143</v>
      </c>
      <c r="EA543">
        <v>30.042</v>
      </c>
      <c r="EB543">
        <v>999.9000000000002</v>
      </c>
      <c r="EC543">
        <v>0</v>
      </c>
      <c r="ED543">
        <v>0</v>
      </c>
      <c r="EE543">
        <v>10007.8</v>
      </c>
      <c r="EF543">
        <v>0</v>
      </c>
      <c r="EG543">
        <v>11.53662142857143</v>
      </c>
      <c r="EH543">
        <v>-53.493975</v>
      </c>
      <c r="EI543">
        <v>670.4240357142857</v>
      </c>
      <c r="EJ543">
        <v>719.817642857143</v>
      </c>
      <c r="EK543">
        <v>7.264479642857142</v>
      </c>
      <c r="EL543">
        <v>708.6145714285714</v>
      </c>
      <c r="EM543">
        <v>15.56243214285714</v>
      </c>
      <c r="EN543">
        <v>2.071649285714286</v>
      </c>
      <c r="EO543">
        <v>1.412365357142857</v>
      </c>
      <c r="EP543">
        <v>18.00284642857143</v>
      </c>
      <c r="EQ543">
        <v>12.05095</v>
      </c>
      <c r="ER543">
        <v>1999.994642857143</v>
      </c>
      <c r="ES543">
        <v>0.9799970000000001</v>
      </c>
      <c r="ET543">
        <v>0.02000270000000001</v>
      </c>
      <c r="EU543">
        <v>0</v>
      </c>
      <c r="EV543">
        <v>1220.176071428572</v>
      </c>
      <c r="EW543">
        <v>5.00078</v>
      </c>
      <c r="EX543">
        <v>23718.375</v>
      </c>
      <c r="EY543">
        <v>16379.57142857143</v>
      </c>
      <c r="EZ543">
        <v>39.23410714285713</v>
      </c>
      <c r="FA543">
        <v>39.91485714285714</v>
      </c>
      <c r="FB543">
        <v>39.24307142857143</v>
      </c>
      <c r="FC543">
        <v>39.66721428571428</v>
      </c>
      <c r="FD543">
        <v>40.29657142857142</v>
      </c>
      <c r="FE543">
        <v>1955.084642857143</v>
      </c>
      <c r="FF543">
        <v>39.90857142857143</v>
      </c>
      <c r="FG543">
        <v>0</v>
      </c>
      <c r="FH543">
        <v>1758831625.3</v>
      </c>
      <c r="FI543">
        <v>0</v>
      </c>
      <c r="FJ543">
        <v>1220.383461538462</v>
      </c>
      <c r="FK543">
        <v>14.10495728978899</v>
      </c>
      <c r="FL543">
        <v>271.1008548538327</v>
      </c>
      <c r="FM543">
        <v>23722.19615384615</v>
      </c>
      <c r="FN543">
        <v>15</v>
      </c>
      <c r="FO543">
        <v>0</v>
      </c>
      <c r="FP543" t="s">
        <v>441</v>
      </c>
      <c r="FQ543">
        <v>1746989605.5</v>
      </c>
      <c r="FR543">
        <v>1746989593.5</v>
      </c>
      <c r="FS543">
        <v>0</v>
      </c>
      <c r="FT543">
        <v>-0.274</v>
      </c>
      <c r="FU543">
        <v>-0.002</v>
      </c>
      <c r="FV543">
        <v>2.549</v>
      </c>
      <c r="FW543">
        <v>0.129</v>
      </c>
      <c r="FX543">
        <v>420</v>
      </c>
      <c r="FY543">
        <v>17</v>
      </c>
      <c r="FZ543">
        <v>0.02</v>
      </c>
      <c r="GA543">
        <v>0.04</v>
      </c>
      <c r="GB543">
        <v>-53.25819</v>
      </c>
      <c r="GC543">
        <v>-6.334174108817907</v>
      </c>
      <c r="GD543">
        <v>0.6232225536676281</v>
      </c>
      <c r="GE543">
        <v>0</v>
      </c>
      <c r="GF543">
        <v>1219.467352941176</v>
      </c>
      <c r="GG543">
        <v>15.44828114283345</v>
      </c>
      <c r="GH543">
        <v>1.541716592601616</v>
      </c>
      <c r="GI543">
        <v>0</v>
      </c>
      <c r="GJ543">
        <v>7.30701825</v>
      </c>
      <c r="GK543">
        <v>-1.045991482176371</v>
      </c>
      <c r="GL543">
        <v>0.1007406812784066</v>
      </c>
      <c r="GM543">
        <v>0</v>
      </c>
      <c r="GN543">
        <v>0</v>
      </c>
      <c r="GO543">
        <v>3</v>
      </c>
      <c r="GP543" t="s">
        <v>459</v>
      </c>
      <c r="GQ543">
        <v>3.10124</v>
      </c>
      <c r="GR543">
        <v>2.72415</v>
      </c>
      <c r="GS543">
        <v>0.124983</v>
      </c>
      <c r="GT543">
        <v>0.131459</v>
      </c>
      <c r="GU543">
        <v>0.104219</v>
      </c>
      <c r="GV543">
        <v>0.0808323</v>
      </c>
      <c r="GW543">
        <v>22856</v>
      </c>
      <c r="GX543">
        <v>20641.7</v>
      </c>
      <c r="GY543">
        <v>26684.3</v>
      </c>
      <c r="GZ543">
        <v>23988.7</v>
      </c>
      <c r="HA543">
        <v>38251.8</v>
      </c>
      <c r="HB543">
        <v>32620.5</v>
      </c>
      <c r="HC543">
        <v>46597.4</v>
      </c>
      <c r="HD543">
        <v>37972</v>
      </c>
      <c r="HE543">
        <v>1.87348</v>
      </c>
      <c r="HF543">
        <v>1.85335</v>
      </c>
      <c r="HG543">
        <v>0.14554</v>
      </c>
      <c r="HH543">
        <v>0</v>
      </c>
      <c r="HI543">
        <v>27.683</v>
      </c>
      <c r="HJ543">
        <v>999.9</v>
      </c>
      <c r="HK543">
        <v>35.6</v>
      </c>
      <c r="HL543">
        <v>32.5</v>
      </c>
      <c r="HM543">
        <v>19.2685</v>
      </c>
      <c r="HN543">
        <v>60.8051</v>
      </c>
      <c r="HO543">
        <v>20.4327</v>
      </c>
      <c r="HP543">
        <v>1</v>
      </c>
      <c r="HQ543">
        <v>0.125508</v>
      </c>
      <c r="HR543">
        <v>-0.343864</v>
      </c>
      <c r="HS543">
        <v>20.2807</v>
      </c>
      <c r="HT543">
        <v>5.21025</v>
      </c>
      <c r="HU543">
        <v>11.9794</v>
      </c>
      <c r="HV543">
        <v>4.96325</v>
      </c>
      <c r="HW543">
        <v>3.2744</v>
      </c>
      <c r="HX543">
        <v>9999</v>
      </c>
      <c r="HY543">
        <v>9999</v>
      </c>
      <c r="HZ543">
        <v>9999</v>
      </c>
      <c r="IA543">
        <v>6.7</v>
      </c>
      <c r="IB543">
        <v>1.86395</v>
      </c>
      <c r="IC543">
        <v>1.86009</v>
      </c>
      <c r="ID543">
        <v>1.8584</v>
      </c>
      <c r="IE543">
        <v>1.85975</v>
      </c>
      <c r="IF543">
        <v>1.85989</v>
      </c>
      <c r="IG543">
        <v>1.85845</v>
      </c>
      <c r="IH543">
        <v>1.85745</v>
      </c>
      <c r="II543">
        <v>1.85242</v>
      </c>
      <c r="IJ543">
        <v>0</v>
      </c>
      <c r="IK543">
        <v>0</v>
      </c>
      <c r="IL543">
        <v>0</v>
      </c>
      <c r="IM543">
        <v>0</v>
      </c>
      <c r="IN543" t="s">
        <v>443</v>
      </c>
      <c r="IO543" t="s">
        <v>444</v>
      </c>
      <c r="IP543" t="s">
        <v>445</v>
      </c>
      <c r="IQ543" t="s">
        <v>445</v>
      </c>
      <c r="IR543" t="s">
        <v>445</v>
      </c>
      <c r="IS543" t="s">
        <v>445</v>
      </c>
      <c r="IT543">
        <v>0</v>
      </c>
      <c r="IU543">
        <v>100</v>
      </c>
      <c r="IV543">
        <v>100</v>
      </c>
      <c r="IW543">
        <v>-1.262</v>
      </c>
      <c r="IX543">
        <v>0.2984</v>
      </c>
      <c r="IY543">
        <v>-1.085747647868322</v>
      </c>
      <c r="IZ543">
        <v>-0.001141660950335919</v>
      </c>
      <c r="JA543">
        <v>1.556549255047457E-06</v>
      </c>
      <c r="JB543">
        <v>-3.845636065895205E-10</v>
      </c>
      <c r="JC543">
        <v>0.01562767363184709</v>
      </c>
      <c r="JD543">
        <v>0.001629169780553792</v>
      </c>
      <c r="JE543">
        <v>0.0005448488767950686</v>
      </c>
      <c r="JF543">
        <v>-2.599574200195059E-06</v>
      </c>
      <c r="JG543">
        <v>2</v>
      </c>
      <c r="JH543">
        <v>2011</v>
      </c>
      <c r="JI543">
        <v>1</v>
      </c>
      <c r="JJ543">
        <v>26</v>
      </c>
      <c r="JK543">
        <v>197367.1</v>
      </c>
      <c r="JL543">
        <v>197367.3</v>
      </c>
      <c r="JM543">
        <v>1.81396</v>
      </c>
      <c r="JN543">
        <v>2.63428</v>
      </c>
      <c r="JO543">
        <v>1.49658</v>
      </c>
      <c r="JP543">
        <v>2.34497</v>
      </c>
      <c r="JQ543">
        <v>1.54907</v>
      </c>
      <c r="JR543">
        <v>2.44751</v>
      </c>
      <c r="JS543">
        <v>36.9794</v>
      </c>
      <c r="JT543">
        <v>24.1751</v>
      </c>
      <c r="JU543">
        <v>18</v>
      </c>
      <c r="JV543">
        <v>485.767</v>
      </c>
      <c r="JW543">
        <v>487.924</v>
      </c>
      <c r="JX543">
        <v>28.5408</v>
      </c>
      <c r="JY543">
        <v>28.9359</v>
      </c>
      <c r="JZ543">
        <v>29.9998</v>
      </c>
      <c r="KA543">
        <v>29.2354</v>
      </c>
      <c r="KB543">
        <v>29.2525</v>
      </c>
      <c r="KC543">
        <v>36.423</v>
      </c>
      <c r="KD543">
        <v>15.4523</v>
      </c>
      <c r="KE543">
        <v>34.5764</v>
      </c>
      <c r="KF543">
        <v>28.49</v>
      </c>
      <c r="KG543">
        <v>760.943</v>
      </c>
      <c r="KH543">
        <v>15.837</v>
      </c>
      <c r="KI543">
        <v>101.881</v>
      </c>
      <c r="KJ543">
        <v>91.5562</v>
      </c>
    </row>
    <row r="544" spans="1:296">
      <c r="A544">
        <v>526</v>
      </c>
      <c r="B544">
        <v>1758831634.6</v>
      </c>
      <c r="C544">
        <v>17611</v>
      </c>
      <c r="D544" t="s">
        <v>1502</v>
      </c>
      <c r="E544" t="s">
        <v>1503</v>
      </c>
      <c r="F544">
        <v>5</v>
      </c>
      <c r="G544" t="s">
        <v>1413</v>
      </c>
      <c r="H544">
        <v>1758831627.1</v>
      </c>
      <c r="I544">
        <f>(J544)/1000</f>
        <v>0</v>
      </c>
      <c r="J544">
        <f>IF(DO544, AM544, AG544)</f>
        <v>0</v>
      </c>
      <c r="K544">
        <f>IF(DO544, AH544, AF544)</f>
        <v>0</v>
      </c>
      <c r="L544">
        <f>DQ544 - IF(AT544&gt;1, K544*DK544*100.0/(AV544), 0)</f>
        <v>0</v>
      </c>
      <c r="M544">
        <f>((S544-I544/2)*L544-K544)/(S544+I544/2)</f>
        <v>0</v>
      </c>
      <c r="N544">
        <f>M544*(DX544+DY544)/1000.0</f>
        <v>0</v>
      </c>
      <c r="O544">
        <f>(DQ544 - IF(AT544&gt;1, K544*DK544*100.0/(AV544), 0))*(DX544+DY544)/1000.0</f>
        <v>0</v>
      </c>
      <c r="P544">
        <f>2.0/((1/R544-1/Q544)+SIGN(R544)*SQRT((1/R544-1/Q544)*(1/R544-1/Q544) + 4*DL544/((DL544+1)*(DL544+1))*(2*1/R544*1/Q544-1/Q544*1/Q544)))</f>
        <v>0</v>
      </c>
      <c r="Q544">
        <f>IF(LEFT(DM544,1)&lt;&gt;"0",IF(LEFT(DM544,1)="1",3.0,DN544),$D$5+$E$5*(EE544*DX544/($K$5*1000))+$F$5*(EE544*DX544/($K$5*1000))*MAX(MIN(DK544,$J$5),$I$5)*MAX(MIN(DK544,$J$5),$I$5)+$G$5*MAX(MIN(DK544,$J$5),$I$5)*(EE544*DX544/($K$5*1000))+$H$5*(EE544*DX544/($K$5*1000))*(EE544*DX544/($K$5*1000)))</f>
        <v>0</v>
      </c>
      <c r="R544">
        <f>I544*(1000-(1000*0.61365*exp(17.502*V544/(240.97+V544))/(DX544+DY544)+DS544)/2)/(1000*0.61365*exp(17.502*V544/(240.97+V544))/(DX544+DY544)-DS544)</f>
        <v>0</v>
      </c>
      <c r="S544">
        <f>1/((DL544+1)/(P544/1.6)+1/(Q544/1.37)) + DL544/((DL544+1)/(P544/1.6) + DL544/(Q544/1.37))</f>
        <v>0</v>
      </c>
      <c r="T544">
        <f>(DG544*DJ544)</f>
        <v>0</v>
      </c>
      <c r="U544">
        <f>(DZ544+(T544+2*0.95*5.67E-8*(((DZ544+$B$9)+273)^4-(DZ544+273)^4)-44100*I544)/(1.84*29.3*Q544+8*0.95*5.67E-8*(DZ544+273)^3))</f>
        <v>0</v>
      </c>
      <c r="V544">
        <f>($C$9*EA544+$D$9*EB544+$E$9*U544)</f>
        <v>0</v>
      </c>
      <c r="W544">
        <f>0.61365*exp(17.502*V544/(240.97+V544))</f>
        <v>0</v>
      </c>
      <c r="X544">
        <f>(Y544/Z544*100)</f>
        <v>0</v>
      </c>
      <c r="Y544">
        <f>DS544*(DX544+DY544)/1000</f>
        <v>0</v>
      </c>
      <c r="Z544">
        <f>0.61365*exp(17.502*DZ544/(240.97+DZ544))</f>
        <v>0</v>
      </c>
      <c r="AA544">
        <f>(W544-DS544*(DX544+DY544)/1000)</f>
        <v>0</v>
      </c>
      <c r="AB544">
        <f>(-I544*44100)</f>
        <v>0</v>
      </c>
      <c r="AC544">
        <f>2*29.3*Q544*0.92*(DZ544-V544)</f>
        <v>0</v>
      </c>
      <c r="AD544">
        <f>2*0.95*5.67E-8*(((DZ544+$B$9)+273)^4-(V544+273)^4)</f>
        <v>0</v>
      </c>
      <c r="AE544">
        <f>T544+AD544+AB544+AC544</f>
        <v>0</v>
      </c>
      <c r="AF544">
        <f>DW544*AT544*(DR544-DQ544*(1000-AT544*DT544)/(1000-AT544*DS544))/(100*DK544)</f>
        <v>0</v>
      </c>
      <c r="AG544">
        <f>1000*DW544*AT544*(DS544-DT544)/(100*DK544*(1000-AT544*DS544))</f>
        <v>0</v>
      </c>
      <c r="AH544">
        <f>(AI544 - AJ544 - DX544*1E3/(8.314*(DZ544+273.15)) * AL544/DW544 * AK544) * DW544/(100*DK544) * (1000 - DT544)/1000</f>
        <v>0</v>
      </c>
      <c r="AI544">
        <v>753.1016214666134</v>
      </c>
      <c r="AJ544">
        <v>711.4053212121208</v>
      </c>
      <c r="AK544">
        <v>3.359776624714454</v>
      </c>
      <c r="AL544">
        <v>65.13345056571636</v>
      </c>
      <c r="AM544">
        <f>(AO544 - AN544 + DX544*1E3/(8.314*(DZ544+273.15)) * AQ544/DW544 * AP544) * DW544/(100*DK544) * 1000/(1000 - AO544)</f>
        <v>0</v>
      </c>
      <c r="AN544">
        <v>15.73413010916805</v>
      </c>
      <c r="AO544">
        <v>22.77134909090908</v>
      </c>
      <c r="AP544">
        <v>-0.0009663779506774591</v>
      </c>
      <c r="AQ544">
        <v>105.732096161895</v>
      </c>
      <c r="AR544">
        <v>0</v>
      </c>
      <c r="AS544">
        <v>0</v>
      </c>
      <c r="AT544">
        <f>IF(AR544*$H$15&gt;=AV544,1.0,(AV544/(AV544-AR544*$H$15)))</f>
        <v>0</v>
      </c>
      <c r="AU544">
        <f>(AT544-1)*100</f>
        <v>0</v>
      </c>
      <c r="AV544">
        <f>MAX(0,($B$15+$C$15*EE544)/(1+$D$15*EE544)*DX544/(DZ544+273)*$E$15)</f>
        <v>0</v>
      </c>
      <c r="AW544" t="s">
        <v>439</v>
      </c>
      <c r="AX544" t="s">
        <v>439</v>
      </c>
      <c r="AY544">
        <v>0</v>
      </c>
      <c r="AZ544">
        <v>0</v>
      </c>
      <c r="BA544">
        <f>1-AY544/AZ544</f>
        <v>0</v>
      </c>
      <c r="BB544">
        <v>0</v>
      </c>
      <c r="BC544" t="s">
        <v>439</v>
      </c>
      <c r="BD544" t="s">
        <v>439</v>
      </c>
      <c r="BE544">
        <v>0</v>
      </c>
      <c r="BF544">
        <v>0</v>
      </c>
      <c r="BG544">
        <f>1-BE544/BF544</f>
        <v>0</v>
      </c>
      <c r="BH544">
        <v>0.5</v>
      </c>
      <c r="BI544">
        <f>DH544</f>
        <v>0</v>
      </c>
      <c r="BJ544">
        <f>K544</f>
        <v>0</v>
      </c>
      <c r="BK544">
        <f>BG544*BH544*BI544</f>
        <v>0</v>
      </c>
      <c r="BL544">
        <f>(BJ544-BB544)/BI544</f>
        <v>0</v>
      </c>
      <c r="BM544">
        <f>(AZ544-BF544)/BF544</f>
        <v>0</v>
      </c>
      <c r="BN544">
        <f>AY544/(BA544+AY544/BF544)</f>
        <v>0</v>
      </c>
      <c r="BO544" t="s">
        <v>439</v>
      </c>
      <c r="BP544">
        <v>0</v>
      </c>
      <c r="BQ544">
        <f>IF(BP544&lt;&gt;0, BP544, BN544)</f>
        <v>0</v>
      </c>
      <c r="BR544">
        <f>1-BQ544/BF544</f>
        <v>0</v>
      </c>
      <c r="BS544">
        <f>(BF544-BE544)/(BF544-BQ544)</f>
        <v>0</v>
      </c>
      <c r="BT544">
        <f>(AZ544-BF544)/(AZ544-BQ544)</f>
        <v>0</v>
      </c>
      <c r="BU544">
        <f>(BF544-BE544)/(BF544-AY544)</f>
        <v>0</v>
      </c>
      <c r="BV544">
        <f>(AZ544-BF544)/(AZ544-AY544)</f>
        <v>0</v>
      </c>
      <c r="BW544">
        <f>(BS544*BQ544/BE544)</f>
        <v>0</v>
      </c>
      <c r="BX544">
        <f>(1-BW544)</f>
        <v>0</v>
      </c>
      <c r="DG544">
        <f>$B$13*EF544+$C$13*EG544+$F$13*ER544*(1-EU544)</f>
        <v>0</v>
      </c>
      <c r="DH544">
        <f>DG544*DI544</f>
        <v>0</v>
      </c>
      <c r="DI544">
        <f>($B$13*$D$11+$C$13*$D$11+$F$13*((FE544+EW544)/MAX(FE544+EW544+FF544, 0.1)*$I$11+FF544/MAX(FE544+EW544+FF544, 0.1)*$J$11))/($B$13+$C$13+$F$13)</f>
        <v>0</v>
      </c>
      <c r="DJ544">
        <f>($B$13*$K$11+$C$13*$K$11+$F$13*((FE544+EW544)/MAX(FE544+EW544+FF544, 0.1)*$P$11+FF544/MAX(FE544+EW544+FF544, 0.1)*$Q$11))/($B$13+$C$13+$F$13)</f>
        <v>0</v>
      </c>
      <c r="DK544">
        <v>5.9</v>
      </c>
      <c r="DL544">
        <v>0.5</v>
      </c>
      <c r="DM544" t="s">
        <v>440</v>
      </c>
      <c r="DN544">
        <v>2</v>
      </c>
      <c r="DO544" t="b">
        <v>1</v>
      </c>
      <c r="DP544">
        <v>1758831627.1</v>
      </c>
      <c r="DQ544">
        <v>672.2824444444444</v>
      </c>
      <c r="DR544">
        <v>726.2979629629629</v>
      </c>
      <c r="DS544">
        <v>22.80263703703704</v>
      </c>
      <c r="DT544">
        <v>15.6381925925926</v>
      </c>
      <c r="DU544">
        <v>673.5482962962961</v>
      </c>
      <c r="DV544">
        <v>22.50402962962964</v>
      </c>
      <c r="DW544">
        <v>500.0186666666666</v>
      </c>
      <c r="DX544">
        <v>90.75420000000001</v>
      </c>
      <c r="DY544">
        <v>0.06636057407407407</v>
      </c>
      <c r="DZ544">
        <v>29.69234074074074</v>
      </c>
      <c r="EA544">
        <v>30.05012592592593</v>
      </c>
      <c r="EB544">
        <v>999.9000000000001</v>
      </c>
      <c r="EC544">
        <v>0</v>
      </c>
      <c r="ED544">
        <v>0</v>
      </c>
      <c r="EE544">
        <v>9999.357777777777</v>
      </c>
      <c r="EF544">
        <v>0</v>
      </c>
      <c r="EG544">
        <v>11.53963333333333</v>
      </c>
      <c r="EH544">
        <v>-54.01546666666667</v>
      </c>
      <c r="EI544">
        <v>687.9698148148149</v>
      </c>
      <c r="EJ544">
        <v>737.8374074074073</v>
      </c>
      <c r="EK544">
        <v>7.164440370370371</v>
      </c>
      <c r="EL544">
        <v>726.2979629629629</v>
      </c>
      <c r="EM544">
        <v>15.6381925925926</v>
      </c>
      <c r="EN544">
        <v>2.069434074074074</v>
      </c>
      <c r="EO544">
        <v>1.419233333333333</v>
      </c>
      <c r="EP544">
        <v>17.98583333333333</v>
      </c>
      <c r="EQ544">
        <v>12.12457407407407</v>
      </c>
      <c r="ER544">
        <v>2000.009629629629</v>
      </c>
      <c r="ES544">
        <v>0.9799972222222223</v>
      </c>
      <c r="ET544">
        <v>0.02000248148148149</v>
      </c>
      <c r="EU544">
        <v>0</v>
      </c>
      <c r="EV544">
        <v>1221.429259259259</v>
      </c>
      <c r="EW544">
        <v>5.00078</v>
      </c>
      <c r="EX544">
        <v>23741.91111111111</v>
      </c>
      <c r="EY544">
        <v>16379.6962962963</v>
      </c>
      <c r="EZ544">
        <v>39.24051851851851</v>
      </c>
      <c r="FA544">
        <v>39.91403703703703</v>
      </c>
      <c r="FB544">
        <v>39.23585185185185</v>
      </c>
      <c r="FC544">
        <v>39.66874074074073</v>
      </c>
      <c r="FD544">
        <v>40.32844444444444</v>
      </c>
      <c r="FE544">
        <v>1955.099629629629</v>
      </c>
      <c r="FF544">
        <v>39.90518518518519</v>
      </c>
      <c r="FG544">
        <v>0</v>
      </c>
      <c r="FH544">
        <v>1758831629.5</v>
      </c>
      <c r="FI544">
        <v>0</v>
      </c>
      <c r="FJ544">
        <v>1221.428</v>
      </c>
      <c r="FK544">
        <v>13.48538460093851</v>
      </c>
      <c r="FL544">
        <v>250.8153841849114</v>
      </c>
      <c r="FM544">
        <v>23741.912</v>
      </c>
      <c r="FN544">
        <v>15</v>
      </c>
      <c r="FO544">
        <v>0</v>
      </c>
      <c r="FP544" t="s">
        <v>441</v>
      </c>
      <c r="FQ544">
        <v>1746989605.5</v>
      </c>
      <c r="FR544">
        <v>1746989593.5</v>
      </c>
      <c r="FS544">
        <v>0</v>
      </c>
      <c r="FT544">
        <v>-0.274</v>
      </c>
      <c r="FU544">
        <v>-0.002</v>
      </c>
      <c r="FV544">
        <v>2.549</v>
      </c>
      <c r="FW544">
        <v>0.129</v>
      </c>
      <c r="FX544">
        <v>420</v>
      </c>
      <c r="FY544">
        <v>17</v>
      </c>
      <c r="FZ544">
        <v>0.02</v>
      </c>
      <c r="GA544">
        <v>0.04</v>
      </c>
      <c r="GB544">
        <v>-53.6105525</v>
      </c>
      <c r="GC544">
        <v>-6.117186866791712</v>
      </c>
      <c r="GD544">
        <v>0.6034722508067373</v>
      </c>
      <c r="GE544">
        <v>0</v>
      </c>
      <c r="GF544">
        <v>1220.511176470588</v>
      </c>
      <c r="GG544">
        <v>13.98074867097325</v>
      </c>
      <c r="GH544">
        <v>1.396290810569785</v>
      </c>
      <c r="GI544">
        <v>0</v>
      </c>
      <c r="GJ544">
        <v>7.234569249999998</v>
      </c>
      <c r="GK544">
        <v>-1.112931669793638</v>
      </c>
      <c r="GL544">
        <v>0.1072748379953915</v>
      </c>
      <c r="GM544">
        <v>0</v>
      </c>
      <c r="GN544">
        <v>0</v>
      </c>
      <c r="GO544">
        <v>3</v>
      </c>
      <c r="GP544" t="s">
        <v>459</v>
      </c>
      <c r="GQ544">
        <v>3.10115</v>
      </c>
      <c r="GR544">
        <v>2.72468</v>
      </c>
      <c r="GS544">
        <v>0.12704</v>
      </c>
      <c r="GT544">
        <v>0.133474</v>
      </c>
      <c r="GU544">
        <v>0.104153</v>
      </c>
      <c r="GV544">
        <v>0.0812433</v>
      </c>
      <c r="GW544">
        <v>22802.6</v>
      </c>
      <c r="GX544">
        <v>20593.8</v>
      </c>
      <c r="GY544">
        <v>26684.7</v>
      </c>
      <c r="GZ544">
        <v>23988.6</v>
      </c>
      <c r="HA544">
        <v>38255.3</v>
      </c>
      <c r="HB544">
        <v>32606.2</v>
      </c>
      <c r="HC544">
        <v>46597.8</v>
      </c>
      <c r="HD544">
        <v>37972.1</v>
      </c>
      <c r="HE544">
        <v>1.8731</v>
      </c>
      <c r="HF544">
        <v>1.8538</v>
      </c>
      <c r="HG544">
        <v>0.145249</v>
      </c>
      <c r="HH544">
        <v>0</v>
      </c>
      <c r="HI544">
        <v>27.688</v>
      </c>
      <c r="HJ544">
        <v>999.9</v>
      </c>
      <c r="HK544">
        <v>35.6</v>
      </c>
      <c r="HL544">
        <v>32.4</v>
      </c>
      <c r="HM544">
        <v>19.1587</v>
      </c>
      <c r="HN544">
        <v>61.0551</v>
      </c>
      <c r="HO544">
        <v>20.5008</v>
      </c>
      <c r="HP544">
        <v>1</v>
      </c>
      <c r="HQ544">
        <v>0.125473</v>
      </c>
      <c r="HR544">
        <v>-0.270806</v>
      </c>
      <c r="HS544">
        <v>20.2808</v>
      </c>
      <c r="HT544">
        <v>5.21025</v>
      </c>
      <c r="HU544">
        <v>11.98</v>
      </c>
      <c r="HV544">
        <v>4.9631</v>
      </c>
      <c r="HW544">
        <v>3.27438</v>
      </c>
      <c r="HX544">
        <v>9999</v>
      </c>
      <c r="HY544">
        <v>9999</v>
      </c>
      <c r="HZ544">
        <v>9999</v>
      </c>
      <c r="IA544">
        <v>6.7</v>
      </c>
      <c r="IB544">
        <v>1.86397</v>
      </c>
      <c r="IC544">
        <v>1.86008</v>
      </c>
      <c r="ID544">
        <v>1.85838</v>
      </c>
      <c r="IE544">
        <v>1.85976</v>
      </c>
      <c r="IF544">
        <v>1.85989</v>
      </c>
      <c r="IG544">
        <v>1.85842</v>
      </c>
      <c r="IH544">
        <v>1.85745</v>
      </c>
      <c r="II544">
        <v>1.85242</v>
      </c>
      <c r="IJ544">
        <v>0</v>
      </c>
      <c r="IK544">
        <v>0</v>
      </c>
      <c r="IL544">
        <v>0</v>
      </c>
      <c r="IM544">
        <v>0</v>
      </c>
      <c r="IN544" t="s">
        <v>443</v>
      </c>
      <c r="IO544" t="s">
        <v>444</v>
      </c>
      <c r="IP544" t="s">
        <v>445</v>
      </c>
      <c r="IQ544" t="s">
        <v>445</v>
      </c>
      <c r="IR544" t="s">
        <v>445</v>
      </c>
      <c r="IS544" t="s">
        <v>445</v>
      </c>
      <c r="IT544">
        <v>0</v>
      </c>
      <c r="IU544">
        <v>100</v>
      </c>
      <c r="IV544">
        <v>100</v>
      </c>
      <c r="IW544">
        <v>-1.255</v>
      </c>
      <c r="IX544">
        <v>0.2978</v>
      </c>
      <c r="IY544">
        <v>-1.085747647868322</v>
      </c>
      <c r="IZ544">
        <v>-0.001141660950335919</v>
      </c>
      <c r="JA544">
        <v>1.556549255047457E-06</v>
      </c>
      <c r="JB544">
        <v>-3.845636065895205E-10</v>
      </c>
      <c r="JC544">
        <v>0.01562767363184709</v>
      </c>
      <c r="JD544">
        <v>0.001629169780553792</v>
      </c>
      <c r="JE544">
        <v>0.0005448488767950686</v>
      </c>
      <c r="JF544">
        <v>-2.599574200195059E-06</v>
      </c>
      <c r="JG544">
        <v>2</v>
      </c>
      <c r="JH544">
        <v>2011</v>
      </c>
      <c r="JI544">
        <v>1</v>
      </c>
      <c r="JJ544">
        <v>26</v>
      </c>
      <c r="JK544">
        <v>197367.2</v>
      </c>
      <c r="JL544">
        <v>197367.4</v>
      </c>
      <c r="JM544">
        <v>1.8457</v>
      </c>
      <c r="JN544">
        <v>2.63428</v>
      </c>
      <c r="JO544">
        <v>1.49658</v>
      </c>
      <c r="JP544">
        <v>2.34497</v>
      </c>
      <c r="JQ544">
        <v>1.54907</v>
      </c>
      <c r="JR544">
        <v>2.3877</v>
      </c>
      <c r="JS544">
        <v>36.9794</v>
      </c>
      <c r="JT544">
        <v>24.1751</v>
      </c>
      <c r="JU544">
        <v>18</v>
      </c>
      <c r="JV544">
        <v>485.511</v>
      </c>
      <c r="JW544">
        <v>488.178</v>
      </c>
      <c r="JX544">
        <v>28.4916</v>
      </c>
      <c r="JY544">
        <v>28.9316</v>
      </c>
      <c r="JZ544">
        <v>29.9998</v>
      </c>
      <c r="KA544">
        <v>29.2306</v>
      </c>
      <c r="KB544">
        <v>29.2475</v>
      </c>
      <c r="KC544">
        <v>37.1256</v>
      </c>
      <c r="KD544">
        <v>15.164</v>
      </c>
      <c r="KE544">
        <v>34.5764</v>
      </c>
      <c r="KF544">
        <v>28.4304</v>
      </c>
      <c r="KG544">
        <v>774.318</v>
      </c>
      <c r="KH544">
        <v>15.926</v>
      </c>
      <c r="KI544">
        <v>101.882</v>
      </c>
      <c r="KJ544">
        <v>91.5562</v>
      </c>
    </row>
    <row r="545" spans="1:296">
      <c r="A545">
        <v>527</v>
      </c>
      <c r="B545">
        <v>1758831639.6</v>
      </c>
      <c r="C545">
        <v>17616</v>
      </c>
      <c r="D545" t="s">
        <v>1504</v>
      </c>
      <c r="E545" t="s">
        <v>1505</v>
      </c>
      <c r="F545">
        <v>5</v>
      </c>
      <c r="G545" t="s">
        <v>1413</v>
      </c>
      <c r="H545">
        <v>1758831631.814285</v>
      </c>
      <c r="I545">
        <f>(J545)/1000</f>
        <v>0</v>
      </c>
      <c r="J545">
        <f>IF(DO545, AM545, AG545)</f>
        <v>0</v>
      </c>
      <c r="K545">
        <f>IF(DO545, AH545, AF545)</f>
        <v>0</v>
      </c>
      <c r="L545">
        <f>DQ545 - IF(AT545&gt;1, K545*DK545*100.0/(AV545), 0)</f>
        <v>0</v>
      </c>
      <c r="M545">
        <f>((S545-I545/2)*L545-K545)/(S545+I545/2)</f>
        <v>0</v>
      </c>
      <c r="N545">
        <f>M545*(DX545+DY545)/1000.0</f>
        <v>0</v>
      </c>
      <c r="O545">
        <f>(DQ545 - IF(AT545&gt;1, K545*DK545*100.0/(AV545), 0))*(DX545+DY545)/1000.0</f>
        <v>0</v>
      </c>
      <c r="P545">
        <f>2.0/((1/R545-1/Q545)+SIGN(R545)*SQRT((1/R545-1/Q545)*(1/R545-1/Q545) + 4*DL545/((DL545+1)*(DL545+1))*(2*1/R545*1/Q545-1/Q545*1/Q545)))</f>
        <v>0</v>
      </c>
      <c r="Q545">
        <f>IF(LEFT(DM545,1)&lt;&gt;"0",IF(LEFT(DM545,1)="1",3.0,DN545),$D$5+$E$5*(EE545*DX545/($K$5*1000))+$F$5*(EE545*DX545/($K$5*1000))*MAX(MIN(DK545,$J$5),$I$5)*MAX(MIN(DK545,$J$5),$I$5)+$G$5*MAX(MIN(DK545,$J$5),$I$5)*(EE545*DX545/($K$5*1000))+$H$5*(EE545*DX545/($K$5*1000))*(EE545*DX545/($K$5*1000)))</f>
        <v>0</v>
      </c>
      <c r="R545">
        <f>I545*(1000-(1000*0.61365*exp(17.502*V545/(240.97+V545))/(DX545+DY545)+DS545)/2)/(1000*0.61365*exp(17.502*V545/(240.97+V545))/(DX545+DY545)-DS545)</f>
        <v>0</v>
      </c>
      <c r="S545">
        <f>1/((DL545+1)/(P545/1.6)+1/(Q545/1.37)) + DL545/((DL545+1)/(P545/1.6) + DL545/(Q545/1.37))</f>
        <v>0</v>
      </c>
      <c r="T545">
        <f>(DG545*DJ545)</f>
        <v>0</v>
      </c>
      <c r="U545">
        <f>(DZ545+(T545+2*0.95*5.67E-8*(((DZ545+$B$9)+273)^4-(DZ545+273)^4)-44100*I545)/(1.84*29.3*Q545+8*0.95*5.67E-8*(DZ545+273)^3))</f>
        <v>0</v>
      </c>
      <c r="V545">
        <f>($C$9*EA545+$D$9*EB545+$E$9*U545)</f>
        <v>0</v>
      </c>
      <c r="W545">
        <f>0.61365*exp(17.502*V545/(240.97+V545))</f>
        <v>0</v>
      </c>
      <c r="X545">
        <f>(Y545/Z545*100)</f>
        <v>0</v>
      </c>
      <c r="Y545">
        <f>DS545*(DX545+DY545)/1000</f>
        <v>0</v>
      </c>
      <c r="Z545">
        <f>0.61365*exp(17.502*DZ545/(240.97+DZ545))</f>
        <v>0</v>
      </c>
      <c r="AA545">
        <f>(W545-DS545*(DX545+DY545)/1000)</f>
        <v>0</v>
      </c>
      <c r="AB545">
        <f>(-I545*44100)</f>
        <v>0</v>
      </c>
      <c r="AC545">
        <f>2*29.3*Q545*0.92*(DZ545-V545)</f>
        <v>0</v>
      </c>
      <c r="AD545">
        <f>2*0.95*5.67E-8*(((DZ545+$B$9)+273)^4-(V545+273)^4)</f>
        <v>0</v>
      </c>
      <c r="AE545">
        <f>T545+AD545+AB545+AC545</f>
        <v>0</v>
      </c>
      <c r="AF545">
        <f>DW545*AT545*(DR545-DQ545*(1000-AT545*DT545)/(1000-AT545*DS545))/(100*DK545)</f>
        <v>0</v>
      </c>
      <c r="AG545">
        <f>1000*DW545*AT545*(DS545-DT545)/(100*DK545*(1000-AT545*DS545))</f>
        <v>0</v>
      </c>
      <c r="AH545">
        <f>(AI545 - AJ545 - DX545*1E3/(8.314*(DZ545+273.15)) * AL545/DW545 * AK545) * DW545/(100*DK545) * (1000 - DT545)/1000</f>
        <v>0</v>
      </c>
      <c r="AI545">
        <v>770.2699054774088</v>
      </c>
      <c r="AJ545">
        <v>728.2589515151514</v>
      </c>
      <c r="AK545">
        <v>3.370616228847014</v>
      </c>
      <c r="AL545">
        <v>65.13345056571636</v>
      </c>
      <c r="AM545">
        <f>(AO545 - AN545 + DX545*1E3/(8.314*(DZ545+273.15)) * AQ545/DW545 * AP545) * DW545/(100*DK545) * 1000/(1000 - AO545)</f>
        <v>0</v>
      </c>
      <c r="AN545">
        <v>15.81802057433661</v>
      </c>
      <c r="AO545">
        <v>22.75230242424242</v>
      </c>
      <c r="AP545">
        <v>-0.0005290446571887895</v>
      </c>
      <c r="AQ545">
        <v>105.732096161895</v>
      </c>
      <c r="AR545">
        <v>0</v>
      </c>
      <c r="AS545">
        <v>0</v>
      </c>
      <c r="AT545">
        <f>IF(AR545*$H$15&gt;=AV545,1.0,(AV545/(AV545-AR545*$H$15)))</f>
        <v>0</v>
      </c>
      <c r="AU545">
        <f>(AT545-1)*100</f>
        <v>0</v>
      </c>
      <c r="AV545">
        <f>MAX(0,($B$15+$C$15*EE545)/(1+$D$15*EE545)*DX545/(DZ545+273)*$E$15)</f>
        <v>0</v>
      </c>
      <c r="AW545" t="s">
        <v>439</v>
      </c>
      <c r="AX545" t="s">
        <v>439</v>
      </c>
      <c r="AY545">
        <v>0</v>
      </c>
      <c r="AZ545">
        <v>0</v>
      </c>
      <c r="BA545">
        <f>1-AY545/AZ545</f>
        <v>0</v>
      </c>
      <c r="BB545">
        <v>0</v>
      </c>
      <c r="BC545" t="s">
        <v>439</v>
      </c>
      <c r="BD545" t="s">
        <v>439</v>
      </c>
      <c r="BE545">
        <v>0</v>
      </c>
      <c r="BF545">
        <v>0</v>
      </c>
      <c r="BG545">
        <f>1-BE545/BF545</f>
        <v>0</v>
      </c>
      <c r="BH545">
        <v>0.5</v>
      </c>
      <c r="BI545">
        <f>DH545</f>
        <v>0</v>
      </c>
      <c r="BJ545">
        <f>K545</f>
        <v>0</v>
      </c>
      <c r="BK545">
        <f>BG545*BH545*BI545</f>
        <v>0</v>
      </c>
      <c r="BL545">
        <f>(BJ545-BB545)/BI545</f>
        <v>0</v>
      </c>
      <c r="BM545">
        <f>(AZ545-BF545)/BF545</f>
        <v>0</v>
      </c>
      <c r="BN545">
        <f>AY545/(BA545+AY545/BF545)</f>
        <v>0</v>
      </c>
      <c r="BO545" t="s">
        <v>439</v>
      </c>
      <c r="BP545">
        <v>0</v>
      </c>
      <c r="BQ545">
        <f>IF(BP545&lt;&gt;0, BP545, BN545)</f>
        <v>0</v>
      </c>
      <c r="BR545">
        <f>1-BQ545/BF545</f>
        <v>0</v>
      </c>
      <c r="BS545">
        <f>(BF545-BE545)/(BF545-BQ545)</f>
        <v>0</v>
      </c>
      <c r="BT545">
        <f>(AZ545-BF545)/(AZ545-BQ545)</f>
        <v>0</v>
      </c>
      <c r="BU545">
        <f>(BF545-BE545)/(BF545-AY545)</f>
        <v>0</v>
      </c>
      <c r="BV545">
        <f>(AZ545-BF545)/(AZ545-AY545)</f>
        <v>0</v>
      </c>
      <c r="BW545">
        <f>(BS545*BQ545/BE545)</f>
        <v>0</v>
      </c>
      <c r="BX545">
        <f>(1-BW545)</f>
        <v>0</v>
      </c>
      <c r="DG545">
        <f>$B$13*EF545+$C$13*EG545+$F$13*ER545*(1-EU545)</f>
        <v>0</v>
      </c>
      <c r="DH545">
        <f>DG545*DI545</f>
        <v>0</v>
      </c>
      <c r="DI545">
        <f>($B$13*$D$11+$C$13*$D$11+$F$13*((FE545+EW545)/MAX(FE545+EW545+FF545, 0.1)*$I$11+FF545/MAX(FE545+EW545+FF545, 0.1)*$J$11))/($B$13+$C$13+$F$13)</f>
        <v>0</v>
      </c>
      <c r="DJ545">
        <f>($B$13*$K$11+$C$13*$K$11+$F$13*((FE545+EW545)/MAX(FE545+EW545+FF545, 0.1)*$P$11+FF545/MAX(FE545+EW545+FF545, 0.1)*$Q$11))/($B$13+$C$13+$F$13)</f>
        <v>0</v>
      </c>
      <c r="DK545">
        <v>5.9</v>
      </c>
      <c r="DL545">
        <v>0.5</v>
      </c>
      <c r="DM545" t="s">
        <v>440</v>
      </c>
      <c r="DN545">
        <v>2</v>
      </c>
      <c r="DO545" t="b">
        <v>1</v>
      </c>
      <c r="DP545">
        <v>1758831631.814285</v>
      </c>
      <c r="DQ545">
        <v>687.7137857142856</v>
      </c>
      <c r="DR545">
        <v>742.0615</v>
      </c>
      <c r="DS545">
        <v>22.78195357142857</v>
      </c>
      <c r="DT545">
        <v>15.71623928571429</v>
      </c>
      <c r="DU545">
        <v>688.9728214285714</v>
      </c>
      <c r="DV545">
        <v>22.48378928571429</v>
      </c>
      <c r="DW545">
        <v>500.0181428571428</v>
      </c>
      <c r="DX545">
        <v>90.7551</v>
      </c>
      <c r="DY545">
        <v>0.06643279999999999</v>
      </c>
      <c r="DZ545">
        <v>29.68837142857143</v>
      </c>
      <c r="EA545">
        <v>30.05843571428571</v>
      </c>
      <c r="EB545">
        <v>999.9000000000002</v>
      </c>
      <c r="EC545">
        <v>0</v>
      </c>
      <c r="ED545">
        <v>0</v>
      </c>
      <c r="EE545">
        <v>9996.944999999998</v>
      </c>
      <c r="EF545">
        <v>0</v>
      </c>
      <c r="EG545">
        <v>11.53949285714286</v>
      </c>
      <c r="EH545">
        <v>-54.34771071428571</v>
      </c>
      <c r="EI545">
        <v>703.7463214285714</v>
      </c>
      <c r="EJ545">
        <v>753.9112857142858</v>
      </c>
      <c r="EK545">
        <v>7.065712500000001</v>
      </c>
      <c r="EL545">
        <v>742.0615</v>
      </c>
      <c r="EM545">
        <v>15.71623928571429</v>
      </c>
      <c r="EN545">
        <v>2.0675775</v>
      </c>
      <c r="EO545">
        <v>1.426329285714286</v>
      </c>
      <c r="EP545">
        <v>17.97156428571429</v>
      </c>
      <c r="EQ545">
        <v>12.20031428571428</v>
      </c>
      <c r="ER545">
        <v>2000</v>
      </c>
      <c r="ES545">
        <v>0.9799972142857144</v>
      </c>
      <c r="ET545">
        <v>0.02000248928571429</v>
      </c>
      <c r="EU545">
        <v>0</v>
      </c>
      <c r="EV545">
        <v>1222.372857142857</v>
      </c>
      <c r="EW545">
        <v>5.00078</v>
      </c>
      <c r="EX545">
        <v>23760.34285714286</v>
      </c>
      <c r="EY545">
        <v>16379.60714285714</v>
      </c>
      <c r="EZ545">
        <v>39.23860714285714</v>
      </c>
      <c r="FA545">
        <v>39.90378571428571</v>
      </c>
      <c r="FB545">
        <v>39.23410714285713</v>
      </c>
      <c r="FC545">
        <v>39.64253571428571</v>
      </c>
      <c r="FD545">
        <v>40.35021428571428</v>
      </c>
      <c r="FE545">
        <v>1955.09</v>
      </c>
      <c r="FF545">
        <v>39.90214285714286</v>
      </c>
      <c r="FG545">
        <v>0</v>
      </c>
      <c r="FH545">
        <v>1758831634.9</v>
      </c>
      <c r="FI545">
        <v>0</v>
      </c>
      <c r="FJ545">
        <v>1222.41</v>
      </c>
      <c r="FK545">
        <v>10.49777776658462</v>
      </c>
      <c r="FL545">
        <v>220.0649572264886</v>
      </c>
      <c r="FM545">
        <v>23761.59615384615</v>
      </c>
      <c r="FN545">
        <v>15</v>
      </c>
      <c r="FO545">
        <v>0</v>
      </c>
      <c r="FP545" t="s">
        <v>441</v>
      </c>
      <c r="FQ545">
        <v>1746989605.5</v>
      </c>
      <c r="FR545">
        <v>1746989593.5</v>
      </c>
      <c r="FS545">
        <v>0</v>
      </c>
      <c r="FT545">
        <v>-0.274</v>
      </c>
      <c r="FU545">
        <v>-0.002</v>
      </c>
      <c r="FV545">
        <v>2.549</v>
      </c>
      <c r="FW545">
        <v>0.129</v>
      </c>
      <c r="FX545">
        <v>420</v>
      </c>
      <c r="FY545">
        <v>17</v>
      </c>
      <c r="FZ545">
        <v>0.02</v>
      </c>
      <c r="GA545">
        <v>0.04</v>
      </c>
      <c r="GB545">
        <v>-54.09466829268292</v>
      </c>
      <c r="GC545">
        <v>-4.457523344947696</v>
      </c>
      <c r="GD545">
        <v>0.4494193947854053</v>
      </c>
      <c r="GE545">
        <v>0</v>
      </c>
      <c r="GF545">
        <v>1221.657647058824</v>
      </c>
      <c r="GG545">
        <v>12.33980137694664</v>
      </c>
      <c r="GH545">
        <v>1.25150041438157</v>
      </c>
      <c r="GI545">
        <v>0</v>
      </c>
      <c r="GJ545">
        <v>7.129848292682927</v>
      </c>
      <c r="GK545">
        <v>-1.231793310104516</v>
      </c>
      <c r="GL545">
        <v>0.1218624442618616</v>
      </c>
      <c r="GM545">
        <v>0</v>
      </c>
      <c r="GN545">
        <v>0</v>
      </c>
      <c r="GO545">
        <v>3</v>
      </c>
      <c r="GP545" t="s">
        <v>459</v>
      </c>
      <c r="GQ545">
        <v>3.10124</v>
      </c>
      <c r="GR545">
        <v>2.72461</v>
      </c>
      <c r="GS545">
        <v>0.129076</v>
      </c>
      <c r="GT545">
        <v>0.135477</v>
      </c>
      <c r="GU545">
        <v>0.104091</v>
      </c>
      <c r="GV545">
        <v>0.08150839999999999</v>
      </c>
      <c r="GW545">
        <v>22749.5</v>
      </c>
      <c r="GX545">
        <v>20546.4</v>
      </c>
      <c r="GY545">
        <v>26684.7</v>
      </c>
      <c r="GZ545">
        <v>23988.8</v>
      </c>
      <c r="HA545">
        <v>38258.3</v>
      </c>
      <c r="HB545">
        <v>32597</v>
      </c>
      <c r="HC545">
        <v>46598</v>
      </c>
      <c r="HD545">
        <v>37972.2</v>
      </c>
      <c r="HE545">
        <v>1.87325</v>
      </c>
      <c r="HF545">
        <v>1.85387</v>
      </c>
      <c r="HG545">
        <v>0.146329</v>
      </c>
      <c r="HH545">
        <v>0</v>
      </c>
      <c r="HI545">
        <v>27.6924</v>
      </c>
      <c r="HJ545">
        <v>999.9</v>
      </c>
      <c r="HK545">
        <v>35.6</v>
      </c>
      <c r="HL545">
        <v>32.5</v>
      </c>
      <c r="HM545">
        <v>19.2679</v>
      </c>
      <c r="HN545">
        <v>60.7651</v>
      </c>
      <c r="HO545">
        <v>20.4808</v>
      </c>
      <c r="HP545">
        <v>1</v>
      </c>
      <c r="HQ545">
        <v>0.124957</v>
      </c>
      <c r="HR545">
        <v>-0.196773</v>
      </c>
      <c r="HS545">
        <v>20.281</v>
      </c>
      <c r="HT545">
        <v>5.2104</v>
      </c>
      <c r="HU545">
        <v>11.9796</v>
      </c>
      <c r="HV545">
        <v>4.96295</v>
      </c>
      <c r="HW545">
        <v>3.27443</v>
      </c>
      <c r="HX545">
        <v>9999</v>
      </c>
      <c r="HY545">
        <v>9999</v>
      </c>
      <c r="HZ545">
        <v>9999</v>
      </c>
      <c r="IA545">
        <v>6.7</v>
      </c>
      <c r="IB545">
        <v>1.86396</v>
      </c>
      <c r="IC545">
        <v>1.8601</v>
      </c>
      <c r="ID545">
        <v>1.85838</v>
      </c>
      <c r="IE545">
        <v>1.85975</v>
      </c>
      <c r="IF545">
        <v>1.85989</v>
      </c>
      <c r="IG545">
        <v>1.85844</v>
      </c>
      <c r="IH545">
        <v>1.85745</v>
      </c>
      <c r="II545">
        <v>1.85242</v>
      </c>
      <c r="IJ545">
        <v>0</v>
      </c>
      <c r="IK545">
        <v>0</v>
      </c>
      <c r="IL545">
        <v>0</v>
      </c>
      <c r="IM545">
        <v>0</v>
      </c>
      <c r="IN545" t="s">
        <v>443</v>
      </c>
      <c r="IO545" t="s">
        <v>444</v>
      </c>
      <c r="IP545" t="s">
        <v>445</v>
      </c>
      <c r="IQ545" t="s">
        <v>445</v>
      </c>
      <c r="IR545" t="s">
        <v>445</v>
      </c>
      <c r="IS545" t="s">
        <v>445</v>
      </c>
      <c r="IT545">
        <v>0</v>
      </c>
      <c r="IU545">
        <v>100</v>
      </c>
      <c r="IV545">
        <v>100</v>
      </c>
      <c r="IW545">
        <v>-1.247</v>
      </c>
      <c r="IX545">
        <v>0.2974</v>
      </c>
      <c r="IY545">
        <v>-1.085747647868322</v>
      </c>
      <c r="IZ545">
        <v>-0.001141660950335919</v>
      </c>
      <c r="JA545">
        <v>1.556549255047457E-06</v>
      </c>
      <c r="JB545">
        <v>-3.845636065895205E-10</v>
      </c>
      <c r="JC545">
        <v>0.01562767363184709</v>
      </c>
      <c r="JD545">
        <v>0.001629169780553792</v>
      </c>
      <c r="JE545">
        <v>0.0005448488767950686</v>
      </c>
      <c r="JF545">
        <v>-2.599574200195059E-06</v>
      </c>
      <c r="JG545">
        <v>2</v>
      </c>
      <c r="JH545">
        <v>2011</v>
      </c>
      <c r="JI545">
        <v>1</v>
      </c>
      <c r="JJ545">
        <v>26</v>
      </c>
      <c r="JK545">
        <v>197367.2</v>
      </c>
      <c r="JL545">
        <v>197367.4</v>
      </c>
      <c r="JM545">
        <v>1.87988</v>
      </c>
      <c r="JN545">
        <v>2.62817</v>
      </c>
      <c r="JO545">
        <v>1.49658</v>
      </c>
      <c r="JP545">
        <v>2.34497</v>
      </c>
      <c r="JQ545">
        <v>1.54907</v>
      </c>
      <c r="JR545">
        <v>2.46216</v>
      </c>
      <c r="JS545">
        <v>36.9794</v>
      </c>
      <c r="JT545">
        <v>24.1838</v>
      </c>
      <c r="JU545">
        <v>18</v>
      </c>
      <c r="JV545">
        <v>485.566</v>
      </c>
      <c r="JW545">
        <v>488.194</v>
      </c>
      <c r="JX545">
        <v>28.432</v>
      </c>
      <c r="JY545">
        <v>28.9277</v>
      </c>
      <c r="JZ545">
        <v>29.9999</v>
      </c>
      <c r="KA545">
        <v>29.2262</v>
      </c>
      <c r="KB545">
        <v>29.2434</v>
      </c>
      <c r="KC545">
        <v>37.7469</v>
      </c>
      <c r="KD545">
        <v>14.6042</v>
      </c>
      <c r="KE545">
        <v>34.5764</v>
      </c>
      <c r="KF545">
        <v>28.3655</v>
      </c>
      <c r="KG545">
        <v>794.353</v>
      </c>
      <c r="KH545">
        <v>16.0179</v>
      </c>
      <c r="KI545">
        <v>101.882</v>
      </c>
      <c r="KJ545">
        <v>91.55670000000001</v>
      </c>
    </row>
    <row r="546" spans="1:296">
      <c r="A546">
        <v>528</v>
      </c>
      <c r="B546">
        <v>1758831644.6</v>
      </c>
      <c r="C546">
        <v>17621</v>
      </c>
      <c r="D546" t="s">
        <v>1506</v>
      </c>
      <c r="E546" t="s">
        <v>1507</v>
      </c>
      <c r="F546">
        <v>5</v>
      </c>
      <c r="G546" t="s">
        <v>1413</v>
      </c>
      <c r="H546">
        <v>1758831637.1</v>
      </c>
      <c r="I546">
        <f>(J546)/1000</f>
        <v>0</v>
      </c>
      <c r="J546">
        <f>IF(DO546, AM546, AG546)</f>
        <v>0</v>
      </c>
      <c r="K546">
        <f>IF(DO546, AH546, AF546)</f>
        <v>0</v>
      </c>
      <c r="L546">
        <f>DQ546 - IF(AT546&gt;1, K546*DK546*100.0/(AV546), 0)</f>
        <v>0</v>
      </c>
      <c r="M546">
        <f>((S546-I546/2)*L546-K546)/(S546+I546/2)</f>
        <v>0</v>
      </c>
      <c r="N546">
        <f>M546*(DX546+DY546)/1000.0</f>
        <v>0</v>
      </c>
      <c r="O546">
        <f>(DQ546 - IF(AT546&gt;1, K546*DK546*100.0/(AV546), 0))*(DX546+DY546)/1000.0</f>
        <v>0</v>
      </c>
      <c r="P546">
        <f>2.0/((1/R546-1/Q546)+SIGN(R546)*SQRT((1/R546-1/Q546)*(1/R546-1/Q546) + 4*DL546/((DL546+1)*(DL546+1))*(2*1/R546*1/Q546-1/Q546*1/Q546)))</f>
        <v>0</v>
      </c>
      <c r="Q546">
        <f>IF(LEFT(DM546,1)&lt;&gt;"0",IF(LEFT(DM546,1)="1",3.0,DN546),$D$5+$E$5*(EE546*DX546/($K$5*1000))+$F$5*(EE546*DX546/($K$5*1000))*MAX(MIN(DK546,$J$5),$I$5)*MAX(MIN(DK546,$J$5),$I$5)+$G$5*MAX(MIN(DK546,$J$5),$I$5)*(EE546*DX546/($K$5*1000))+$H$5*(EE546*DX546/($K$5*1000))*(EE546*DX546/($K$5*1000)))</f>
        <v>0</v>
      </c>
      <c r="R546">
        <f>I546*(1000-(1000*0.61365*exp(17.502*V546/(240.97+V546))/(DX546+DY546)+DS546)/2)/(1000*0.61365*exp(17.502*V546/(240.97+V546))/(DX546+DY546)-DS546)</f>
        <v>0</v>
      </c>
      <c r="S546">
        <f>1/((DL546+1)/(P546/1.6)+1/(Q546/1.37)) + DL546/((DL546+1)/(P546/1.6) + DL546/(Q546/1.37))</f>
        <v>0</v>
      </c>
      <c r="T546">
        <f>(DG546*DJ546)</f>
        <v>0</v>
      </c>
      <c r="U546">
        <f>(DZ546+(T546+2*0.95*5.67E-8*(((DZ546+$B$9)+273)^4-(DZ546+273)^4)-44100*I546)/(1.84*29.3*Q546+8*0.95*5.67E-8*(DZ546+273)^3))</f>
        <v>0</v>
      </c>
      <c r="V546">
        <f>($C$9*EA546+$D$9*EB546+$E$9*U546)</f>
        <v>0</v>
      </c>
      <c r="W546">
        <f>0.61365*exp(17.502*V546/(240.97+V546))</f>
        <v>0</v>
      </c>
      <c r="X546">
        <f>(Y546/Z546*100)</f>
        <v>0</v>
      </c>
      <c r="Y546">
        <f>DS546*(DX546+DY546)/1000</f>
        <v>0</v>
      </c>
      <c r="Z546">
        <f>0.61365*exp(17.502*DZ546/(240.97+DZ546))</f>
        <v>0</v>
      </c>
      <c r="AA546">
        <f>(W546-DS546*(DX546+DY546)/1000)</f>
        <v>0</v>
      </c>
      <c r="AB546">
        <f>(-I546*44100)</f>
        <v>0</v>
      </c>
      <c r="AC546">
        <f>2*29.3*Q546*0.92*(DZ546-V546)</f>
        <v>0</v>
      </c>
      <c r="AD546">
        <f>2*0.95*5.67E-8*(((DZ546+$B$9)+273)^4-(V546+273)^4)</f>
        <v>0</v>
      </c>
      <c r="AE546">
        <f>T546+AD546+AB546+AC546</f>
        <v>0</v>
      </c>
      <c r="AF546">
        <f>DW546*AT546*(DR546-DQ546*(1000-AT546*DT546)/(1000-AT546*DS546))/(100*DK546)</f>
        <v>0</v>
      </c>
      <c r="AG546">
        <f>1000*DW546*AT546*(DS546-DT546)/(100*DK546*(1000-AT546*DS546))</f>
        <v>0</v>
      </c>
      <c r="AH546">
        <f>(AI546 - AJ546 - DX546*1E3/(8.314*(DZ546+273.15)) * AL546/DW546 * AK546) * DW546/(100*DK546) * (1000 - DT546)/1000</f>
        <v>0</v>
      </c>
      <c r="AI546">
        <v>787.4387963680977</v>
      </c>
      <c r="AJ546">
        <v>745.135527272727</v>
      </c>
      <c r="AK546">
        <v>3.377649073735129</v>
      </c>
      <c r="AL546">
        <v>65.13345056571636</v>
      </c>
      <c r="AM546">
        <f>(AO546 - AN546 + DX546*1E3/(8.314*(DZ546+273.15)) * AQ546/DW546 * AP546) * DW546/(100*DK546) * 1000/(1000 - AO546)</f>
        <v>0</v>
      </c>
      <c r="AN546">
        <v>15.90704873174551</v>
      </c>
      <c r="AO546">
        <v>22.72702848484847</v>
      </c>
      <c r="AP546">
        <v>-0.005078762977105511</v>
      </c>
      <c r="AQ546">
        <v>105.732096161895</v>
      </c>
      <c r="AR546">
        <v>0</v>
      </c>
      <c r="AS546">
        <v>0</v>
      </c>
      <c r="AT546">
        <f>IF(AR546*$H$15&gt;=AV546,1.0,(AV546/(AV546-AR546*$H$15)))</f>
        <v>0</v>
      </c>
      <c r="AU546">
        <f>(AT546-1)*100</f>
        <v>0</v>
      </c>
      <c r="AV546">
        <f>MAX(0,($B$15+$C$15*EE546)/(1+$D$15*EE546)*DX546/(DZ546+273)*$E$15)</f>
        <v>0</v>
      </c>
      <c r="AW546" t="s">
        <v>439</v>
      </c>
      <c r="AX546" t="s">
        <v>439</v>
      </c>
      <c r="AY546">
        <v>0</v>
      </c>
      <c r="AZ546">
        <v>0</v>
      </c>
      <c r="BA546">
        <f>1-AY546/AZ546</f>
        <v>0</v>
      </c>
      <c r="BB546">
        <v>0</v>
      </c>
      <c r="BC546" t="s">
        <v>439</v>
      </c>
      <c r="BD546" t="s">
        <v>439</v>
      </c>
      <c r="BE546">
        <v>0</v>
      </c>
      <c r="BF546">
        <v>0</v>
      </c>
      <c r="BG546">
        <f>1-BE546/BF546</f>
        <v>0</v>
      </c>
      <c r="BH546">
        <v>0.5</v>
      </c>
      <c r="BI546">
        <f>DH546</f>
        <v>0</v>
      </c>
      <c r="BJ546">
        <f>K546</f>
        <v>0</v>
      </c>
      <c r="BK546">
        <f>BG546*BH546*BI546</f>
        <v>0</v>
      </c>
      <c r="BL546">
        <f>(BJ546-BB546)/BI546</f>
        <v>0</v>
      </c>
      <c r="BM546">
        <f>(AZ546-BF546)/BF546</f>
        <v>0</v>
      </c>
      <c r="BN546">
        <f>AY546/(BA546+AY546/BF546)</f>
        <v>0</v>
      </c>
      <c r="BO546" t="s">
        <v>439</v>
      </c>
      <c r="BP546">
        <v>0</v>
      </c>
      <c r="BQ546">
        <f>IF(BP546&lt;&gt;0, BP546, BN546)</f>
        <v>0</v>
      </c>
      <c r="BR546">
        <f>1-BQ546/BF546</f>
        <v>0</v>
      </c>
      <c r="BS546">
        <f>(BF546-BE546)/(BF546-BQ546)</f>
        <v>0</v>
      </c>
      <c r="BT546">
        <f>(AZ546-BF546)/(AZ546-BQ546)</f>
        <v>0</v>
      </c>
      <c r="BU546">
        <f>(BF546-BE546)/(BF546-AY546)</f>
        <v>0</v>
      </c>
      <c r="BV546">
        <f>(AZ546-BF546)/(AZ546-AY546)</f>
        <v>0</v>
      </c>
      <c r="BW546">
        <f>(BS546*BQ546/BE546)</f>
        <v>0</v>
      </c>
      <c r="BX546">
        <f>(1-BW546)</f>
        <v>0</v>
      </c>
      <c r="DG546">
        <f>$B$13*EF546+$C$13*EG546+$F$13*ER546*(1-EU546)</f>
        <v>0</v>
      </c>
      <c r="DH546">
        <f>DG546*DI546</f>
        <v>0</v>
      </c>
      <c r="DI546">
        <f>($B$13*$D$11+$C$13*$D$11+$F$13*((FE546+EW546)/MAX(FE546+EW546+FF546, 0.1)*$I$11+FF546/MAX(FE546+EW546+FF546, 0.1)*$J$11))/($B$13+$C$13+$F$13)</f>
        <v>0</v>
      </c>
      <c r="DJ546">
        <f>($B$13*$K$11+$C$13*$K$11+$F$13*((FE546+EW546)/MAX(FE546+EW546+FF546, 0.1)*$P$11+FF546/MAX(FE546+EW546+FF546, 0.1)*$Q$11))/($B$13+$C$13+$F$13)</f>
        <v>0</v>
      </c>
      <c r="DK546">
        <v>5.9</v>
      </c>
      <c r="DL546">
        <v>0.5</v>
      </c>
      <c r="DM546" t="s">
        <v>440</v>
      </c>
      <c r="DN546">
        <v>2</v>
      </c>
      <c r="DO546" t="b">
        <v>1</v>
      </c>
      <c r="DP546">
        <v>1758831637.1</v>
      </c>
      <c r="DQ546">
        <v>705.1084814814815</v>
      </c>
      <c r="DR546">
        <v>759.7765925925926</v>
      </c>
      <c r="DS546">
        <v>22.759</v>
      </c>
      <c r="DT546">
        <v>15.80768518518519</v>
      </c>
      <c r="DU546">
        <v>706.3594074074073</v>
      </c>
      <c r="DV546">
        <v>22.46134444444444</v>
      </c>
      <c r="DW546">
        <v>499.9937037037037</v>
      </c>
      <c r="DX546">
        <v>90.75588888888889</v>
      </c>
      <c r="DY546">
        <v>0.06650539629629629</v>
      </c>
      <c r="DZ546">
        <v>29.6822074074074</v>
      </c>
      <c r="EA546">
        <v>30.06815185185186</v>
      </c>
      <c r="EB546">
        <v>999.9000000000001</v>
      </c>
      <c r="EC546">
        <v>0</v>
      </c>
      <c r="ED546">
        <v>0</v>
      </c>
      <c r="EE546">
        <v>9993.332592592595</v>
      </c>
      <c r="EF546">
        <v>0</v>
      </c>
      <c r="EG546">
        <v>11.53873333333333</v>
      </c>
      <c r="EH546">
        <v>-54.6682148148148</v>
      </c>
      <c r="EI546">
        <v>721.5294444444445</v>
      </c>
      <c r="EJ546">
        <v>771.9808888888888</v>
      </c>
      <c r="EK546">
        <v>6.951311111111111</v>
      </c>
      <c r="EL546">
        <v>759.7765925925926</v>
      </c>
      <c r="EM546">
        <v>15.80768518518519</v>
      </c>
      <c r="EN546">
        <v>2.065512592592592</v>
      </c>
      <c r="EO546">
        <v>1.434640740740741</v>
      </c>
      <c r="EP546">
        <v>17.95567407407408</v>
      </c>
      <c r="EQ546">
        <v>12.28865555555555</v>
      </c>
      <c r="ER546">
        <v>2000.014444444444</v>
      </c>
      <c r="ES546">
        <v>0.9799974444444445</v>
      </c>
      <c r="ET546">
        <v>0.02000225925925926</v>
      </c>
      <c r="EU546">
        <v>0</v>
      </c>
      <c r="EV546">
        <v>1223.323703703704</v>
      </c>
      <c r="EW546">
        <v>5.00078</v>
      </c>
      <c r="EX546">
        <v>23779.17037037037</v>
      </c>
      <c r="EY546">
        <v>16379.73703703704</v>
      </c>
      <c r="EZ546">
        <v>39.23118518518518</v>
      </c>
      <c r="FA546">
        <v>39.90255555555554</v>
      </c>
      <c r="FB546">
        <v>39.23125925925927</v>
      </c>
      <c r="FC546">
        <v>39.6431111111111</v>
      </c>
      <c r="FD546">
        <v>40.40951851851851</v>
      </c>
      <c r="FE546">
        <v>1955.104444444445</v>
      </c>
      <c r="FF546">
        <v>39.9</v>
      </c>
      <c r="FG546">
        <v>0</v>
      </c>
      <c r="FH546">
        <v>1758831639.7</v>
      </c>
      <c r="FI546">
        <v>0</v>
      </c>
      <c r="FJ546">
        <v>1223.231923076923</v>
      </c>
      <c r="FK546">
        <v>9.384273492068779</v>
      </c>
      <c r="FL546">
        <v>196.3179488044808</v>
      </c>
      <c r="FM546">
        <v>23778.46538461539</v>
      </c>
      <c r="FN546">
        <v>15</v>
      </c>
      <c r="FO546">
        <v>0</v>
      </c>
      <c r="FP546" t="s">
        <v>441</v>
      </c>
      <c r="FQ546">
        <v>1746989605.5</v>
      </c>
      <c r="FR546">
        <v>1746989593.5</v>
      </c>
      <c r="FS546">
        <v>0</v>
      </c>
      <c r="FT546">
        <v>-0.274</v>
      </c>
      <c r="FU546">
        <v>-0.002</v>
      </c>
      <c r="FV546">
        <v>2.549</v>
      </c>
      <c r="FW546">
        <v>0.129</v>
      </c>
      <c r="FX546">
        <v>420</v>
      </c>
      <c r="FY546">
        <v>17</v>
      </c>
      <c r="FZ546">
        <v>0.02</v>
      </c>
      <c r="GA546">
        <v>0.04</v>
      </c>
      <c r="GB546">
        <v>-54.45997317073171</v>
      </c>
      <c r="GC546">
        <v>-3.824412543554041</v>
      </c>
      <c r="GD546">
        <v>0.3817011025910391</v>
      </c>
      <c r="GE546">
        <v>0</v>
      </c>
      <c r="GF546">
        <v>1222.588235294118</v>
      </c>
      <c r="GG546">
        <v>10.60870893176819</v>
      </c>
      <c r="GH546">
        <v>1.082370683997792</v>
      </c>
      <c r="GI546">
        <v>0</v>
      </c>
      <c r="GJ546">
        <v>7.026997317073171</v>
      </c>
      <c r="GK546">
        <v>-1.295737212543552</v>
      </c>
      <c r="GL546">
        <v>0.1279526295352973</v>
      </c>
      <c r="GM546">
        <v>0</v>
      </c>
      <c r="GN546">
        <v>0</v>
      </c>
      <c r="GO546">
        <v>3</v>
      </c>
      <c r="GP546" t="s">
        <v>459</v>
      </c>
      <c r="GQ546">
        <v>3.10121</v>
      </c>
      <c r="GR546">
        <v>2.72436</v>
      </c>
      <c r="GS546">
        <v>0.131094</v>
      </c>
      <c r="GT546">
        <v>0.137444</v>
      </c>
      <c r="GU546">
        <v>0.104014</v>
      </c>
      <c r="GV546">
        <v>0.0818464</v>
      </c>
      <c r="GW546">
        <v>22696.9</v>
      </c>
      <c r="GX546">
        <v>20499.7</v>
      </c>
      <c r="GY546">
        <v>26684.8</v>
      </c>
      <c r="GZ546">
        <v>23988.8</v>
      </c>
      <c r="HA546">
        <v>38262.2</v>
      </c>
      <c r="HB546">
        <v>32585.4</v>
      </c>
      <c r="HC546">
        <v>46598.4</v>
      </c>
      <c r="HD546">
        <v>37972.5</v>
      </c>
      <c r="HE546">
        <v>1.87315</v>
      </c>
      <c r="HF546">
        <v>1.8543</v>
      </c>
      <c r="HG546">
        <v>0.146382</v>
      </c>
      <c r="HH546">
        <v>0</v>
      </c>
      <c r="HI546">
        <v>27.6965</v>
      </c>
      <c r="HJ546">
        <v>999.9</v>
      </c>
      <c r="HK546">
        <v>35.5</v>
      </c>
      <c r="HL546">
        <v>32.4</v>
      </c>
      <c r="HM546">
        <v>19.1061</v>
      </c>
      <c r="HN546">
        <v>60.8051</v>
      </c>
      <c r="HO546">
        <v>20.3045</v>
      </c>
      <c r="HP546">
        <v>1</v>
      </c>
      <c r="HQ546">
        <v>0.124903</v>
      </c>
      <c r="HR546">
        <v>-0.120011</v>
      </c>
      <c r="HS546">
        <v>20.2812</v>
      </c>
      <c r="HT546">
        <v>5.211</v>
      </c>
      <c r="HU546">
        <v>11.98</v>
      </c>
      <c r="HV546">
        <v>4.9629</v>
      </c>
      <c r="HW546">
        <v>3.2746</v>
      </c>
      <c r="HX546">
        <v>9999</v>
      </c>
      <c r="HY546">
        <v>9999</v>
      </c>
      <c r="HZ546">
        <v>9999</v>
      </c>
      <c r="IA546">
        <v>6.7</v>
      </c>
      <c r="IB546">
        <v>1.86396</v>
      </c>
      <c r="IC546">
        <v>1.8601</v>
      </c>
      <c r="ID546">
        <v>1.85838</v>
      </c>
      <c r="IE546">
        <v>1.85976</v>
      </c>
      <c r="IF546">
        <v>1.85989</v>
      </c>
      <c r="IG546">
        <v>1.85845</v>
      </c>
      <c r="IH546">
        <v>1.85745</v>
      </c>
      <c r="II546">
        <v>1.85242</v>
      </c>
      <c r="IJ546">
        <v>0</v>
      </c>
      <c r="IK546">
        <v>0</v>
      </c>
      <c r="IL546">
        <v>0</v>
      </c>
      <c r="IM546">
        <v>0</v>
      </c>
      <c r="IN546" t="s">
        <v>443</v>
      </c>
      <c r="IO546" t="s">
        <v>444</v>
      </c>
      <c r="IP546" t="s">
        <v>445</v>
      </c>
      <c r="IQ546" t="s">
        <v>445</v>
      </c>
      <c r="IR546" t="s">
        <v>445</v>
      </c>
      <c r="IS546" t="s">
        <v>445</v>
      </c>
      <c r="IT546">
        <v>0</v>
      </c>
      <c r="IU546">
        <v>100</v>
      </c>
      <c r="IV546">
        <v>100</v>
      </c>
      <c r="IW546">
        <v>-1.239</v>
      </c>
      <c r="IX546">
        <v>0.2969</v>
      </c>
      <c r="IY546">
        <v>-1.085747647868322</v>
      </c>
      <c r="IZ546">
        <v>-0.001141660950335919</v>
      </c>
      <c r="JA546">
        <v>1.556549255047457E-06</v>
      </c>
      <c r="JB546">
        <v>-3.845636065895205E-10</v>
      </c>
      <c r="JC546">
        <v>0.01562767363184709</v>
      </c>
      <c r="JD546">
        <v>0.001629169780553792</v>
      </c>
      <c r="JE546">
        <v>0.0005448488767950686</v>
      </c>
      <c r="JF546">
        <v>-2.599574200195059E-06</v>
      </c>
      <c r="JG546">
        <v>2</v>
      </c>
      <c r="JH546">
        <v>2011</v>
      </c>
      <c r="JI546">
        <v>1</v>
      </c>
      <c r="JJ546">
        <v>26</v>
      </c>
      <c r="JK546">
        <v>197367.3</v>
      </c>
      <c r="JL546">
        <v>197367.5</v>
      </c>
      <c r="JM546">
        <v>1.91406</v>
      </c>
      <c r="JN546">
        <v>2.63062</v>
      </c>
      <c r="JO546">
        <v>1.49658</v>
      </c>
      <c r="JP546">
        <v>2.34497</v>
      </c>
      <c r="JQ546">
        <v>1.54907</v>
      </c>
      <c r="JR546">
        <v>2.38892</v>
      </c>
      <c r="JS546">
        <v>36.9794</v>
      </c>
      <c r="JT546">
        <v>24.1751</v>
      </c>
      <c r="JU546">
        <v>18</v>
      </c>
      <c r="JV546">
        <v>485.475</v>
      </c>
      <c r="JW546">
        <v>488.437</v>
      </c>
      <c r="JX546">
        <v>28.3657</v>
      </c>
      <c r="JY546">
        <v>28.9228</v>
      </c>
      <c r="JZ546">
        <v>29.9998</v>
      </c>
      <c r="KA546">
        <v>29.2218</v>
      </c>
      <c r="KB546">
        <v>29.2391</v>
      </c>
      <c r="KC546">
        <v>38.442</v>
      </c>
      <c r="KD546">
        <v>13.9726</v>
      </c>
      <c r="KE546">
        <v>34.5764</v>
      </c>
      <c r="KF546">
        <v>28.287</v>
      </c>
      <c r="KG546">
        <v>807.737</v>
      </c>
      <c r="KH546">
        <v>16.1271</v>
      </c>
      <c r="KI546">
        <v>101.883</v>
      </c>
      <c r="KJ546">
        <v>91.55719999999999</v>
      </c>
    </row>
    <row r="547" spans="1:296">
      <c r="A547">
        <v>529</v>
      </c>
      <c r="B547">
        <v>1758831649.6</v>
      </c>
      <c r="C547">
        <v>17626</v>
      </c>
      <c r="D547" t="s">
        <v>1508</v>
      </c>
      <c r="E547" t="s">
        <v>1509</v>
      </c>
      <c r="F547">
        <v>5</v>
      </c>
      <c r="G547" t="s">
        <v>1413</v>
      </c>
      <c r="H547">
        <v>1758831641.814285</v>
      </c>
      <c r="I547">
        <f>(J547)/1000</f>
        <v>0</v>
      </c>
      <c r="J547">
        <f>IF(DO547, AM547, AG547)</f>
        <v>0</v>
      </c>
      <c r="K547">
        <f>IF(DO547, AH547, AF547)</f>
        <v>0</v>
      </c>
      <c r="L547">
        <f>DQ547 - IF(AT547&gt;1, K547*DK547*100.0/(AV547), 0)</f>
        <v>0</v>
      </c>
      <c r="M547">
        <f>((S547-I547/2)*L547-K547)/(S547+I547/2)</f>
        <v>0</v>
      </c>
      <c r="N547">
        <f>M547*(DX547+DY547)/1000.0</f>
        <v>0</v>
      </c>
      <c r="O547">
        <f>(DQ547 - IF(AT547&gt;1, K547*DK547*100.0/(AV547), 0))*(DX547+DY547)/1000.0</f>
        <v>0</v>
      </c>
      <c r="P547">
        <f>2.0/((1/R547-1/Q547)+SIGN(R547)*SQRT((1/R547-1/Q547)*(1/R547-1/Q547) + 4*DL547/((DL547+1)*(DL547+1))*(2*1/R547*1/Q547-1/Q547*1/Q547)))</f>
        <v>0</v>
      </c>
      <c r="Q547">
        <f>IF(LEFT(DM547,1)&lt;&gt;"0",IF(LEFT(DM547,1)="1",3.0,DN547),$D$5+$E$5*(EE547*DX547/($K$5*1000))+$F$5*(EE547*DX547/($K$5*1000))*MAX(MIN(DK547,$J$5),$I$5)*MAX(MIN(DK547,$J$5),$I$5)+$G$5*MAX(MIN(DK547,$J$5),$I$5)*(EE547*DX547/($K$5*1000))+$H$5*(EE547*DX547/($K$5*1000))*(EE547*DX547/($K$5*1000)))</f>
        <v>0</v>
      </c>
      <c r="R547">
        <f>I547*(1000-(1000*0.61365*exp(17.502*V547/(240.97+V547))/(DX547+DY547)+DS547)/2)/(1000*0.61365*exp(17.502*V547/(240.97+V547))/(DX547+DY547)-DS547)</f>
        <v>0</v>
      </c>
      <c r="S547">
        <f>1/((DL547+1)/(P547/1.6)+1/(Q547/1.37)) + DL547/((DL547+1)/(P547/1.6) + DL547/(Q547/1.37))</f>
        <v>0</v>
      </c>
      <c r="T547">
        <f>(DG547*DJ547)</f>
        <v>0</v>
      </c>
      <c r="U547">
        <f>(DZ547+(T547+2*0.95*5.67E-8*(((DZ547+$B$9)+273)^4-(DZ547+273)^4)-44100*I547)/(1.84*29.3*Q547+8*0.95*5.67E-8*(DZ547+273)^3))</f>
        <v>0</v>
      </c>
      <c r="V547">
        <f>($C$9*EA547+$D$9*EB547+$E$9*U547)</f>
        <v>0</v>
      </c>
      <c r="W547">
        <f>0.61365*exp(17.502*V547/(240.97+V547))</f>
        <v>0</v>
      </c>
      <c r="X547">
        <f>(Y547/Z547*100)</f>
        <v>0</v>
      </c>
      <c r="Y547">
        <f>DS547*(DX547+DY547)/1000</f>
        <v>0</v>
      </c>
      <c r="Z547">
        <f>0.61365*exp(17.502*DZ547/(240.97+DZ547))</f>
        <v>0</v>
      </c>
      <c r="AA547">
        <f>(W547-DS547*(DX547+DY547)/1000)</f>
        <v>0</v>
      </c>
      <c r="AB547">
        <f>(-I547*44100)</f>
        <v>0</v>
      </c>
      <c r="AC547">
        <f>2*29.3*Q547*0.92*(DZ547-V547)</f>
        <v>0</v>
      </c>
      <c r="AD547">
        <f>2*0.95*5.67E-8*(((DZ547+$B$9)+273)^4-(V547+273)^4)</f>
        <v>0</v>
      </c>
      <c r="AE547">
        <f>T547+AD547+AB547+AC547</f>
        <v>0</v>
      </c>
      <c r="AF547">
        <f>DW547*AT547*(DR547-DQ547*(1000-AT547*DT547)/(1000-AT547*DS547))/(100*DK547)</f>
        <v>0</v>
      </c>
      <c r="AG547">
        <f>1000*DW547*AT547*(DS547-DT547)/(100*DK547*(1000-AT547*DS547))</f>
        <v>0</v>
      </c>
      <c r="AH547">
        <f>(AI547 - AJ547 - DX547*1E3/(8.314*(DZ547+273.15)) * AL547/DW547 * AK547) * DW547/(100*DK547) * (1000 - DT547)/1000</f>
        <v>0</v>
      </c>
      <c r="AI547">
        <v>804.5606093536088</v>
      </c>
      <c r="AJ547">
        <v>762.1039818181815</v>
      </c>
      <c r="AK547">
        <v>3.390754745932684</v>
      </c>
      <c r="AL547">
        <v>65.13345056571636</v>
      </c>
      <c r="AM547">
        <f>(AO547 - AN547 + DX547*1E3/(8.314*(DZ547+273.15)) * AQ547/DW547 * AP547) * DW547/(100*DK547) * 1000/(1000 - AO547)</f>
        <v>0</v>
      </c>
      <c r="AN547">
        <v>15.99623050739002</v>
      </c>
      <c r="AO547">
        <v>22.6928690909091</v>
      </c>
      <c r="AP547">
        <v>-0.00723025318555401</v>
      </c>
      <c r="AQ547">
        <v>105.732096161895</v>
      </c>
      <c r="AR547">
        <v>0</v>
      </c>
      <c r="AS547">
        <v>0</v>
      </c>
      <c r="AT547">
        <f>IF(AR547*$H$15&gt;=AV547,1.0,(AV547/(AV547-AR547*$H$15)))</f>
        <v>0</v>
      </c>
      <c r="AU547">
        <f>(AT547-1)*100</f>
        <v>0</v>
      </c>
      <c r="AV547">
        <f>MAX(0,($B$15+$C$15*EE547)/(1+$D$15*EE547)*DX547/(DZ547+273)*$E$15)</f>
        <v>0</v>
      </c>
      <c r="AW547" t="s">
        <v>439</v>
      </c>
      <c r="AX547" t="s">
        <v>439</v>
      </c>
      <c r="AY547">
        <v>0</v>
      </c>
      <c r="AZ547">
        <v>0</v>
      </c>
      <c r="BA547">
        <f>1-AY547/AZ547</f>
        <v>0</v>
      </c>
      <c r="BB547">
        <v>0</v>
      </c>
      <c r="BC547" t="s">
        <v>439</v>
      </c>
      <c r="BD547" t="s">
        <v>439</v>
      </c>
      <c r="BE547">
        <v>0</v>
      </c>
      <c r="BF547">
        <v>0</v>
      </c>
      <c r="BG547">
        <f>1-BE547/BF547</f>
        <v>0</v>
      </c>
      <c r="BH547">
        <v>0.5</v>
      </c>
      <c r="BI547">
        <f>DH547</f>
        <v>0</v>
      </c>
      <c r="BJ547">
        <f>K547</f>
        <v>0</v>
      </c>
      <c r="BK547">
        <f>BG547*BH547*BI547</f>
        <v>0</v>
      </c>
      <c r="BL547">
        <f>(BJ547-BB547)/BI547</f>
        <v>0</v>
      </c>
      <c r="BM547">
        <f>(AZ547-BF547)/BF547</f>
        <v>0</v>
      </c>
      <c r="BN547">
        <f>AY547/(BA547+AY547/BF547)</f>
        <v>0</v>
      </c>
      <c r="BO547" t="s">
        <v>439</v>
      </c>
      <c r="BP547">
        <v>0</v>
      </c>
      <c r="BQ547">
        <f>IF(BP547&lt;&gt;0, BP547, BN547)</f>
        <v>0</v>
      </c>
      <c r="BR547">
        <f>1-BQ547/BF547</f>
        <v>0</v>
      </c>
      <c r="BS547">
        <f>(BF547-BE547)/(BF547-BQ547)</f>
        <v>0</v>
      </c>
      <c r="BT547">
        <f>(AZ547-BF547)/(AZ547-BQ547)</f>
        <v>0</v>
      </c>
      <c r="BU547">
        <f>(BF547-BE547)/(BF547-AY547)</f>
        <v>0</v>
      </c>
      <c r="BV547">
        <f>(AZ547-BF547)/(AZ547-AY547)</f>
        <v>0</v>
      </c>
      <c r="BW547">
        <f>(BS547*BQ547/BE547)</f>
        <v>0</v>
      </c>
      <c r="BX547">
        <f>(1-BW547)</f>
        <v>0</v>
      </c>
      <c r="DG547">
        <f>$B$13*EF547+$C$13*EG547+$F$13*ER547*(1-EU547)</f>
        <v>0</v>
      </c>
      <c r="DH547">
        <f>DG547*DI547</f>
        <v>0</v>
      </c>
      <c r="DI547">
        <f>($B$13*$D$11+$C$13*$D$11+$F$13*((FE547+EW547)/MAX(FE547+EW547+FF547, 0.1)*$I$11+FF547/MAX(FE547+EW547+FF547, 0.1)*$J$11))/($B$13+$C$13+$F$13)</f>
        <v>0</v>
      </c>
      <c r="DJ547">
        <f>($B$13*$K$11+$C$13*$K$11+$F$13*((FE547+EW547)/MAX(FE547+EW547+FF547, 0.1)*$P$11+FF547/MAX(FE547+EW547+FF547, 0.1)*$Q$11))/($B$13+$C$13+$F$13)</f>
        <v>0</v>
      </c>
      <c r="DK547">
        <v>5.9</v>
      </c>
      <c r="DL547">
        <v>0.5</v>
      </c>
      <c r="DM547" t="s">
        <v>440</v>
      </c>
      <c r="DN547">
        <v>2</v>
      </c>
      <c r="DO547" t="b">
        <v>1</v>
      </c>
      <c r="DP547">
        <v>1758831641.814285</v>
      </c>
      <c r="DQ547">
        <v>720.674857142857</v>
      </c>
      <c r="DR547">
        <v>775.6215357142855</v>
      </c>
      <c r="DS547">
        <v>22.73605</v>
      </c>
      <c r="DT547">
        <v>15.89133214285714</v>
      </c>
      <c r="DU547">
        <v>721.9181428571428</v>
      </c>
      <c r="DV547">
        <v>22.43888571428571</v>
      </c>
      <c r="DW547">
        <v>500.033357142857</v>
      </c>
      <c r="DX547">
        <v>90.75623214285714</v>
      </c>
      <c r="DY547">
        <v>0.06642463214285714</v>
      </c>
      <c r="DZ547">
        <v>29.67504642857143</v>
      </c>
      <c r="EA547">
        <v>30.07459285714285</v>
      </c>
      <c r="EB547">
        <v>999.9000000000002</v>
      </c>
      <c r="EC547">
        <v>0</v>
      </c>
      <c r="ED547">
        <v>0</v>
      </c>
      <c r="EE547">
        <v>9997.923214285716</v>
      </c>
      <c r="EF547">
        <v>0</v>
      </c>
      <c r="EG547">
        <v>11.53971071428572</v>
      </c>
      <c r="EH547">
        <v>-54.94668928571429</v>
      </c>
      <c r="EI547">
        <v>737.441</v>
      </c>
      <c r="EJ547">
        <v>788.1474285714286</v>
      </c>
      <c r="EK547">
        <v>6.844710714285713</v>
      </c>
      <c r="EL547">
        <v>775.6215357142855</v>
      </c>
      <c r="EM547">
        <v>15.89133214285714</v>
      </c>
      <c r="EN547">
        <v>2.063437857142858</v>
      </c>
      <c r="EO547">
        <v>1.442237142857143</v>
      </c>
      <c r="EP547">
        <v>17.93969642857143</v>
      </c>
      <c r="EQ547">
        <v>12.36899285714286</v>
      </c>
      <c r="ER547">
        <v>2000.003928571429</v>
      </c>
      <c r="ES547">
        <v>0.9799974285714287</v>
      </c>
      <c r="ET547">
        <v>0.02000227500000001</v>
      </c>
      <c r="EU547">
        <v>0</v>
      </c>
      <c r="EV547">
        <v>1224.025</v>
      </c>
      <c r="EW547">
        <v>5.00078</v>
      </c>
      <c r="EX547">
        <v>23793.75714285714</v>
      </c>
      <c r="EY547">
        <v>16379.64642857142</v>
      </c>
      <c r="EZ547">
        <v>39.22292857142857</v>
      </c>
      <c r="FA547">
        <v>39.89714285714285</v>
      </c>
      <c r="FB547">
        <v>39.21178571428571</v>
      </c>
      <c r="FC547">
        <v>39.63585714285714</v>
      </c>
      <c r="FD547">
        <v>40.45517857142857</v>
      </c>
      <c r="FE547">
        <v>1955.093928571428</v>
      </c>
      <c r="FF547">
        <v>39.9</v>
      </c>
      <c r="FG547">
        <v>0</v>
      </c>
      <c r="FH547">
        <v>1758831645.1</v>
      </c>
      <c r="FI547">
        <v>0</v>
      </c>
      <c r="FJ547">
        <v>1224.0944</v>
      </c>
      <c r="FK547">
        <v>9.60076923657877</v>
      </c>
      <c r="FL547">
        <v>177.3692309972015</v>
      </c>
      <c r="FM547">
        <v>23796.244</v>
      </c>
      <c r="FN547">
        <v>15</v>
      </c>
      <c r="FO547">
        <v>0</v>
      </c>
      <c r="FP547" t="s">
        <v>441</v>
      </c>
      <c r="FQ547">
        <v>1746989605.5</v>
      </c>
      <c r="FR547">
        <v>1746989593.5</v>
      </c>
      <c r="FS547">
        <v>0</v>
      </c>
      <c r="FT547">
        <v>-0.274</v>
      </c>
      <c r="FU547">
        <v>-0.002</v>
      </c>
      <c r="FV547">
        <v>2.549</v>
      </c>
      <c r="FW547">
        <v>0.129</v>
      </c>
      <c r="FX547">
        <v>420</v>
      </c>
      <c r="FY547">
        <v>17</v>
      </c>
      <c r="FZ547">
        <v>0.02</v>
      </c>
      <c r="GA547">
        <v>0.04</v>
      </c>
      <c r="GB547">
        <v>-54.7914925</v>
      </c>
      <c r="GC547">
        <v>-3.541460037523325</v>
      </c>
      <c r="GD547">
        <v>0.3442119575112841</v>
      </c>
      <c r="GE547">
        <v>0</v>
      </c>
      <c r="GF547">
        <v>1223.60294117647</v>
      </c>
      <c r="GG547">
        <v>9.234224593623054</v>
      </c>
      <c r="GH547">
        <v>0.9474533339796811</v>
      </c>
      <c r="GI547">
        <v>0</v>
      </c>
      <c r="GJ547">
        <v>6.90015825</v>
      </c>
      <c r="GK547">
        <v>-1.342761163227031</v>
      </c>
      <c r="GL547">
        <v>0.1293677360257861</v>
      </c>
      <c r="GM547">
        <v>0</v>
      </c>
      <c r="GN547">
        <v>0</v>
      </c>
      <c r="GO547">
        <v>3</v>
      </c>
      <c r="GP547" t="s">
        <v>459</v>
      </c>
      <c r="GQ547">
        <v>3.10108</v>
      </c>
      <c r="GR547">
        <v>2.72428</v>
      </c>
      <c r="GS547">
        <v>0.133101</v>
      </c>
      <c r="GT547">
        <v>0.139414</v>
      </c>
      <c r="GU547">
        <v>0.103903</v>
      </c>
      <c r="GV547">
        <v>0.0822054</v>
      </c>
      <c r="GW547">
        <v>22644.7</v>
      </c>
      <c r="GX547">
        <v>20453.1</v>
      </c>
      <c r="GY547">
        <v>26685</v>
      </c>
      <c r="GZ547">
        <v>23989</v>
      </c>
      <c r="HA547">
        <v>38267.3</v>
      </c>
      <c r="HB547">
        <v>32572.9</v>
      </c>
      <c r="HC547">
        <v>46598.5</v>
      </c>
      <c r="HD547">
        <v>37972.6</v>
      </c>
      <c r="HE547">
        <v>1.87265</v>
      </c>
      <c r="HF547">
        <v>1.85485</v>
      </c>
      <c r="HG547">
        <v>0.145853</v>
      </c>
      <c r="HH547">
        <v>0</v>
      </c>
      <c r="HI547">
        <v>27.6997</v>
      </c>
      <c r="HJ547">
        <v>999.9</v>
      </c>
      <c r="HK547">
        <v>35.5</v>
      </c>
      <c r="HL547">
        <v>32.4</v>
      </c>
      <c r="HM547">
        <v>19.1049</v>
      </c>
      <c r="HN547">
        <v>61.1451</v>
      </c>
      <c r="HO547">
        <v>20.4968</v>
      </c>
      <c r="HP547">
        <v>1</v>
      </c>
      <c r="HQ547">
        <v>0.124342</v>
      </c>
      <c r="HR547">
        <v>-0.0229139</v>
      </c>
      <c r="HS547">
        <v>20.281</v>
      </c>
      <c r="HT547">
        <v>5.2107</v>
      </c>
      <c r="HU547">
        <v>11.9798</v>
      </c>
      <c r="HV547">
        <v>4.96285</v>
      </c>
      <c r="HW547">
        <v>3.27445</v>
      </c>
      <c r="HX547">
        <v>9999</v>
      </c>
      <c r="HY547">
        <v>9999</v>
      </c>
      <c r="HZ547">
        <v>9999</v>
      </c>
      <c r="IA547">
        <v>6.7</v>
      </c>
      <c r="IB547">
        <v>1.86397</v>
      </c>
      <c r="IC547">
        <v>1.86007</v>
      </c>
      <c r="ID547">
        <v>1.85839</v>
      </c>
      <c r="IE547">
        <v>1.85975</v>
      </c>
      <c r="IF547">
        <v>1.85989</v>
      </c>
      <c r="IG547">
        <v>1.85843</v>
      </c>
      <c r="IH547">
        <v>1.85745</v>
      </c>
      <c r="II547">
        <v>1.85242</v>
      </c>
      <c r="IJ547">
        <v>0</v>
      </c>
      <c r="IK547">
        <v>0</v>
      </c>
      <c r="IL547">
        <v>0</v>
      </c>
      <c r="IM547">
        <v>0</v>
      </c>
      <c r="IN547" t="s">
        <v>443</v>
      </c>
      <c r="IO547" t="s">
        <v>444</v>
      </c>
      <c r="IP547" t="s">
        <v>445</v>
      </c>
      <c r="IQ547" t="s">
        <v>445</v>
      </c>
      <c r="IR547" t="s">
        <v>445</v>
      </c>
      <c r="IS547" t="s">
        <v>445</v>
      </c>
      <c r="IT547">
        <v>0</v>
      </c>
      <c r="IU547">
        <v>100</v>
      </c>
      <c r="IV547">
        <v>100</v>
      </c>
      <c r="IW547">
        <v>-1.23</v>
      </c>
      <c r="IX547">
        <v>0.2962</v>
      </c>
      <c r="IY547">
        <v>-1.085747647868322</v>
      </c>
      <c r="IZ547">
        <v>-0.001141660950335919</v>
      </c>
      <c r="JA547">
        <v>1.556549255047457E-06</v>
      </c>
      <c r="JB547">
        <v>-3.845636065895205E-10</v>
      </c>
      <c r="JC547">
        <v>0.01562767363184709</v>
      </c>
      <c r="JD547">
        <v>0.001629169780553792</v>
      </c>
      <c r="JE547">
        <v>0.0005448488767950686</v>
      </c>
      <c r="JF547">
        <v>-2.599574200195059E-06</v>
      </c>
      <c r="JG547">
        <v>2</v>
      </c>
      <c r="JH547">
        <v>2011</v>
      </c>
      <c r="JI547">
        <v>1</v>
      </c>
      <c r="JJ547">
        <v>26</v>
      </c>
      <c r="JK547">
        <v>197367.4</v>
      </c>
      <c r="JL547">
        <v>197367.6</v>
      </c>
      <c r="JM547">
        <v>1.94336</v>
      </c>
      <c r="JN547">
        <v>2.62939</v>
      </c>
      <c r="JO547">
        <v>1.49658</v>
      </c>
      <c r="JP547">
        <v>2.34497</v>
      </c>
      <c r="JQ547">
        <v>1.54907</v>
      </c>
      <c r="JR547">
        <v>2.4646</v>
      </c>
      <c r="JS547">
        <v>36.9794</v>
      </c>
      <c r="JT547">
        <v>24.1838</v>
      </c>
      <c r="JU547">
        <v>18</v>
      </c>
      <c r="JV547">
        <v>485.147</v>
      </c>
      <c r="JW547">
        <v>488.76</v>
      </c>
      <c r="JX547">
        <v>28.2885</v>
      </c>
      <c r="JY547">
        <v>28.9185</v>
      </c>
      <c r="JZ547">
        <v>29.9997</v>
      </c>
      <c r="KA547">
        <v>29.2173</v>
      </c>
      <c r="KB547">
        <v>29.2345</v>
      </c>
      <c r="KC547">
        <v>39.0525</v>
      </c>
      <c r="KD547">
        <v>13.4012</v>
      </c>
      <c r="KE547">
        <v>34.5764</v>
      </c>
      <c r="KF547">
        <v>28.2057</v>
      </c>
      <c r="KG547">
        <v>821.092</v>
      </c>
      <c r="KH547">
        <v>16.253</v>
      </c>
      <c r="KI547">
        <v>101.883</v>
      </c>
      <c r="KJ547">
        <v>91.5577</v>
      </c>
    </row>
    <row r="548" spans="1:296">
      <c r="A548">
        <v>530</v>
      </c>
      <c r="B548">
        <v>1758831654.6</v>
      </c>
      <c r="C548">
        <v>17631</v>
      </c>
      <c r="D548" t="s">
        <v>1510</v>
      </c>
      <c r="E548" t="s">
        <v>1511</v>
      </c>
      <c r="F548">
        <v>5</v>
      </c>
      <c r="G548" t="s">
        <v>1413</v>
      </c>
      <c r="H548">
        <v>1758831647.1</v>
      </c>
      <c r="I548">
        <f>(J548)/1000</f>
        <v>0</v>
      </c>
      <c r="J548">
        <f>IF(DO548, AM548, AG548)</f>
        <v>0</v>
      </c>
      <c r="K548">
        <f>IF(DO548, AH548, AF548)</f>
        <v>0</v>
      </c>
      <c r="L548">
        <f>DQ548 - IF(AT548&gt;1, K548*DK548*100.0/(AV548), 0)</f>
        <v>0</v>
      </c>
      <c r="M548">
        <f>((S548-I548/2)*L548-K548)/(S548+I548/2)</f>
        <v>0</v>
      </c>
      <c r="N548">
        <f>M548*(DX548+DY548)/1000.0</f>
        <v>0</v>
      </c>
      <c r="O548">
        <f>(DQ548 - IF(AT548&gt;1, K548*DK548*100.0/(AV548), 0))*(DX548+DY548)/1000.0</f>
        <v>0</v>
      </c>
      <c r="P548">
        <f>2.0/((1/R548-1/Q548)+SIGN(R548)*SQRT((1/R548-1/Q548)*(1/R548-1/Q548) + 4*DL548/((DL548+1)*(DL548+1))*(2*1/R548*1/Q548-1/Q548*1/Q548)))</f>
        <v>0</v>
      </c>
      <c r="Q548">
        <f>IF(LEFT(DM548,1)&lt;&gt;"0",IF(LEFT(DM548,1)="1",3.0,DN548),$D$5+$E$5*(EE548*DX548/($K$5*1000))+$F$5*(EE548*DX548/($K$5*1000))*MAX(MIN(DK548,$J$5),$I$5)*MAX(MIN(DK548,$J$5),$I$5)+$G$5*MAX(MIN(DK548,$J$5),$I$5)*(EE548*DX548/($K$5*1000))+$H$5*(EE548*DX548/($K$5*1000))*(EE548*DX548/($K$5*1000)))</f>
        <v>0</v>
      </c>
      <c r="R548">
        <f>I548*(1000-(1000*0.61365*exp(17.502*V548/(240.97+V548))/(DX548+DY548)+DS548)/2)/(1000*0.61365*exp(17.502*V548/(240.97+V548))/(DX548+DY548)-DS548)</f>
        <v>0</v>
      </c>
      <c r="S548">
        <f>1/((DL548+1)/(P548/1.6)+1/(Q548/1.37)) + DL548/((DL548+1)/(P548/1.6) + DL548/(Q548/1.37))</f>
        <v>0</v>
      </c>
      <c r="T548">
        <f>(DG548*DJ548)</f>
        <v>0</v>
      </c>
      <c r="U548">
        <f>(DZ548+(T548+2*0.95*5.67E-8*(((DZ548+$B$9)+273)^4-(DZ548+273)^4)-44100*I548)/(1.84*29.3*Q548+8*0.95*5.67E-8*(DZ548+273)^3))</f>
        <v>0</v>
      </c>
      <c r="V548">
        <f>($C$9*EA548+$D$9*EB548+$E$9*U548)</f>
        <v>0</v>
      </c>
      <c r="W548">
        <f>0.61365*exp(17.502*V548/(240.97+V548))</f>
        <v>0</v>
      </c>
      <c r="X548">
        <f>(Y548/Z548*100)</f>
        <v>0</v>
      </c>
      <c r="Y548">
        <f>DS548*(DX548+DY548)/1000</f>
        <v>0</v>
      </c>
      <c r="Z548">
        <f>0.61365*exp(17.502*DZ548/(240.97+DZ548))</f>
        <v>0</v>
      </c>
      <c r="AA548">
        <f>(W548-DS548*(DX548+DY548)/1000)</f>
        <v>0</v>
      </c>
      <c r="AB548">
        <f>(-I548*44100)</f>
        <v>0</v>
      </c>
      <c r="AC548">
        <f>2*29.3*Q548*0.92*(DZ548-V548)</f>
        <v>0</v>
      </c>
      <c r="AD548">
        <f>2*0.95*5.67E-8*(((DZ548+$B$9)+273)^4-(V548+273)^4)</f>
        <v>0</v>
      </c>
      <c r="AE548">
        <f>T548+AD548+AB548+AC548</f>
        <v>0</v>
      </c>
      <c r="AF548">
        <f>DW548*AT548*(DR548-DQ548*(1000-AT548*DT548)/(1000-AT548*DS548))/(100*DK548)</f>
        <v>0</v>
      </c>
      <c r="AG548">
        <f>1000*DW548*AT548*(DS548-DT548)/(100*DK548*(1000-AT548*DS548))</f>
        <v>0</v>
      </c>
      <c r="AH548">
        <f>(AI548 - AJ548 - DX548*1E3/(8.314*(DZ548+273.15)) * AL548/DW548 * AK548) * DW548/(100*DK548) * (1000 - DT548)/1000</f>
        <v>0</v>
      </c>
      <c r="AI548">
        <v>821.6830790745286</v>
      </c>
      <c r="AJ548">
        <v>778.9664727272728</v>
      </c>
      <c r="AK548">
        <v>3.366662741294881</v>
      </c>
      <c r="AL548">
        <v>65.13345056571636</v>
      </c>
      <c r="AM548">
        <f>(AO548 - AN548 + DX548*1E3/(8.314*(DZ548+273.15)) * AQ548/DW548 * AP548) * DW548/(100*DK548) * 1000/(1000 - AO548)</f>
        <v>0</v>
      </c>
      <c r="AN548">
        <v>16.0990232439574</v>
      </c>
      <c r="AO548">
        <v>22.67065454545453</v>
      </c>
      <c r="AP548">
        <v>-0.001789696083169953</v>
      </c>
      <c r="AQ548">
        <v>105.732096161895</v>
      </c>
      <c r="AR548">
        <v>0</v>
      </c>
      <c r="AS548">
        <v>0</v>
      </c>
      <c r="AT548">
        <f>IF(AR548*$H$15&gt;=AV548,1.0,(AV548/(AV548-AR548*$H$15)))</f>
        <v>0</v>
      </c>
      <c r="AU548">
        <f>(AT548-1)*100</f>
        <v>0</v>
      </c>
      <c r="AV548">
        <f>MAX(0,($B$15+$C$15*EE548)/(1+$D$15*EE548)*DX548/(DZ548+273)*$E$15)</f>
        <v>0</v>
      </c>
      <c r="AW548" t="s">
        <v>439</v>
      </c>
      <c r="AX548" t="s">
        <v>439</v>
      </c>
      <c r="AY548">
        <v>0</v>
      </c>
      <c r="AZ548">
        <v>0</v>
      </c>
      <c r="BA548">
        <f>1-AY548/AZ548</f>
        <v>0</v>
      </c>
      <c r="BB548">
        <v>0</v>
      </c>
      <c r="BC548" t="s">
        <v>439</v>
      </c>
      <c r="BD548" t="s">
        <v>439</v>
      </c>
      <c r="BE548">
        <v>0</v>
      </c>
      <c r="BF548">
        <v>0</v>
      </c>
      <c r="BG548">
        <f>1-BE548/BF548</f>
        <v>0</v>
      </c>
      <c r="BH548">
        <v>0.5</v>
      </c>
      <c r="BI548">
        <f>DH548</f>
        <v>0</v>
      </c>
      <c r="BJ548">
        <f>K548</f>
        <v>0</v>
      </c>
      <c r="BK548">
        <f>BG548*BH548*BI548</f>
        <v>0</v>
      </c>
      <c r="BL548">
        <f>(BJ548-BB548)/BI548</f>
        <v>0</v>
      </c>
      <c r="BM548">
        <f>(AZ548-BF548)/BF548</f>
        <v>0</v>
      </c>
      <c r="BN548">
        <f>AY548/(BA548+AY548/BF548)</f>
        <v>0</v>
      </c>
      <c r="BO548" t="s">
        <v>439</v>
      </c>
      <c r="BP548">
        <v>0</v>
      </c>
      <c r="BQ548">
        <f>IF(BP548&lt;&gt;0, BP548, BN548)</f>
        <v>0</v>
      </c>
      <c r="BR548">
        <f>1-BQ548/BF548</f>
        <v>0</v>
      </c>
      <c r="BS548">
        <f>(BF548-BE548)/(BF548-BQ548)</f>
        <v>0</v>
      </c>
      <c r="BT548">
        <f>(AZ548-BF548)/(AZ548-BQ548)</f>
        <v>0</v>
      </c>
      <c r="BU548">
        <f>(BF548-BE548)/(BF548-AY548)</f>
        <v>0</v>
      </c>
      <c r="BV548">
        <f>(AZ548-BF548)/(AZ548-AY548)</f>
        <v>0</v>
      </c>
      <c r="BW548">
        <f>(BS548*BQ548/BE548)</f>
        <v>0</v>
      </c>
      <c r="BX548">
        <f>(1-BW548)</f>
        <v>0</v>
      </c>
      <c r="DG548">
        <f>$B$13*EF548+$C$13*EG548+$F$13*ER548*(1-EU548)</f>
        <v>0</v>
      </c>
      <c r="DH548">
        <f>DG548*DI548</f>
        <v>0</v>
      </c>
      <c r="DI548">
        <f>($B$13*$D$11+$C$13*$D$11+$F$13*((FE548+EW548)/MAX(FE548+EW548+FF548, 0.1)*$I$11+FF548/MAX(FE548+EW548+FF548, 0.1)*$J$11))/($B$13+$C$13+$F$13)</f>
        <v>0</v>
      </c>
      <c r="DJ548">
        <f>($B$13*$K$11+$C$13*$K$11+$F$13*((FE548+EW548)/MAX(FE548+EW548+FF548, 0.1)*$P$11+FF548/MAX(FE548+EW548+FF548, 0.1)*$Q$11))/($B$13+$C$13+$F$13)</f>
        <v>0</v>
      </c>
      <c r="DK548">
        <v>5.9</v>
      </c>
      <c r="DL548">
        <v>0.5</v>
      </c>
      <c r="DM548" t="s">
        <v>440</v>
      </c>
      <c r="DN548">
        <v>2</v>
      </c>
      <c r="DO548" t="b">
        <v>1</v>
      </c>
      <c r="DP548">
        <v>1758831647.1</v>
      </c>
      <c r="DQ548">
        <v>738.1622592592593</v>
      </c>
      <c r="DR548">
        <v>793.3651111111111</v>
      </c>
      <c r="DS548">
        <v>22.70775185185185</v>
      </c>
      <c r="DT548">
        <v>15.98718518518518</v>
      </c>
      <c r="DU548">
        <v>739.3965925925927</v>
      </c>
      <c r="DV548">
        <v>22.4112</v>
      </c>
      <c r="DW548">
        <v>500.0241481481481</v>
      </c>
      <c r="DX548">
        <v>90.75680370370371</v>
      </c>
      <c r="DY548">
        <v>0.06631167407407407</v>
      </c>
      <c r="DZ548">
        <v>29.66453333333333</v>
      </c>
      <c r="EA548">
        <v>30.08055185185185</v>
      </c>
      <c r="EB548">
        <v>999.9000000000001</v>
      </c>
      <c r="EC548">
        <v>0</v>
      </c>
      <c r="ED548">
        <v>0</v>
      </c>
      <c r="EE548">
        <v>9996.254074074073</v>
      </c>
      <c r="EF548">
        <v>0</v>
      </c>
      <c r="EG548">
        <v>11.54194074074074</v>
      </c>
      <c r="EH548">
        <v>-55.2028</v>
      </c>
      <c r="EI548">
        <v>755.3134444444445</v>
      </c>
      <c r="EJ548">
        <v>806.256111111111</v>
      </c>
      <c r="EK548">
        <v>6.720557037037036</v>
      </c>
      <c r="EL548">
        <v>793.3651111111111</v>
      </c>
      <c r="EM548">
        <v>15.98718518518518</v>
      </c>
      <c r="EN548">
        <v>2.060881851851851</v>
      </c>
      <c r="EO548">
        <v>1.450946666666667</v>
      </c>
      <c r="EP548">
        <v>17.92</v>
      </c>
      <c r="EQ548">
        <v>12.46062222222223</v>
      </c>
      <c r="ER548">
        <v>2000.011851851852</v>
      </c>
      <c r="ES548">
        <v>0.9799976666666667</v>
      </c>
      <c r="ET548">
        <v>0.02000204074074075</v>
      </c>
      <c r="EU548">
        <v>0</v>
      </c>
      <c r="EV548">
        <v>1224.734814814815</v>
      </c>
      <c r="EW548">
        <v>5.00078</v>
      </c>
      <c r="EX548">
        <v>23808.74444444445</v>
      </c>
      <c r="EY548">
        <v>16379.71111111111</v>
      </c>
      <c r="EZ548">
        <v>39.22418518518518</v>
      </c>
      <c r="FA548">
        <v>39.89566666666666</v>
      </c>
      <c r="FB548">
        <v>39.17333333333332</v>
      </c>
      <c r="FC548">
        <v>39.65722222222222</v>
      </c>
      <c r="FD548">
        <v>40.47655555555554</v>
      </c>
      <c r="FE548">
        <v>1955.101851851852</v>
      </c>
      <c r="FF548">
        <v>39.9</v>
      </c>
      <c r="FG548">
        <v>0</v>
      </c>
      <c r="FH548">
        <v>1758831649.9</v>
      </c>
      <c r="FI548">
        <v>0</v>
      </c>
      <c r="FJ548">
        <v>1224.7652</v>
      </c>
      <c r="FK548">
        <v>7.310769213929341</v>
      </c>
      <c r="FL548">
        <v>160.3076919968846</v>
      </c>
      <c r="FM548">
        <v>23809.872</v>
      </c>
      <c r="FN548">
        <v>15</v>
      </c>
      <c r="FO548">
        <v>0</v>
      </c>
      <c r="FP548" t="s">
        <v>441</v>
      </c>
      <c r="FQ548">
        <v>1746989605.5</v>
      </c>
      <c r="FR548">
        <v>1746989593.5</v>
      </c>
      <c r="FS548">
        <v>0</v>
      </c>
      <c r="FT548">
        <v>-0.274</v>
      </c>
      <c r="FU548">
        <v>-0.002</v>
      </c>
      <c r="FV548">
        <v>2.549</v>
      </c>
      <c r="FW548">
        <v>0.129</v>
      </c>
      <c r="FX548">
        <v>420</v>
      </c>
      <c r="FY548">
        <v>17</v>
      </c>
      <c r="FZ548">
        <v>0.02</v>
      </c>
      <c r="GA548">
        <v>0.04</v>
      </c>
      <c r="GB548">
        <v>-55.00966000000001</v>
      </c>
      <c r="GC548">
        <v>-2.991764352720292</v>
      </c>
      <c r="GD548">
        <v>0.2908471246204775</v>
      </c>
      <c r="GE548">
        <v>0</v>
      </c>
      <c r="GF548">
        <v>1224.112352941177</v>
      </c>
      <c r="GG548">
        <v>8.302826582067791</v>
      </c>
      <c r="GH548">
        <v>0.8584735386772118</v>
      </c>
      <c r="GI548">
        <v>0</v>
      </c>
      <c r="GJ548">
        <v>6.806557000000001</v>
      </c>
      <c r="GK548">
        <v>-1.386369455909977</v>
      </c>
      <c r="GL548">
        <v>0.1336674981474553</v>
      </c>
      <c r="GM548">
        <v>0</v>
      </c>
      <c r="GN548">
        <v>0</v>
      </c>
      <c r="GO548">
        <v>3</v>
      </c>
      <c r="GP548" t="s">
        <v>459</v>
      </c>
      <c r="GQ548">
        <v>3.10112</v>
      </c>
      <c r="GR548">
        <v>2.72457</v>
      </c>
      <c r="GS548">
        <v>0.135072</v>
      </c>
      <c r="GT548">
        <v>0.141335</v>
      </c>
      <c r="GU548">
        <v>0.103833</v>
      </c>
      <c r="GV548">
        <v>0.0825839</v>
      </c>
      <c r="GW548">
        <v>22593.3</v>
      </c>
      <c r="GX548">
        <v>20407.6</v>
      </c>
      <c r="GY548">
        <v>26685.2</v>
      </c>
      <c r="GZ548">
        <v>23989.2</v>
      </c>
      <c r="HA548">
        <v>38270.8</v>
      </c>
      <c r="HB548">
        <v>32559.8</v>
      </c>
      <c r="HC548">
        <v>46598.8</v>
      </c>
      <c r="HD548">
        <v>37972.9</v>
      </c>
      <c r="HE548">
        <v>1.87278</v>
      </c>
      <c r="HF548">
        <v>1.855</v>
      </c>
      <c r="HG548">
        <v>0.146128</v>
      </c>
      <c r="HH548">
        <v>0</v>
      </c>
      <c r="HI548">
        <v>27.7033</v>
      </c>
      <c r="HJ548">
        <v>999.9</v>
      </c>
      <c r="HK548">
        <v>35.5</v>
      </c>
      <c r="HL548">
        <v>32.5</v>
      </c>
      <c r="HM548">
        <v>19.2131</v>
      </c>
      <c r="HN548">
        <v>60.9751</v>
      </c>
      <c r="HO548">
        <v>20.633</v>
      </c>
      <c r="HP548">
        <v>1</v>
      </c>
      <c r="HQ548">
        <v>0.124299</v>
      </c>
      <c r="HR548">
        <v>0.0462909</v>
      </c>
      <c r="HS548">
        <v>20.281</v>
      </c>
      <c r="HT548">
        <v>5.21145</v>
      </c>
      <c r="HU548">
        <v>11.98</v>
      </c>
      <c r="HV548">
        <v>4.96275</v>
      </c>
      <c r="HW548">
        <v>3.27443</v>
      </c>
      <c r="HX548">
        <v>9999</v>
      </c>
      <c r="HY548">
        <v>9999</v>
      </c>
      <c r="HZ548">
        <v>9999</v>
      </c>
      <c r="IA548">
        <v>6.7</v>
      </c>
      <c r="IB548">
        <v>1.86396</v>
      </c>
      <c r="IC548">
        <v>1.8601</v>
      </c>
      <c r="ID548">
        <v>1.85837</v>
      </c>
      <c r="IE548">
        <v>1.85975</v>
      </c>
      <c r="IF548">
        <v>1.85989</v>
      </c>
      <c r="IG548">
        <v>1.85843</v>
      </c>
      <c r="IH548">
        <v>1.85745</v>
      </c>
      <c r="II548">
        <v>1.85242</v>
      </c>
      <c r="IJ548">
        <v>0</v>
      </c>
      <c r="IK548">
        <v>0</v>
      </c>
      <c r="IL548">
        <v>0</v>
      </c>
      <c r="IM548">
        <v>0</v>
      </c>
      <c r="IN548" t="s">
        <v>443</v>
      </c>
      <c r="IO548" t="s">
        <v>444</v>
      </c>
      <c r="IP548" t="s">
        <v>445</v>
      </c>
      <c r="IQ548" t="s">
        <v>445</v>
      </c>
      <c r="IR548" t="s">
        <v>445</v>
      </c>
      <c r="IS548" t="s">
        <v>445</v>
      </c>
      <c r="IT548">
        <v>0</v>
      </c>
      <c r="IU548">
        <v>100</v>
      </c>
      <c r="IV548">
        <v>100</v>
      </c>
      <c r="IW548">
        <v>-1.22</v>
      </c>
      <c r="IX548">
        <v>0.2957</v>
      </c>
      <c r="IY548">
        <v>-1.085747647868322</v>
      </c>
      <c r="IZ548">
        <v>-0.001141660950335919</v>
      </c>
      <c r="JA548">
        <v>1.556549255047457E-06</v>
      </c>
      <c r="JB548">
        <v>-3.845636065895205E-10</v>
      </c>
      <c r="JC548">
        <v>0.01562767363184709</v>
      </c>
      <c r="JD548">
        <v>0.001629169780553792</v>
      </c>
      <c r="JE548">
        <v>0.0005448488767950686</v>
      </c>
      <c r="JF548">
        <v>-2.599574200195059E-06</v>
      </c>
      <c r="JG548">
        <v>2</v>
      </c>
      <c r="JH548">
        <v>2011</v>
      </c>
      <c r="JI548">
        <v>1</v>
      </c>
      <c r="JJ548">
        <v>26</v>
      </c>
      <c r="JK548">
        <v>197367.5</v>
      </c>
      <c r="JL548">
        <v>197367.7</v>
      </c>
      <c r="JM548">
        <v>1.97998</v>
      </c>
      <c r="JN548">
        <v>2.63184</v>
      </c>
      <c r="JO548">
        <v>1.49658</v>
      </c>
      <c r="JP548">
        <v>2.34497</v>
      </c>
      <c r="JQ548">
        <v>1.54907</v>
      </c>
      <c r="JR548">
        <v>2.45728</v>
      </c>
      <c r="JS548">
        <v>36.9794</v>
      </c>
      <c r="JT548">
        <v>24.1751</v>
      </c>
      <c r="JU548">
        <v>18</v>
      </c>
      <c r="JV548">
        <v>485.187</v>
      </c>
      <c r="JW548">
        <v>488.822</v>
      </c>
      <c r="JX548">
        <v>28.2038</v>
      </c>
      <c r="JY548">
        <v>28.9142</v>
      </c>
      <c r="JZ548">
        <v>29.9998</v>
      </c>
      <c r="KA548">
        <v>29.2129</v>
      </c>
      <c r="KB548">
        <v>29.2301</v>
      </c>
      <c r="KC548">
        <v>39.7435</v>
      </c>
      <c r="KD548">
        <v>12.5257</v>
      </c>
      <c r="KE548">
        <v>34.5764</v>
      </c>
      <c r="KF548">
        <v>28.1241</v>
      </c>
      <c r="KG548">
        <v>841.126</v>
      </c>
      <c r="KH548">
        <v>16.3772</v>
      </c>
      <c r="KI548">
        <v>101.884</v>
      </c>
      <c r="KJ548">
        <v>91.5583</v>
      </c>
    </row>
    <row r="549" spans="1:296">
      <c r="A549">
        <v>531</v>
      </c>
      <c r="B549">
        <v>1758831659.1</v>
      </c>
      <c r="C549">
        <v>17635.5</v>
      </c>
      <c r="D549" t="s">
        <v>1512</v>
      </c>
      <c r="E549" t="s">
        <v>1513</v>
      </c>
      <c r="F549">
        <v>5</v>
      </c>
      <c r="G549" t="s">
        <v>1413</v>
      </c>
      <c r="H549">
        <v>1758831651.544444</v>
      </c>
      <c r="I549">
        <f>(J549)/1000</f>
        <v>0</v>
      </c>
      <c r="J549">
        <f>IF(DO549, AM549, AG549)</f>
        <v>0</v>
      </c>
      <c r="K549">
        <f>IF(DO549, AH549, AF549)</f>
        <v>0</v>
      </c>
      <c r="L549">
        <f>DQ549 - IF(AT549&gt;1, K549*DK549*100.0/(AV549), 0)</f>
        <v>0</v>
      </c>
      <c r="M549">
        <f>((S549-I549/2)*L549-K549)/(S549+I549/2)</f>
        <v>0</v>
      </c>
      <c r="N549">
        <f>M549*(DX549+DY549)/1000.0</f>
        <v>0</v>
      </c>
      <c r="O549">
        <f>(DQ549 - IF(AT549&gt;1, K549*DK549*100.0/(AV549), 0))*(DX549+DY549)/1000.0</f>
        <v>0</v>
      </c>
      <c r="P549">
        <f>2.0/((1/R549-1/Q549)+SIGN(R549)*SQRT((1/R549-1/Q549)*(1/R549-1/Q549) + 4*DL549/((DL549+1)*(DL549+1))*(2*1/R549*1/Q549-1/Q549*1/Q549)))</f>
        <v>0</v>
      </c>
      <c r="Q549">
        <f>IF(LEFT(DM549,1)&lt;&gt;"0",IF(LEFT(DM549,1)="1",3.0,DN549),$D$5+$E$5*(EE549*DX549/($K$5*1000))+$F$5*(EE549*DX549/($K$5*1000))*MAX(MIN(DK549,$J$5),$I$5)*MAX(MIN(DK549,$J$5),$I$5)+$G$5*MAX(MIN(DK549,$J$5),$I$5)*(EE549*DX549/($K$5*1000))+$H$5*(EE549*DX549/($K$5*1000))*(EE549*DX549/($K$5*1000)))</f>
        <v>0</v>
      </c>
      <c r="R549">
        <f>I549*(1000-(1000*0.61365*exp(17.502*V549/(240.97+V549))/(DX549+DY549)+DS549)/2)/(1000*0.61365*exp(17.502*V549/(240.97+V549))/(DX549+DY549)-DS549)</f>
        <v>0</v>
      </c>
      <c r="S549">
        <f>1/((DL549+1)/(P549/1.6)+1/(Q549/1.37)) + DL549/((DL549+1)/(P549/1.6) + DL549/(Q549/1.37))</f>
        <v>0</v>
      </c>
      <c r="T549">
        <f>(DG549*DJ549)</f>
        <v>0</v>
      </c>
      <c r="U549">
        <f>(DZ549+(T549+2*0.95*5.67E-8*(((DZ549+$B$9)+273)^4-(DZ549+273)^4)-44100*I549)/(1.84*29.3*Q549+8*0.95*5.67E-8*(DZ549+273)^3))</f>
        <v>0</v>
      </c>
      <c r="V549">
        <f>($C$9*EA549+$D$9*EB549+$E$9*U549)</f>
        <v>0</v>
      </c>
      <c r="W549">
        <f>0.61365*exp(17.502*V549/(240.97+V549))</f>
        <v>0</v>
      </c>
      <c r="X549">
        <f>(Y549/Z549*100)</f>
        <v>0</v>
      </c>
      <c r="Y549">
        <f>DS549*(DX549+DY549)/1000</f>
        <v>0</v>
      </c>
      <c r="Z549">
        <f>0.61365*exp(17.502*DZ549/(240.97+DZ549))</f>
        <v>0</v>
      </c>
      <c r="AA549">
        <f>(W549-DS549*(DX549+DY549)/1000)</f>
        <v>0</v>
      </c>
      <c r="AB549">
        <f>(-I549*44100)</f>
        <v>0</v>
      </c>
      <c r="AC549">
        <f>2*29.3*Q549*0.92*(DZ549-V549)</f>
        <v>0</v>
      </c>
      <c r="AD549">
        <f>2*0.95*5.67E-8*(((DZ549+$B$9)+273)^4-(V549+273)^4)</f>
        <v>0</v>
      </c>
      <c r="AE549">
        <f>T549+AD549+AB549+AC549</f>
        <v>0</v>
      </c>
      <c r="AF549">
        <f>DW549*AT549*(DR549-DQ549*(1000-AT549*DT549)/(1000-AT549*DS549))/(100*DK549)</f>
        <v>0</v>
      </c>
      <c r="AG549">
        <f>1000*DW549*AT549*(DS549-DT549)/(100*DK549*(1000-AT549*DS549))</f>
        <v>0</v>
      </c>
      <c r="AH549">
        <f>(AI549 - AJ549 - DX549*1E3/(8.314*(DZ549+273.15)) * AL549/DW549 * AK549) * DW549/(100*DK549) * (1000 - DT549)/1000</f>
        <v>0</v>
      </c>
      <c r="AI549">
        <v>837.0448549933144</v>
      </c>
      <c r="AJ549">
        <v>794.2197212121209</v>
      </c>
      <c r="AK549">
        <v>3.38621641353882</v>
      </c>
      <c r="AL549">
        <v>65.13345056571636</v>
      </c>
      <c r="AM549">
        <f>(AO549 - AN549 + DX549*1E3/(8.314*(DZ549+273.15)) * AQ549/DW549 * AP549) * DW549/(100*DK549) * 1000/(1000 - AO549)</f>
        <v>0</v>
      </c>
      <c r="AN549">
        <v>16.17801748935308</v>
      </c>
      <c r="AO549">
        <v>22.64527575757575</v>
      </c>
      <c r="AP549">
        <v>-0.005560481552170224</v>
      </c>
      <c r="AQ549">
        <v>105.732096161895</v>
      </c>
      <c r="AR549">
        <v>0</v>
      </c>
      <c r="AS549">
        <v>0</v>
      </c>
      <c r="AT549">
        <f>IF(AR549*$H$15&gt;=AV549,1.0,(AV549/(AV549-AR549*$H$15)))</f>
        <v>0</v>
      </c>
      <c r="AU549">
        <f>(AT549-1)*100</f>
        <v>0</v>
      </c>
      <c r="AV549">
        <f>MAX(0,($B$15+$C$15*EE549)/(1+$D$15*EE549)*DX549/(DZ549+273)*$E$15)</f>
        <v>0</v>
      </c>
      <c r="AW549" t="s">
        <v>439</v>
      </c>
      <c r="AX549" t="s">
        <v>439</v>
      </c>
      <c r="AY549">
        <v>0</v>
      </c>
      <c r="AZ549">
        <v>0</v>
      </c>
      <c r="BA549">
        <f>1-AY549/AZ549</f>
        <v>0</v>
      </c>
      <c r="BB549">
        <v>0</v>
      </c>
      <c r="BC549" t="s">
        <v>439</v>
      </c>
      <c r="BD549" t="s">
        <v>439</v>
      </c>
      <c r="BE549">
        <v>0</v>
      </c>
      <c r="BF549">
        <v>0</v>
      </c>
      <c r="BG549">
        <f>1-BE549/BF549</f>
        <v>0</v>
      </c>
      <c r="BH549">
        <v>0.5</v>
      </c>
      <c r="BI549">
        <f>DH549</f>
        <v>0</v>
      </c>
      <c r="BJ549">
        <f>K549</f>
        <v>0</v>
      </c>
      <c r="BK549">
        <f>BG549*BH549*BI549</f>
        <v>0</v>
      </c>
      <c r="BL549">
        <f>(BJ549-BB549)/BI549</f>
        <v>0</v>
      </c>
      <c r="BM549">
        <f>(AZ549-BF549)/BF549</f>
        <v>0</v>
      </c>
      <c r="BN549">
        <f>AY549/(BA549+AY549/BF549)</f>
        <v>0</v>
      </c>
      <c r="BO549" t="s">
        <v>439</v>
      </c>
      <c r="BP549">
        <v>0</v>
      </c>
      <c r="BQ549">
        <f>IF(BP549&lt;&gt;0, BP549, BN549)</f>
        <v>0</v>
      </c>
      <c r="BR549">
        <f>1-BQ549/BF549</f>
        <v>0</v>
      </c>
      <c r="BS549">
        <f>(BF549-BE549)/(BF549-BQ549)</f>
        <v>0</v>
      </c>
      <c r="BT549">
        <f>(AZ549-BF549)/(AZ549-BQ549)</f>
        <v>0</v>
      </c>
      <c r="BU549">
        <f>(BF549-BE549)/(BF549-AY549)</f>
        <v>0</v>
      </c>
      <c r="BV549">
        <f>(AZ549-BF549)/(AZ549-AY549)</f>
        <v>0</v>
      </c>
      <c r="BW549">
        <f>(BS549*BQ549/BE549)</f>
        <v>0</v>
      </c>
      <c r="BX549">
        <f>(1-BW549)</f>
        <v>0</v>
      </c>
      <c r="DG549">
        <f>$B$13*EF549+$C$13*EG549+$F$13*ER549*(1-EU549)</f>
        <v>0</v>
      </c>
      <c r="DH549">
        <f>DG549*DI549</f>
        <v>0</v>
      </c>
      <c r="DI549">
        <f>($B$13*$D$11+$C$13*$D$11+$F$13*((FE549+EW549)/MAX(FE549+EW549+FF549, 0.1)*$I$11+FF549/MAX(FE549+EW549+FF549, 0.1)*$J$11))/($B$13+$C$13+$F$13)</f>
        <v>0</v>
      </c>
      <c r="DJ549">
        <f>($B$13*$K$11+$C$13*$K$11+$F$13*((FE549+EW549)/MAX(FE549+EW549+FF549, 0.1)*$P$11+FF549/MAX(FE549+EW549+FF549, 0.1)*$Q$11))/($B$13+$C$13+$F$13)</f>
        <v>0</v>
      </c>
      <c r="DK549">
        <v>5.9</v>
      </c>
      <c r="DL549">
        <v>0.5</v>
      </c>
      <c r="DM549" t="s">
        <v>440</v>
      </c>
      <c r="DN549">
        <v>2</v>
      </c>
      <c r="DO549" t="b">
        <v>1</v>
      </c>
      <c r="DP549">
        <v>1758831651.544444</v>
      </c>
      <c r="DQ549">
        <v>752.8801481481481</v>
      </c>
      <c r="DR549">
        <v>808.263851851852</v>
      </c>
      <c r="DS549">
        <v>22.68304074074074</v>
      </c>
      <c r="DT549">
        <v>16.07059629629629</v>
      </c>
      <c r="DU549">
        <v>754.1065555555555</v>
      </c>
      <c r="DV549">
        <v>22.38701851851852</v>
      </c>
      <c r="DW549">
        <v>499.9863333333334</v>
      </c>
      <c r="DX549">
        <v>90.75738148148147</v>
      </c>
      <c r="DY549">
        <v>0.06643891851851852</v>
      </c>
      <c r="DZ549">
        <v>29.65329259259259</v>
      </c>
      <c r="EA549">
        <v>30.07931481481481</v>
      </c>
      <c r="EB549">
        <v>999.9000000000001</v>
      </c>
      <c r="EC549">
        <v>0</v>
      </c>
      <c r="ED549">
        <v>0</v>
      </c>
      <c r="EE549">
        <v>9993.61074074074</v>
      </c>
      <c r="EF549">
        <v>0</v>
      </c>
      <c r="EG549">
        <v>11.54683703703704</v>
      </c>
      <c r="EH549">
        <v>-55.38353333333333</v>
      </c>
      <c r="EI549">
        <v>770.3539999999999</v>
      </c>
      <c r="EJ549">
        <v>821.4665555555555</v>
      </c>
      <c r="EK549">
        <v>6.612438518518519</v>
      </c>
      <c r="EL549">
        <v>808.263851851852</v>
      </c>
      <c r="EM549">
        <v>16.07059629629629</v>
      </c>
      <c r="EN549">
        <v>2.058652962962963</v>
      </c>
      <c r="EO549">
        <v>1.458525555555555</v>
      </c>
      <c r="EP549">
        <v>17.90280370370371</v>
      </c>
      <c r="EQ549">
        <v>12.53998518518519</v>
      </c>
      <c r="ER549">
        <v>1999.986296296296</v>
      </c>
      <c r="ES549">
        <v>0.9799975555555556</v>
      </c>
      <c r="ET549">
        <v>0.02000215185185186</v>
      </c>
      <c r="EU549">
        <v>0</v>
      </c>
      <c r="EV549">
        <v>1225.312592592592</v>
      </c>
      <c r="EW549">
        <v>5.00078</v>
      </c>
      <c r="EX549">
        <v>23819.45925925926</v>
      </c>
      <c r="EY549">
        <v>16379.50740740741</v>
      </c>
      <c r="EZ549">
        <v>39.23114814814815</v>
      </c>
      <c r="FA549">
        <v>39.89107407407408</v>
      </c>
      <c r="FB549">
        <v>39.13629629629629</v>
      </c>
      <c r="FC549">
        <v>39.64796296296296</v>
      </c>
      <c r="FD549">
        <v>40.45107407407407</v>
      </c>
      <c r="FE549">
        <v>1955.077777777778</v>
      </c>
      <c r="FF549">
        <v>39.9</v>
      </c>
      <c r="FG549">
        <v>0</v>
      </c>
      <c r="FH549">
        <v>1758831654.1</v>
      </c>
      <c r="FI549">
        <v>0</v>
      </c>
      <c r="FJ549">
        <v>1225.308076923077</v>
      </c>
      <c r="FK549">
        <v>7.992136748740041</v>
      </c>
      <c r="FL549">
        <v>140.0512821151879</v>
      </c>
      <c r="FM549">
        <v>23819.33461538462</v>
      </c>
      <c r="FN549">
        <v>15</v>
      </c>
      <c r="FO549">
        <v>0</v>
      </c>
      <c r="FP549" t="s">
        <v>441</v>
      </c>
      <c r="FQ549">
        <v>1746989605.5</v>
      </c>
      <c r="FR549">
        <v>1746989593.5</v>
      </c>
      <c r="FS549">
        <v>0</v>
      </c>
      <c r="FT549">
        <v>-0.274</v>
      </c>
      <c r="FU549">
        <v>-0.002</v>
      </c>
      <c r="FV549">
        <v>2.549</v>
      </c>
      <c r="FW549">
        <v>0.129</v>
      </c>
      <c r="FX549">
        <v>420</v>
      </c>
      <c r="FY549">
        <v>17</v>
      </c>
      <c r="FZ549">
        <v>0.02</v>
      </c>
      <c r="GA549">
        <v>0.04</v>
      </c>
      <c r="GB549">
        <v>-55.21034390243902</v>
      </c>
      <c r="GC549">
        <v>-2.551287804878084</v>
      </c>
      <c r="GD549">
        <v>0.2536307475866367</v>
      </c>
      <c r="GE549">
        <v>0</v>
      </c>
      <c r="GF549">
        <v>1224.781764705882</v>
      </c>
      <c r="GG549">
        <v>8.372498079969617</v>
      </c>
      <c r="GH549">
        <v>0.8561901609429361</v>
      </c>
      <c r="GI549">
        <v>0</v>
      </c>
      <c r="GJ549">
        <v>6.708227804878048</v>
      </c>
      <c r="GK549">
        <v>-1.466945017421597</v>
      </c>
      <c r="GL549">
        <v>0.1446840922789926</v>
      </c>
      <c r="GM549">
        <v>0</v>
      </c>
      <c r="GN549">
        <v>0</v>
      </c>
      <c r="GO549">
        <v>3</v>
      </c>
      <c r="GP549" t="s">
        <v>459</v>
      </c>
      <c r="GQ549">
        <v>3.10122</v>
      </c>
      <c r="GR549">
        <v>2.72482</v>
      </c>
      <c r="GS549">
        <v>0.136829</v>
      </c>
      <c r="GT549">
        <v>0.143063</v>
      </c>
      <c r="GU549">
        <v>0.103754</v>
      </c>
      <c r="GV549">
        <v>0.0828859</v>
      </c>
      <c r="GW549">
        <v>22547.6</v>
      </c>
      <c r="GX549">
        <v>20366.6</v>
      </c>
      <c r="GY549">
        <v>26685.3</v>
      </c>
      <c r="GZ549">
        <v>23989.2</v>
      </c>
      <c r="HA549">
        <v>38274.8</v>
      </c>
      <c r="HB549">
        <v>32549</v>
      </c>
      <c r="HC549">
        <v>46599.2</v>
      </c>
      <c r="HD549">
        <v>37972.6</v>
      </c>
      <c r="HE549">
        <v>1.8728</v>
      </c>
      <c r="HF549">
        <v>1.85502</v>
      </c>
      <c r="HG549">
        <v>0.144556</v>
      </c>
      <c r="HH549">
        <v>0</v>
      </c>
      <c r="HI549">
        <v>27.7058</v>
      </c>
      <c r="HJ549">
        <v>999.9</v>
      </c>
      <c r="HK549">
        <v>35.5</v>
      </c>
      <c r="HL549">
        <v>32.5</v>
      </c>
      <c r="HM549">
        <v>19.2139</v>
      </c>
      <c r="HN549">
        <v>61.1351</v>
      </c>
      <c r="HO549">
        <v>20.4287</v>
      </c>
      <c r="HP549">
        <v>1</v>
      </c>
      <c r="HQ549">
        <v>0.123877</v>
      </c>
      <c r="HR549">
        <v>0.101294</v>
      </c>
      <c r="HS549">
        <v>20.281</v>
      </c>
      <c r="HT549">
        <v>5.21115</v>
      </c>
      <c r="HU549">
        <v>11.9798</v>
      </c>
      <c r="HV549">
        <v>4.9626</v>
      </c>
      <c r="HW549">
        <v>3.27445</v>
      </c>
      <c r="HX549">
        <v>9999</v>
      </c>
      <c r="HY549">
        <v>9999</v>
      </c>
      <c r="HZ549">
        <v>9999</v>
      </c>
      <c r="IA549">
        <v>6.7</v>
      </c>
      <c r="IB549">
        <v>1.86397</v>
      </c>
      <c r="IC549">
        <v>1.86008</v>
      </c>
      <c r="ID549">
        <v>1.85838</v>
      </c>
      <c r="IE549">
        <v>1.85975</v>
      </c>
      <c r="IF549">
        <v>1.85988</v>
      </c>
      <c r="IG549">
        <v>1.85842</v>
      </c>
      <c r="IH549">
        <v>1.85745</v>
      </c>
      <c r="II549">
        <v>1.85242</v>
      </c>
      <c r="IJ549">
        <v>0</v>
      </c>
      <c r="IK549">
        <v>0</v>
      </c>
      <c r="IL549">
        <v>0</v>
      </c>
      <c r="IM549">
        <v>0</v>
      </c>
      <c r="IN549" t="s">
        <v>443</v>
      </c>
      <c r="IO549" t="s">
        <v>444</v>
      </c>
      <c r="IP549" t="s">
        <v>445</v>
      </c>
      <c r="IQ549" t="s">
        <v>445</v>
      </c>
      <c r="IR549" t="s">
        <v>445</v>
      </c>
      <c r="IS549" t="s">
        <v>445</v>
      </c>
      <c r="IT549">
        <v>0</v>
      </c>
      <c r="IU549">
        <v>100</v>
      </c>
      <c r="IV549">
        <v>100</v>
      </c>
      <c r="IW549">
        <v>-1.212</v>
      </c>
      <c r="IX549">
        <v>0.2951</v>
      </c>
      <c r="IY549">
        <v>-1.085747647868322</v>
      </c>
      <c r="IZ549">
        <v>-0.001141660950335919</v>
      </c>
      <c r="JA549">
        <v>1.556549255047457E-06</v>
      </c>
      <c r="JB549">
        <v>-3.845636065895205E-10</v>
      </c>
      <c r="JC549">
        <v>0.01562767363184709</v>
      </c>
      <c r="JD549">
        <v>0.001629169780553792</v>
      </c>
      <c r="JE549">
        <v>0.0005448488767950686</v>
      </c>
      <c r="JF549">
        <v>-2.599574200195059E-06</v>
      </c>
      <c r="JG549">
        <v>2</v>
      </c>
      <c r="JH549">
        <v>2011</v>
      </c>
      <c r="JI549">
        <v>1</v>
      </c>
      <c r="JJ549">
        <v>26</v>
      </c>
      <c r="JK549">
        <v>197367.6</v>
      </c>
      <c r="JL549">
        <v>197367.8</v>
      </c>
      <c r="JM549">
        <v>2.00806</v>
      </c>
      <c r="JN549">
        <v>2.63428</v>
      </c>
      <c r="JO549">
        <v>1.49658</v>
      </c>
      <c r="JP549">
        <v>2.34497</v>
      </c>
      <c r="JQ549">
        <v>1.54907</v>
      </c>
      <c r="JR549">
        <v>2.36694</v>
      </c>
      <c r="JS549">
        <v>36.9794</v>
      </c>
      <c r="JT549">
        <v>24.1751</v>
      </c>
      <c r="JU549">
        <v>18</v>
      </c>
      <c r="JV549">
        <v>485.171</v>
      </c>
      <c r="JW549">
        <v>488.8</v>
      </c>
      <c r="JX549">
        <v>28.1289</v>
      </c>
      <c r="JY549">
        <v>28.9107</v>
      </c>
      <c r="JZ549">
        <v>29.9999</v>
      </c>
      <c r="KA549">
        <v>29.2087</v>
      </c>
      <c r="KB549">
        <v>29.2255</v>
      </c>
      <c r="KC549">
        <v>40.3085</v>
      </c>
      <c r="KD549">
        <v>11.6135</v>
      </c>
      <c r="KE549">
        <v>34.9678</v>
      </c>
      <c r="KF549">
        <v>28.0501</v>
      </c>
      <c r="KG549">
        <v>854.48</v>
      </c>
      <c r="KH549">
        <v>16.4981</v>
      </c>
      <c r="KI549">
        <v>101.885</v>
      </c>
      <c r="KJ549">
        <v>91.5579</v>
      </c>
    </row>
    <row r="550" spans="1:296">
      <c r="A550">
        <v>532</v>
      </c>
      <c r="B550">
        <v>1758831664.1</v>
      </c>
      <c r="C550">
        <v>17640.5</v>
      </c>
      <c r="D550" t="s">
        <v>1514</v>
      </c>
      <c r="E550" t="s">
        <v>1515</v>
      </c>
      <c r="F550">
        <v>5</v>
      </c>
      <c r="G550" t="s">
        <v>1413</v>
      </c>
      <c r="H550">
        <v>1758831656.562963</v>
      </c>
      <c r="I550">
        <f>(J550)/1000</f>
        <v>0</v>
      </c>
      <c r="J550">
        <f>IF(DO550, AM550, AG550)</f>
        <v>0</v>
      </c>
      <c r="K550">
        <f>IF(DO550, AH550, AF550)</f>
        <v>0</v>
      </c>
      <c r="L550">
        <f>DQ550 - IF(AT550&gt;1, K550*DK550*100.0/(AV550), 0)</f>
        <v>0</v>
      </c>
      <c r="M550">
        <f>((S550-I550/2)*L550-K550)/(S550+I550/2)</f>
        <v>0</v>
      </c>
      <c r="N550">
        <f>M550*(DX550+DY550)/1000.0</f>
        <v>0</v>
      </c>
      <c r="O550">
        <f>(DQ550 - IF(AT550&gt;1, K550*DK550*100.0/(AV550), 0))*(DX550+DY550)/1000.0</f>
        <v>0</v>
      </c>
      <c r="P550">
        <f>2.0/((1/R550-1/Q550)+SIGN(R550)*SQRT((1/R550-1/Q550)*(1/R550-1/Q550) + 4*DL550/((DL550+1)*(DL550+1))*(2*1/R550*1/Q550-1/Q550*1/Q550)))</f>
        <v>0</v>
      </c>
      <c r="Q550">
        <f>IF(LEFT(DM550,1)&lt;&gt;"0",IF(LEFT(DM550,1)="1",3.0,DN550),$D$5+$E$5*(EE550*DX550/($K$5*1000))+$F$5*(EE550*DX550/($K$5*1000))*MAX(MIN(DK550,$J$5),$I$5)*MAX(MIN(DK550,$J$5),$I$5)+$G$5*MAX(MIN(DK550,$J$5),$I$5)*(EE550*DX550/($K$5*1000))+$H$5*(EE550*DX550/($K$5*1000))*(EE550*DX550/($K$5*1000)))</f>
        <v>0</v>
      </c>
      <c r="R550">
        <f>I550*(1000-(1000*0.61365*exp(17.502*V550/(240.97+V550))/(DX550+DY550)+DS550)/2)/(1000*0.61365*exp(17.502*V550/(240.97+V550))/(DX550+DY550)-DS550)</f>
        <v>0</v>
      </c>
      <c r="S550">
        <f>1/((DL550+1)/(P550/1.6)+1/(Q550/1.37)) + DL550/((DL550+1)/(P550/1.6) + DL550/(Q550/1.37))</f>
        <v>0</v>
      </c>
      <c r="T550">
        <f>(DG550*DJ550)</f>
        <v>0</v>
      </c>
      <c r="U550">
        <f>(DZ550+(T550+2*0.95*5.67E-8*(((DZ550+$B$9)+273)^4-(DZ550+273)^4)-44100*I550)/(1.84*29.3*Q550+8*0.95*5.67E-8*(DZ550+273)^3))</f>
        <v>0</v>
      </c>
      <c r="V550">
        <f>($C$9*EA550+$D$9*EB550+$E$9*U550)</f>
        <v>0</v>
      </c>
      <c r="W550">
        <f>0.61365*exp(17.502*V550/(240.97+V550))</f>
        <v>0</v>
      </c>
      <c r="X550">
        <f>(Y550/Z550*100)</f>
        <v>0</v>
      </c>
      <c r="Y550">
        <f>DS550*(DX550+DY550)/1000</f>
        <v>0</v>
      </c>
      <c r="Z550">
        <f>0.61365*exp(17.502*DZ550/(240.97+DZ550))</f>
        <v>0</v>
      </c>
      <c r="AA550">
        <f>(W550-DS550*(DX550+DY550)/1000)</f>
        <v>0</v>
      </c>
      <c r="AB550">
        <f>(-I550*44100)</f>
        <v>0</v>
      </c>
      <c r="AC550">
        <f>2*29.3*Q550*0.92*(DZ550-V550)</f>
        <v>0</v>
      </c>
      <c r="AD550">
        <f>2*0.95*5.67E-8*(((DZ550+$B$9)+273)^4-(V550+273)^4)</f>
        <v>0</v>
      </c>
      <c r="AE550">
        <f>T550+AD550+AB550+AC550</f>
        <v>0</v>
      </c>
      <c r="AF550">
        <f>DW550*AT550*(DR550-DQ550*(1000-AT550*DT550)/(1000-AT550*DS550))/(100*DK550)</f>
        <v>0</v>
      </c>
      <c r="AG550">
        <f>1000*DW550*AT550*(DS550-DT550)/(100*DK550*(1000-AT550*DS550))</f>
        <v>0</v>
      </c>
      <c r="AH550">
        <f>(AI550 - AJ550 - DX550*1E3/(8.314*(DZ550+273.15)) * AL550/DW550 * AK550) * DW550/(100*DK550) * (1000 - DT550)/1000</f>
        <v>0</v>
      </c>
      <c r="AI550">
        <v>854.3847696985518</v>
      </c>
      <c r="AJ550">
        <v>811.1808424242421</v>
      </c>
      <c r="AK550">
        <v>3.394815665866096</v>
      </c>
      <c r="AL550">
        <v>65.13345056571636</v>
      </c>
      <c r="AM550">
        <f>(AO550 - AN550 + DX550*1E3/(8.314*(DZ550+273.15)) * AQ550/DW550 * AP550) * DW550/(100*DK550) * 1000/(1000 - AO550)</f>
        <v>0</v>
      </c>
      <c r="AN550">
        <v>16.33323742340343</v>
      </c>
      <c r="AO550">
        <v>22.62700060606061</v>
      </c>
      <c r="AP550">
        <v>-0.001102640289211753</v>
      </c>
      <c r="AQ550">
        <v>105.732096161895</v>
      </c>
      <c r="AR550">
        <v>0</v>
      </c>
      <c r="AS550">
        <v>0</v>
      </c>
      <c r="AT550">
        <f>IF(AR550*$H$15&gt;=AV550,1.0,(AV550/(AV550-AR550*$H$15)))</f>
        <v>0</v>
      </c>
      <c r="AU550">
        <f>(AT550-1)*100</f>
        <v>0</v>
      </c>
      <c r="AV550">
        <f>MAX(0,($B$15+$C$15*EE550)/(1+$D$15*EE550)*DX550/(DZ550+273)*$E$15)</f>
        <v>0</v>
      </c>
      <c r="AW550" t="s">
        <v>439</v>
      </c>
      <c r="AX550" t="s">
        <v>439</v>
      </c>
      <c r="AY550">
        <v>0</v>
      </c>
      <c r="AZ550">
        <v>0</v>
      </c>
      <c r="BA550">
        <f>1-AY550/AZ550</f>
        <v>0</v>
      </c>
      <c r="BB550">
        <v>0</v>
      </c>
      <c r="BC550" t="s">
        <v>439</v>
      </c>
      <c r="BD550" t="s">
        <v>439</v>
      </c>
      <c r="BE550">
        <v>0</v>
      </c>
      <c r="BF550">
        <v>0</v>
      </c>
      <c r="BG550">
        <f>1-BE550/BF550</f>
        <v>0</v>
      </c>
      <c r="BH550">
        <v>0.5</v>
      </c>
      <c r="BI550">
        <f>DH550</f>
        <v>0</v>
      </c>
      <c r="BJ550">
        <f>K550</f>
        <v>0</v>
      </c>
      <c r="BK550">
        <f>BG550*BH550*BI550</f>
        <v>0</v>
      </c>
      <c r="BL550">
        <f>(BJ550-BB550)/BI550</f>
        <v>0</v>
      </c>
      <c r="BM550">
        <f>(AZ550-BF550)/BF550</f>
        <v>0</v>
      </c>
      <c r="BN550">
        <f>AY550/(BA550+AY550/BF550)</f>
        <v>0</v>
      </c>
      <c r="BO550" t="s">
        <v>439</v>
      </c>
      <c r="BP550">
        <v>0</v>
      </c>
      <c r="BQ550">
        <f>IF(BP550&lt;&gt;0, BP550, BN550)</f>
        <v>0</v>
      </c>
      <c r="BR550">
        <f>1-BQ550/BF550</f>
        <v>0</v>
      </c>
      <c r="BS550">
        <f>(BF550-BE550)/(BF550-BQ550)</f>
        <v>0</v>
      </c>
      <c r="BT550">
        <f>(AZ550-BF550)/(AZ550-BQ550)</f>
        <v>0</v>
      </c>
      <c r="BU550">
        <f>(BF550-BE550)/(BF550-AY550)</f>
        <v>0</v>
      </c>
      <c r="BV550">
        <f>(AZ550-BF550)/(AZ550-AY550)</f>
        <v>0</v>
      </c>
      <c r="BW550">
        <f>(BS550*BQ550/BE550)</f>
        <v>0</v>
      </c>
      <c r="BX550">
        <f>(1-BW550)</f>
        <v>0</v>
      </c>
      <c r="DG550">
        <f>$B$13*EF550+$C$13*EG550+$F$13*ER550*(1-EU550)</f>
        <v>0</v>
      </c>
      <c r="DH550">
        <f>DG550*DI550</f>
        <v>0</v>
      </c>
      <c r="DI550">
        <f>($B$13*$D$11+$C$13*$D$11+$F$13*((FE550+EW550)/MAX(FE550+EW550+FF550, 0.1)*$I$11+FF550/MAX(FE550+EW550+FF550, 0.1)*$J$11))/($B$13+$C$13+$F$13)</f>
        <v>0</v>
      </c>
      <c r="DJ550">
        <f>($B$13*$K$11+$C$13*$K$11+$F$13*((FE550+EW550)/MAX(FE550+EW550+FF550, 0.1)*$P$11+FF550/MAX(FE550+EW550+FF550, 0.1)*$Q$11))/($B$13+$C$13+$F$13)</f>
        <v>0</v>
      </c>
      <c r="DK550">
        <v>5.9</v>
      </c>
      <c r="DL550">
        <v>0.5</v>
      </c>
      <c r="DM550" t="s">
        <v>440</v>
      </c>
      <c r="DN550">
        <v>2</v>
      </c>
      <c r="DO550" t="b">
        <v>1</v>
      </c>
      <c r="DP550">
        <v>1758831656.562963</v>
      </c>
      <c r="DQ550">
        <v>769.4970740740741</v>
      </c>
      <c r="DR550">
        <v>825.121</v>
      </c>
      <c r="DS550">
        <v>22.65654814814814</v>
      </c>
      <c r="DT550">
        <v>16.18153333333333</v>
      </c>
      <c r="DU550">
        <v>770.7141851851853</v>
      </c>
      <c r="DV550">
        <v>22.3611037037037</v>
      </c>
      <c r="DW550">
        <v>499.9951481481482</v>
      </c>
      <c r="DX550">
        <v>90.75728888888889</v>
      </c>
      <c r="DY550">
        <v>0.06655062592592592</v>
      </c>
      <c r="DZ550">
        <v>29.63850370370371</v>
      </c>
      <c r="EA550">
        <v>30.07294814814814</v>
      </c>
      <c r="EB550">
        <v>999.9000000000001</v>
      </c>
      <c r="EC550">
        <v>0</v>
      </c>
      <c r="ED550">
        <v>0</v>
      </c>
      <c r="EE550">
        <v>9999.235185185184</v>
      </c>
      <c r="EF550">
        <v>0</v>
      </c>
      <c r="EG550">
        <v>11.54902962962963</v>
      </c>
      <c r="EH550">
        <v>-55.62384444444444</v>
      </c>
      <c r="EI550">
        <v>787.3351851851853</v>
      </c>
      <c r="EJ550">
        <v>838.6939259259258</v>
      </c>
      <c r="EK550">
        <v>6.475011481481481</v>
      </c>
      <c r="EL550">
        <v>825.121</v>
      </c>
      <c r="EM550">
        <v>16.18153333333333</v>
      </c>
      <c r="EN550">
        <v>2.056246296296297</v>
      </c>
      <c r="EO550">
        <v>1.468592592592593</v>
      </c>
      <c r="EP550">
        <v>17.88422962962963</v>
      </c>
      <c r="EQ550">
        <v>12.64475925925926</v>
      </c>
      <c r="ER550">
        <v>1999.974444444445</v>
      </c>
      <c r="ES550">
        <v>0.9799975555555556</v>
      </c>
      <c r="ET550">
        <v>0.02000214814814815</v>
      </c>
      <c r="EU550">
        <v>0</v>
      </c>
      <c r="EV550">
        <v>1225.866666666667</v>
      </c>
      <c r="EW550">
        <v>5.00078</v>
      </c>
      <c r="EX550">
        <v>23830.34814814815</v>
      </c>
      <c r="EY550">
        <v>16379.41851851852</v>
      </c>
      <c r="EZ550">
        <v>39.23114814814815</v>
      </c>
      <c r="FA550">
        <v>39.88877777777777</v>
      </c>
      <c r="FB550">
        <v>39.1687037037037</v>
      </c>
      <c r="FC550">
        <v>39.65259259259259</v>
      </c>
      <c r="FD550">
        <v>40.43485185185185</v>
      </c>
      <c r="FE550">
        <v>1955.068518518518</v>
      </c>
      <c r="FF550">
        <v>39.9</v>
      </c>
      <c r="FG550">
        <v>0</v>
      </c>
      <c r="FH550">
        <v>1758831659.5</v>
      </c>
      <c r="FI550">
        <v>0</v>
      </c>
      <c r="FJ550">
        <v>1225.9472</v>
      </c>
      <c r="FK550">
        <v>6.749999980097064</v>
      </c>
      <c r="FL550">
        <v>116.2923075654161</v>
      </c>
      <c r="FM550">
        <v>23831.62000000001</v>
      </c>
      <c r="FN550">
        <v>15</v>
      </c>
      <c r="FO550">
        <v>0</v>
      </c>
      <c r="FP550" t="s">
        <v>441</v>
      </c>
      <c r="FQ550">
        <v>1746989605.5</v>
      </c>
      <c r="FR550">
        <v>1746989593.5</v>
      </c>
      <c r="FS550">
        <v>0</v>
      </c>
      <c r="FT550">
        <v>-0.274</v>
      </c>
      <c r="FU550">
        <v>-0.002</v>
      </c>
      <c r="FV550">
        <v>2.549</v>
      </c>
      <c r="FW550">
        <v>0.129</v>
      </c>
      <c r="FX550">
        <v>420</v>
      </c>
      <c r="FY550">
        <v>17</v>
      </c>
      <c r="FZ550">
        <v>0.02</v>
      </c>
      <c r="GA550">
        <v>0.04</v>
      </c>
      <c r="GB550">
        <v>-55.4921</v>
      </c>
      <c r="GC550">
        <v>-2.782620209059297</v>
      </c>
      <c r="GD550">
        <v>0.2793325607805058</v>
      </c>
      <c r="GE550">
        <v>0</v>
      </c>
      <c r="GF550">
        <v>1225.563823529412</v>
      </c>
      <c r="GG550">
        <v>7.005500375865353</v>
      </c>
      <c r="GH550">
        <v>0.738695251602777</v>
      </c>
      <c r="GI550">
        <v>0</v>
      </c>
      <c r="GJ550">
        <v>6.553265121951221</v>
      </c>
      <c r="GK550">
        <v>-1.611650174216035</v>
      </c>
      <c r="GL550">
        <v>0.1597362909896542</v>
      </c>
      <c r="GM550">
        <v>0</v>
      </c>
      <c r="GN550">
        <v>0</v>
      </c>
      <c r="GO550">
        <v>3</v>
      </c>
      <c r="GP550" t="s">
        <v>459</v>
      </c>
      <c r="GQ550">
        <v>3.10137</v>
      </c>
      <c r="GR550">
        <v>2.72458</v>
      </c>
      <c r="GS550">
        <v>0.138763</v>
      </c>
      <c r="GT550">
        <v>0.144946</v>
      </c>
      <c r="GU550">
        <v>0.103704</v>
      </c>
      <c r="GV550">
        <v>0.0836186</v>
      </c>
      <c r="GW550">
        <v>22497.1</v>
      </c>
      <c r="GX550">
        <v>20321.8</v>
      </c>
      <c r="GY550">
        <v>26685.3</v>
      </c>
      <c r="GZ550">
        <v>23989.1</v>
      </c>
      <c r="HA550">
        <v>38277.3</v>
      </c>
      <c r="HB550">
        <v>32523.3</v>
      </c>
      <c r="HC550">
        <v>46599.3</v>
      </c>
      <c r="HD550">
        <v>37972.9</v>
      </c>
      <c r="HE550">
        <v>1.873</v>
      </c>
      <c r="HF550">
        <v>1.85543</v>
      </c>
      <c r="HG550">
        <v>0.144441</v>
      </c>
      <c r="HH550">
        <v>0</v>
      </c>
      <c r="HI550">
        <v>27.7058</v>
      </c>
      <c r="HJ550">
        <v>999.9</v>
      </c>
      <c r="HK550">
        <v>35.5</v>
      </c>
      <c r="HL550">
        <v>32.5</v>
      </c>
      <c r="HM550">
        <v>19.213</v>
      </c>
      <c r="HN550">
        <v>60.8751</v>
      </c>
      <c r="HO550">
        <v>20.5609</v>
      </c>
      <c r="HP550">
        <v>1</v>
      </c>
      <c r="HQ550">
        <v>0.123811</v>
      </c>
      <c r="HR550">
        <v>0.137162</v>
      </c>
      <c r="HS550">
        <v>20.281</v>
      </c>
      <c r="HT550">
        <v>5.211</v>
      </c>
      <c r="HU550">
        <v>11.9798</v>
      </c>
      <c r="HV550">
        <v>4.9626</v>
      </c>
      <c r="HW550">
        <v>3.27438</v>
      </c>
      <c r="HX550">
        <v>9999</v>
      </c>
      <c r="HY550">
        <v>9999</v>
      </c>
      <c r="HZ550">
        <v>9999</v>
      </c>
      <c r="IA550">
        <v>6.7</v>
      </c>
      <c r="IB550">
        <v>1.86396</v>
      </c>
      <c r="IC550">
        <v>1.8601</v>
      </c>
      <c r="ID550">
        <v>1.85839</v>
      </c>
      <c r="IE550">
        <v>1.85975</v>
      </c>
      <c r="IF550">
        <v>1.85989</v>
      </c>
      <c r="IG550">
        <v>1.85842</v>
      </c>
      <c r="IH550">
        <v>1.85745</v>
      </c>
      <c r="II550">
        <v>1.85242</v>
      </c>
      <c r="IJ550">
        <v>0</v>
      </c>
      <c r="IK550">
        <v>0</v>
      </c>
      <c r="IL550">
        <v>0</v>
      </c>
      <c r="IM550">
        <v>0</v>
      </c>
      <c r="IN550" t="s">
        <v>443</v>
      </c>
      <c r="IO550" t="s">
        <v>444</v>
      </c>
      <c r="IP550" t="s">
        <v>445</v>
      </c>
      <c r="IQ550" t="s">
        <v>445</v>
      </c>
      <c r="IR550" t="s">
        <v>445</v>
      </c>
      <c r="IS550" t="s">
        <v>445</v>
      </c>
      <c r="IT550">
        <v>0</v>
      </c>
      <c r="IU550">
        <v>100</v>
      </c>
      <c r="IV550">
        <v>100</v>
      </c>
      <c r="IW550">
        <v>-1.202</v>
      </c>
      <c r="IX550">
        <v>0.2948</v>
      </c>
      <c r="IY550">
        <v>-1.085747647868322</v>
      </c>
      <c r="IZ550">
        <v>-0.001141660950335919</v>
      </c>
      <c r="JA550">
        <v>1.556549255047457E-06</v>
      </c>
      <c r="JB550">
        <v>-3.845636065895205E-10</v>
      </c>
      <c r="JC550">
        <v>0.01562767363184709</v>
      </c>
      <c r="JD550">
        <v>0.001629169780553792</v>
      </c>
      <c r="JE550">
        <v>0.0005448488767950686</v>
      </c>
      <c r="JF550">
        <v>-2.599574200195059E-06</v>
      </c>
      <c r="JG550">
        <v>2</v>
      </c>
      <c r="JH550">
        <v>2011</v>
      </c>
      <c r="JI550">
        <v>1</v>
      </c>
      <c r="JJ550">
        <v>26</v>
      </c>
      <c r="JK550">
        <v>197367.6</v>
      </c>
      <c r="JL550">
        <v>197367.8</v>
      </c>
      <c r="JM550">
        <v>2.04224</v>
      </c>
      <c r="JN550">
        <v>2.63306</v>
      </c>
      <c r="JO550">
        <v>1.49658</v>
      </c>
      <c r="JP550">
        <v>2.34497</v>
      </c>
      <c r="JQ550">
        <v>1.54907</v>
      </c>
      <c r="JR550">
        <v>2.43896</v>
      </c>
      <c r="JS550">
        <v>36.9556</v>
      </c>
      <c r="JT550">
        <v>24.1751</v>
      </c>
      <c r="JU550">
        <v>18</v>
      </c>
      <c r="JV550">
        <v>485.255</v>
      </c>
      <c r="JW550">
        <v>489.037</v>
      </c>
      <c r="JX550">
        <v>28.051</v>
      </c>
      <c r="JY550">
        <v>28.9074</v>
      </c>
      <c r="JZ550">
        <v>29.9999</v>
      </c>
      <c r="KA550">
        <v>29.2043</v>
      </c>
      <c r="KB550">
        <v>29.2224</v>
      </c>
      <c r="KC550">
        <v>40.9806</v>
      </c>
      <c r="KD550">
        <v>11.0522</v>
      </c>
      <c r="KE550">
        <v>34.9678</v>
      </c>
      <c r="KF550">
        <v>27.9878</v>
      </c>
      <c r="KG550">
        <v>874.522</v>
      </c>
      <c r="KH550">
        <v>16.6225</v>
      </c>
      <c r="KI550">
        <v>101.885</v>
      </c>
      <c r="KJ550">
        <v>91.5582</v>
      </c>
    </row>
    <row r="551" spans="1:296">
      <c r="A551">
        <v>533</v>
      </c>
      <c r="B551">
        <v>1758831669.1</v>
      </c>
      <c r="C551">
        <v>17645.5</v>
      </c>
      <c r="D551" t="s">
        <v>1516</v>
      </c>
      <c r="E551" t="s">
        <v>1517</v>
      </c>
      <c r="F551">
        <v>5</v>
      </c>
      <c r="G551" t="s">
        <v>1413</v>
      </c>
      <c r="H551">
        <v>1758831661.581481</v>
      </c>
      <c r="I551">
        <f>(J551)/1000</f>
        <v>0</v>
      </c>
      <c r="J551">
        <f>IF(DO551, AM551, AG551)</f>
        <v>0</v>
      </c>
      <c r="K551">
        <f>IF(DO551, AH551, AF551)</f>
        <v>0</v>
      </c>
      <c r="L551">
        <f>DQ551 - IF(AT551&gt;1, K551*DK551*100.0/(AV551), 0)</f>
        <v>0</v>
      </c>
      <c r="M551">
        <f>((S551-I551/2)*L551-K551)/(S551+I551/2)</f>
        <v>0</v>
      </c>
      <c r="N551">
        <f>M551*(DX551+DY551)/1000.0</f>
        <v>0</v>
      </c>
      <c r="O551">
        <f>(DQ551 - IF(AT551&gt;1, K551*DK551*100.0/(AV551), 0))*(DX551+DY551)/1000.0</f>
        <v>0</v>
      </c>
      <c r="P551">
        <f>2.0/((1/R551-1/Q551)+SIGN(R551)*SQRT((1/R551-1/Q551)*(1/R551-1/Q551) + 4*DL551/((DL551+1)*(DL551+1))*(2*1/R551*1/Q551-1/Q551*1/Q551)))</f>
        <v>0</v>
      </c>
      <c r="Q551">
        <f>IF(LEFT(DM551,1)&lt;&gt;"0",IF(LEFT(DM551,1)="1",3.0,DN551),$D$5+$E$5*(EE551*DX551/($K$5*1000))+$F$5*(EE551*DX551/($K$5*1000))*MAX(MIN(DK551,$J$5),$I$5)*MAX(MIN(DK551,$J$5),$I$5)+$G$5*MAX(MIN(DK551,$J$5),$I$5)*(EE551*DX551/($K$5*1000))+$H$5*(EE551*DX551/($K$5*1000))*(EE551*DX551/($K$5*1000)))</f>
        <v>0</v>
      </c>
      <c r="R551">
        <f>I551*(1000-(1000*0.61365*exp(17.502*V551/(240.97+V551))/(DX551+DY551)+DS551)/2)/(1000*0.61365*exp(17.502*V551/(240.97+V551))/(DX551+DY551)-DS551)</f>
        <v>0</v>
      </c>
      <c r="S551">
        <f>1/((DL551+1)/(P551/1.6)+1/(Q551/1.37)) + DL551/((DL551+1)/(P551/1.6) + DL551/(Q551/1.37))</f>
        <v>0</v>
      </c>
      <c r="T551">
        <f>(DG551*DJ551)</f>
        <v>0</v>
      </c>
      <c r="U551">
        <f>(DZ551+(T551+2*0.95*5.67E-8*(((DZ551+$B$9)+273)^4-(DZ551+273)^4)-44100*I551)/(1.84*29.3*Q551+8*0.95*5.67E-8*(DZ551+273)^3))</f>
        <v>0</v>
      </c>
      <c r="V551">
        <f>($C$9*EA551+$D$9*EB551+$E$9*U551)</f>
        <v>0</v>
      </c>
      <c r="W551">
        <f>0.61365*exp(17.502*V551/(240.97+V551))</f>
        <v>0</v>
      </c>
      <c r="X551">
        <f>(Y551/Z551*100)</f>
        <v>0</v>
      </c>
      <c r="Y551">
        <f>DS551*(DX551+DY551)/1000</f>
        <v>0</v>
      </c>
      <c r="Z551">
        <f>0.61365*exp(17.502*DZ551/(240.97+DZ551))</f>
        <v>0</v>
      </c>
      <c r="AA551">
        <f>(W551-DS551*(DX551+DY551)/1000)</f>
        <v>0</v>
      </c>
      <c r="AB551">
        <f>(-I551*44100)</f>
        <v>0</v>
      </c>
      <c r="AC551">
        <f>2*29.3*Q551*0.92*(DZ551-V551)</f>
        <v>0</v>
      </c>
      <c r="AD551">
        <f>2*0.95*5.67E-8*(((DZ551+$B$9)+273)^4-(V551+273)^4)</f>
        <v>0</v>
      </c>
      <c r="AE551">
        <f>T551+AD551+AB551+AC551</f>
        <v>0</v>
      </c>
      <c r="AF551">
        <f>DW551*AT551*(DR551-DQ551*(1000-AT551*DT551)/(1000-AT551*DS551))/(100*DK551)</f>
        <v>0</v>
      </c>
      <c r="AG551">
        <f>1000*DW551*AT551*(DS551-DT551)/(100*DK551*(1000-AT551*DS551))</f>
        <v>0</v>
      </c>
      <c r="AH551">
        <f>(AI551 - AJ551 - DX551*1E3/(8.314*(DZ551+273.15)) * AL551/DW551 * AK551) * DW551/(100*DK551) * (1000 - DT551)/1000</f>
        <v>0</v>
      </c>
      <c r="AI551">
        <v>871.4009915066931</v>
      </c>
      <c r="AJ551">
        <v>828.1293575757578</v>
      </c>
      <c r="AK551">
        <v>3.385453192704061</v>
      </c>
      <c r="AL551">
        <v>65.13345056571636</v>
      </c>
      <c r="AM551">
        <f>(AO551 - AN551 + DX551*1E3/(8.314*(DZ551+273.15)) * AQ551/DW551 * AP551) * DW551/(100*DK551) * 1000/(1000 - AO551)</f>
        <v>0</v>
      </c>
      <c r="AN551">
        <v>16.49133177578767</v>
      </c>
      <c r="AO551">
        <v>22.63845999999999</v>
      </c>
      <c r="AP551">
        <v>0.0004977372197225158</v>
      </c>
      <c r="AQ551">
        <v>105.732096161895</v>
      </c>
      <c r="AR551">
        <v>0</v>
      </c>
      <c r="AS551">
        <v>0</v>
      </c>
      <c r="AT551">
        <f>IF(AR551*$H$15&gt;=AV551,1.0,(AV551/(AV551-AR551*$H$15)))</f>
        <v>0</v>
      </c>
      <c r="AU551">
        <f>(AT551-1)*100</f>
        <v>0</v>
      </c>
      <c r="AV551">
        <f>MAX(0,($B$15+$C$15*EE551)/(1+$D$15*EE551)*DX551/(DZ551+273)*$E$15)</f>
        <v>0</v>
      </c>
      <c r="AW551" t="s">
        <v>439</v>
      </c>
      <c r="AX551" t="s">
        <v>439</v>
      </c>
      <c r="AY551">
        <v>0</v>
      </c>
      <c r="AZ551">
        <v>0</v>
      </c>
      <c r="BA551">
        <f>1-AY551/AZ551</f>
        <v>0</v>
      </c>
      <c r="BB551">
        <v>0</v>
      </c>
      <c r="BC551" t="s">
        <v>439</v>
      </c>
      <c r="BD551" t="s">
        <v>439</v>
      </c>
      <c r="BE551">
        <v>0</v>
      </c>
      <c r="BF551">
        <v>0</v>
      </c>
      <c r="BG551">
        <f>1-BE551/BF551</f>
        <v>0</v>
      </c>
      <c r="BH551">
        <v>0.5</v>
      </c>
      <c r="BI551">
        <f>DH551</f>
        <v>0</v>
      </c>
      <c r="BJ551">
        <f>K551</f>
        <v>0</v>
      </c>
      <c r="BK551">
        <f>BG551*BH551*BI551</f>
        <v>0</v>
      </c>
      <c r="BL551">
        <f>(BJ551-BB551)/BI551</f>
        <v>0</v>
      </c>
      <c r="BM551">
        <f>(AZ551-BF551)/BF551</f>
        <v>0</v>
      </c>
      <c r="BN551">
        <f>AY551/(BA551+AY551/BF551)</f>
        <v>0</v>
      </c>
      <c r="BO551" t="s">
        <v>439</v>
      </c>
      <c r="BP551">
        <v>0</v>
      </c>
      <c r="BQ551">
        <f>IF(BP551&lt;&gt;0, BP551, BN551)</f>
        <v>0</v>
      </c>
      <c r="BR551">
        <f>1-BQ551/BF551</f>
        <v>0</v>
      </c>
      <c r="BS551">
        <f>(BF551-BE551)/(BF551-BQ551)</f>
        <v>0</v>
      </c>
      <c r="BT551">
        <f>(AZ551-BF551)/(AZ551-BQ551)</f>
        <v>0</v>
      </c>
      <c r="BU551">
        <f>(BF551-BE551)/(BF551-AY551)</f>
        <v>0</v>
      </c>
      <c r="BV551">
        <f>(AZ551-BF551)/(AZ551-AY551)</f>
        <v>0</v>
      </c>
      <c r="BW551">
        <f>(BS551*BQ551/BE551)</f>
        <v>0</v>
      </c>
      <c r="BX551">
        <f>(1-BW551)</f>
        <v>0</v>
      </c>
      <c r="DG551">
        <f>$B$13*EF551+$C$13*EG551+$F$13*ER551*(1-EU551)</f>
        <v>0</v>
      </c>
      <c r="DH551">
        <f>DG551*DI551</f>
        <v>0</v>
      </c>
      <c r="DI551">
        <f>($B$13*$D$11+$C$13*$D$11+$F$13*((FE551+EW551)/MAX(FE551+EW551+FF551, 0.1)*$I$11+FF551/MAX(FE551+EW551+FF551, 0.1)*$J$11))/($B$13+$C$13+$F$13)</f>
        <v>0</v>
      </c>
      <c r="DJ551">
        <f>($B$13*$K$11+$C$13*$K$11+$F$13*((FE551+EW551)/MAX(FE551+EW551+FF551, 0.1)*$P$11+FF551/MAX(FE551+EW551+FF551, 0.1)*$Q$11))/($B$13+$C$13+$F$13)</f>
        <v>0</v>
      </c>
      <c r="DK551">
        <v>5.9</v>
      </c>
      <c r="DL551">
        <v>0.5</v>
      </c>
      <c r="DM551" t="s">
        <v>440</v>
      </c>
      <c r="DN551">
        <v>2</v>
      </c>
      <c r="DO551" t="b">
        <v>1</v>
      </c>
      <c r="DP551">
        <v>1758831661.581481</v>
      </c>
      <c r="DQ551">
        <v>786.1189259259261</v>
      </c>
      <c r="DR551">
        <v>841.9363703703704</v>
      </c>
      <c r="DS551">
        <v>22.64074074074074</v>
      </c>
      <c r="DT551">
        <v>16.31588148148148</v>
      </c>
      <c r="DU551">
        <v>787.3262222222222</v>
      </c>
      <c r="DV551">
        <v>22.34565555555555</v>
      </c>
      <c r="DW551">
        <v>500.0195925925925</v>
      </c>
      <c r="DX551">
        <v>90.75659629629629</v>
      </c>
      <c r="DY551">
        <v>0.06660986666666667</v>
      </c>
      <c r="DZ551">
        <v>29.62285925925926</v>
      </c>
      <c r="EA551">
        <v>30.0681962962963</v>
      </c>
      <c r="EB551">
        <v>999.9000000000001</v>
      </c>
      <c r="EC551">
        <v>0</v>
      </c>
      <c r="ED551">
        <v>0</v>
      </c>
      <c r="EE551">
        <v>10000.04333333333</v>
      </c>
      <c r="EF551">
        <v>0</v>
      </c>
      <c r="EG551">
        <v>11.55475925925926</v>
      </c>
      <c r="EH551">
        <v>-55.81747777777777</v>
      </c>
      <c r="EI551">
        <v>804.3294074074075</v>
      </c>
      <c r="EJ551">
        <v>855.9032222222221</v>
      </c>
      <c r="EK551">
        <v>6.324863703703705</v>
      </c>
      <c r="EL551">
        <v>841.9363703703704</v>
      </c>
      <c r="EM551">
        <v>16.31588148148148</v>
      </c>
      <c r="EN551">
        <v>2.054797037037037</v>
      </c>
      <c r="EO551">
        <v>1.480774444444444</v>
      </c>
      <c r="EP551">
        <v>17.87302592592593</v>
      </c>
      <c r="EQ551">
        <v>12.77063703703704</v>
      </c>
      <c r="ER551">
        <v>1999.977407407407</v>
      </c>
      <c r="ES551">
        <v>0.9799976666666667</v>
      </c>
      <c r="ET551">
        <v>0.02000203703703704</v>
      </c>
      <c r="EU551">
        <v>0</v>
      </c>
      <c r="EV551">
        <v>1226.401111111111</v>
      </c>
      <c r="EW551">
        <v>5.00078</v>
      </c>
      <c r="EX551">
        <v>23839.66296296296</v>
      </c>
      <c r="EY551">
        <v>16379.45185185185</v>
      </c>
      <c r="EZ551">
        <v>39.22885185185186</v>
      </c>
      <c r="FA551">
        <v>39.88648148148148</v>
      </c>
      <c r="FB551">
        <v>39.2381111111111</v>
      </c>
      <c r="FC551">
        <v>39.65022222222222</v>
      </c>
      <c r="FD551">
        <v>40.47196296296296</v>
      </c>
      <c r="FE551">
        <v>1955.074814814815</v>
      </c>
      <c r="FF551">
        <v>39.9</v>
      </c>
      <c r="FG551">
        <v>0</v>
      </c>
      <c r="FH551">
        <v>1758831664.3</v>
      </c>
      <c r="FI551">
        <v>0</v>
      </c>
      <c r="FJ551">
        <v>1226.4184</v>
      </c>
      <c r="FK551">
        <v>4.373846150157898</v>
      </c>
      <c r="FL551">
        <v>98.11538483762354</v>
      </c>
      <c r="FM551">
        <v>23840.264</v>
      </c>
      <c r="FN551">
        <v>15</v>
      </c>
      <c r="FO551">
        <v>0</v>
      </c>
      <c r="FP551" t="s">
        <v>441</v>
      </c>
      <c r="FQ551">
        <v>1746989605.5</v>
      </c>
      <c r="FR551">
        <v>1746989593.5</v>
      </c>
      <c r="FS551">
        <v>0</v>
      </c>
      <c r="FT551">
        <v>-0.274</v>
      </c>
      <c r="FU551">
        <v>-0.002</v>
      </c>
      <c r="FV551">
        <v>2.549</v>
      </c>
      <c r="FW551">
        <v>0.129</v>
      </c>
      <c r="FX551">
        <v>420</v>
      </c>
      <c r="FY551">
        <v>17</v>
      </c>
      <c r="FZ551">
        <v>0.02</v>
      </c>
      <c r="GA551">
        <v>0.04</v>
      </c>
      <c r="GB551">
        <v>-55.64771219512196</v>
      </c>
      <c r="GC551">
        <v>-2.474170034843225</v>
      </c>
      <c r="GD551">
        <v>0.2541938286705754</v>
      </c>
      <c r="GE551">
        <v>0</v>
      </c>
      <c r="GF551">
        <v>1225.944117647059</v>
      </c>
      <c r="GG551">
        <v>6.598930476940379</v>
      </c>
      <c r="GH551">
        <v>0.7014443822950494</v>
      </c>
      <c r="GI551">
        <v>0</v>
      </c>
      <c r="GJ551">
        <v>6.437341463414634</v>
      </c>
      <c r="GK551">
        <v>-1.776891846689878</v>
      </c>
      <c r="GL551">
        <v>0.1764006880076316</v>
      </c>
      <c r="GM551">
        <v>0</v>
      </c>
      <c r="GN551">
        <v>0</v>
      </c>
      <c r="GO551">
        <v>3</v>
      </c>
      <c r="GP551" t="s">
        <v>459</v>
      </c>
      <c r="GQ551">
        <v>3.10123</v>
      </c>
      <c r="GR551">
        <v>2.72476</v>
      </c>
      <c r="GS551">
        <v>0.140675</v>
      </c>
      <c r="GT551">
        <v>0.146826</v>
      </c>
      <c r="GU551">
        <v>0.103742</v>
      </c>
      <c r="GV551">
        <v>0.08408350000000001</v>
      </c>
      <c r="GW551">
        <v>22447.3</v>
      </c>
      <c r="GX551">
        <v>20277.4</v>
      </c>
      <c r="GY551">
        <v>26685.5</v>
      </c>
      <c r="GZ551">
        <v>23989.4</v>
      </c>
      <c r="HA551">
        <v>38276</v>
      </c>
      <c r="HB551">
        <v>32506.7</v>
      </c>
      <c r="HC551">
        <v>46599.5</v>
      </c>
      <c r="HD551">
        <v>37972.7</v>
      </c>
      <c r="HE551">
        <v>1.87235</v>
      </c>
      <c r="HF551">
        <v>1.85607</v>
      </c>
      <c r="HG551">
        <v>0.144813</v>
      </c>
      <c r="HH551">
        <v>0</v>
      </c>
      <c r="HI551">
        <v>27.7077</v>
      </c>
      <c r="HJ551">
        <v>999.9</v>
      </c>
      <c r="HK551">
        <v>35.6</v>
      </c>
      <c r="HL551">
        <v>32.5</v>
      </c>
      <c r="HM551">
        <v>19.268</v>
      </c>
      <c r="HN551">
        <v>60.9751</v>
      </c>
      <c r="HO551">
        <v>20.5729</v>
      </c>
      <c r="HP551">
        <v>1</v>
      </c>
      <c r="HQ551">
        <v>0.123747</v>
      </c>
      <c r="HR551">
        <v>0.14085</v>
      </c>
      <c r="HS551">
        <v>20.281</v>
      </c>
      <c r="HT551">
        <v>5.2113</v>
      </c>
      <c r="HU551">
        <v>11.9798</v>
      </c>
      <c r="HV551">
        <v>4.9625</v>
      </c>
      <c r="HW551">
        <v>3.2745</v>
      </c>
      <c r="HX551">
        <v>9999</v>
      </c>
      <c r="HY551">
        <v>9999</v>
      </c>
      <c r="HZ551">
        <v>9999</v>
      </c>
      <c r="IA551">
        <v>6.7</v>
      </c>
      <c r="IB551">
        <v>1.86396</v>
      </c>
      <c r="IC551">
        <v>1.86007</v>
      </c>
      <c r="ID551">
        <v>1.85837</v>
      </c>
      <c r="IE551">
        <v>1.85974</v>
      </c>
      <c r="IF551">
        <v>1.85989</v>
      </c>
      <c r="IG551">
        <v>1.8584</v>
      </c>
      <c r="IH551">
        <v>1.85745</v>
      </c>
      <c r="II551">
        <v>1.85242</v>
      </c>
      <c r="IJ551">
        <v>0</v>
      </c>
      <c r="IK551">
        <v>0</v>
      </c>
      <c r="IL551">
        <v>0</v>
      </c>
      <c r="IM551">
        <v>0</v>
      </c>
      <c r="IN551" t="s">
        <v>443</v>
      </c>
      <c r="IO551" t="s">
        <v>444</v>
      </c>
      <c r="IP551" t="s">
        <v>445</v>
      </c>
      <c r="IQ551" t="s">
        <v>445</v>
      </c>
      <c r="IR551" t="s">
        <v>445</v>
      </c>
      <c r="IS551" t="s">
        <v>445</v>
      </c>
      <c r="IT551">
        <v>0</v>
      </c>
      <c r="IU551">
        <v>100</v>
      </c>
      <c r="IV551">
        <v>100</v>
      </c>
      <c r="IW551">
        <v>-1.193</v>
      </c>
      <c r="IX551">
        <v>0.295</v>
      </c>
      <c r="IY551">
        <v>-1.085747647868322</v>
      </c>
      <c r="IZ551">
        <v>-0.001141660950335919</v>
      </c>
      <c r="JA551">
        <v>1.556549255047457E-06</v>
      </c>
      <c r="JB551">
        <v>-3.845636065895205E-10</v>
      </c>
      <c r="JC551">
        <v>0.01562767363184709</v>
      </c>
      <c r="JD551">
        <v>0.001629169780553792</v>
      </c>
      <c r="JE551">
        <v>0.0005448488767950686</v>
      </c>
      <c r="JF551">
        <v>-2.599574200195059E-06</v>
      </c>
      <c r="JG551">
        <v>2</v>
      </c>
      <c r="JH551">
        <v>2011</v>
      </c>
      <c r="JI551">
        <v>1</v>
      </c>
      <c r="JJ551">
        <v>26</v>
      </c>
      <c r="JK551">
        <v>197367.7</v>
      </c>
      <c r="JL551">
        <v>197367.9</v>
      </c>
      <c r="JM551">
        <v>2.07031</v>
      </c>
      <c r="JN551">
        <v>2.62939</v>
      </c>
      <c r="JO551">
        <v>1.49658</v>
      </c>
      <c r="JP551">
        <v>2.34497</v>
      </c>
      <c r="JQ551">
        <v>1.54907</v>
      </c>
      <c r="JR551">
        <v>2.39258</v>
      </c>
      <c r="JS551">
        <v>36.9794</v>
      </c>
      <c r="JT551">
        <v>24.1751</v>
      </c>
      <c r="JU551">
        <v>18</v>
      </c>
      <c r="JV551">
        <v>484.842</v>
      </c>
      <c r="JW551">
        <v>489.423</v>
      </c>
      <c r="JX551">
        <v>27.984</v>
      </c>
      <c r="JY551">
        <v>28.9033</v>
      </c>
      <c r="JZ551">
        <v>29.9999</v>
      </c>
      <c r="KA551">
        <v>29.2001</v>
      </c>
      <c r="KB551">
        <v>29.2174</v>
      </c>
      <c r="KC551">
        <v>41.5988</v>
      </c>
      <c r="KD551">
        <v>10.7289</v>
      </c>
      <c r="KE551">
        <v>35.3535</v>
      </c>
      <c r="KF551">
        <v>27.921</v>
      </c>
      <c r="KG551">
        <v>887.886</v>
      </c>
      <c r="KH551">
        <v>16.7366</v>
      </c>
      <c r="KI551">
        <v>101.885</v>
      </c>
      <c r="KJ551">
        <v>91.5583</v>
      </c>
    </row>
    <row r="552" spans="1:296">
      <c r="A552">
        <v>534</v>
      </c>
      <c r="B552">
        <v>1758831674.1</v>
      </c>
      <c r="C552">
        <v>17650.5</v>
      </c>
      <c r="D552" t="s">
        <v>1518</v>
      </c>
      <c r="E552" t="s">
        <v>1519</v>
      </c>
      <c r="F552">
        <v>5</v>
      </c>
      <c r="G552" t="s">
        <v>1413</v>
      </c>
      <c r="H552">
        <v>1758831666.6</v>
      </c>
      <c r="I552">
        <f>(J552)/1000</f>
        <v>0</v>
      </c>
      <c r="J552">
        <f>IF(DO552, AM552, AG552)</f>
        <v>0</v>
      </c>
      <c r="K552">
        <f>IF(DO552, AH552, AF552)</f>
        <v>0</v>
      </c>
      <c r="L552">
        <f>DQ552 - IF(AT552&gt;1, K552*DK552*100.0/(AV552), 0)</f>
        <v>0</v>
      </c>
      <c r="M552">
        <f>((S552-I552/2)*L552-K552)/(S552+I552/2)</f>
        <v>0</v>
      </c>
      <c r="N552">
        <f>M552*(DX552+DY552)/1000.0</f>
        <v>0</v>
      </c>
      <c r="O552">
        <f>(DQ552 - IF(AT552&gt;1, K552*DK552*100.0/(AV552), 0))*(DX552+DY552)/1000.0</f>
        <v>0</v>
      </c>
      <c r="P552">
        <f>2.0/((1/R552-1/Q552)+SIGN(R552)*SQRT((1/R552-1/Q552)*(1/R552-1/Q552) + 4*DL552/((DL552+1)*(DL552+1))*(2*1/R552*1/Q552-1/Q552*1/Q552)))</f>
        <v>0</v>
      </c>
      <c r="Q552">
        <f>IF(LEFT(DM552,1)&lt;&gt;"0",IF(LEFT(DM552,1)="1",3.0,DN552),$D$5+$E$5*(EE552*DX552/($K$5*1000))+$F$5*(EE552*DX552/($K$5*1000))*MAX(MIN(DK552,$J$5),$I$5)*MAX(MIN(DK552,$J$5),$I$5)+$G$5*MAX(MIN(DK552,$J$5),$I$5)*(EE552*DX552/($K$5*1000))+$H$5*(EE552*DX552/($K$5*1000))*(EE552*DX552/($K$5*1000)))</f>
        <v>0</v>
      </c>
      <c r="R552">
        <f>I552*(1000-(1000*0.61365*exp(17.502*V552/(240.97+V552))/(DX552+DY552)+DS552)/2)/(1000*0.61365*exp(17.502*V552/(240.97+V552))/(DX552+DY552)-DS552)</f>
        <v>0</v>
      </c>
      <c r="S552">
        <f>1/((DL552+1)/(P552/1.6)+1/(Q552/1.37)) + DL552/((DL552+1)/(P552/1.6) + DL552/(Q552/1.37))</f>
        <v>0</v>
      </c>
      <c r="T552">
        <f>(DG552*DJ552)</f>
        <v>0</v>
      </c>
      <c r="U552">
        <f>(DZ552+(T552+2*0.95*5.67E-8*(((DZ552+$B$9)+273)^4-(DZ552+273)^4)-44100*I552)/(1.84*29.3*Q552+8*0.95*5.67E-8*(DZ552+273)^3))</f>
        <v>0</v>
      </c>
      <c r="V552">
        <f>($C$9*EA552+$D$9*EB552+$E$9*U552)</f>
        <v>0</v>
      </c>
      <c r="W552">
        <f>0.61365*exp(17.502*V552/(240.97+V552))</f>
        <v>0</v>
      </c>
      <c r="X552">
        <f>(Y552/Z552*100)</f>
        <v>0</v>
      </c>
      <c r="Y552">
        <f>DS552*(DX552+DY552)/1000</f>
        <v>0</v>
      </c>
      <c r="Z552">
        <f>0.61365*exp(17.502*DZ552/(240.97+DZ552))</f>
        <v>0</v>
      </c>
      <c r="AA552">
        <f>(W552-DS552*(DX552+DY552)/1000)</f>
        <v>0</v>
      </c>
      <c r="AB552">
        <f>(-I552*44100)</f>
        <v>0</v>
      </c>
      <c r="AC552">
        <f>2*29.3*Q552*0.92*(DZ552-V552)</f>
        <v>0</v>
      </c>
      <c r="AD552">
        <f>2*0.95*5.67E-8*(((DZ552+$B$9)+273)^4-(V552+273)^4)</f>
        <v>0</v>
      </c>
      <c r="AE552">
        <f>T552+AD552+AB552+AC552</f>
        <v>0</v>
      </c>
      <c r="AF552">
        <f>DW552*AT552*(DR552-DQ552*(1000-AT552*DT552)/(1000-AT552*DS552))/(100*DK552)</f>
        <v>0</v>
      </c>
      <c r="AG552">
        <f>1000*DW552*AT552*(DS552-DT552)/(100*DK552*(1000-AT552*DS552))</f>
        <v>0</v>
      </c>
      <c r="AH552">
        <f>(AI552 - AJ552 - DX552*1E3/(8.314*(DZ552+273.15)) * AL552/DW552 * AK552) * DW552/(100*DK552) * (1000 - DT552)/1000</f>
        <v>0</v>
      </c>
      <c r="AI552">
        <v>888.5301770792158</v>
      </c>
      <c r="AJ552">
        <v>845.0889999999999</v>
      </c>
      <c r="AK552">
        <v>3.387401064783624</v>
      </c>
      <c r="AL552">
        <v>65.13345056571636</v>
      </c>
      <c r="AM552">
        <f>(AO552 - AN552 + DX552*1E3/(8.314*(DZ552+273.15)) * AQ552/DW552 * AP552) * DW552/(100*DK552) * 1000/(1000 - AO552)</f>
        <v>0</v>
      </c>
      <c r="AN552">
        <v>16.63992292186885</v>
      </c>
      <c r="AO552">
        <v>22.64528545454545</v>
      </c>
      <c r="AP552">
        <v>0.0002738765225223147</v>
      </c>
      <c r="AQ552">
        <v>105.732096161895</v>
      </c>
      <c r="AR552">
        <v>0</v>
      </c>
      <c r="AS552">
        <v>0</v>
      </c>
      <c r="AT552">
        <f>IF(AR552*$H$15&gt;=AV552,1.0,(AV552/(AV552-AR552*$H$15)))</f>
        <v>0</v>
      </c>
      <c r="AU552">
        <f>(AT552-1)*100</f>
        <v>0</v>
      </c>
      <c r="AV552">
        <f>MAX(0,($B$15+$C$15*EE552)/(1+$D$15*EE552)*DX552/(DZ552+273)*$E$15)</f>
        <v>0</v>
      </c>
      <c r="AW552" t="s">
        <v>439</v>
      </c>
      <c r="AX552" t="s">
        <v>439</v>
      </c>
      <c r="AY552">
        <v>0</v>
      </c>
      <c r="AZ552">
        <v>0</v>
      </c>
      <c r="BA552">
        <f>1-AY552/AZ552</f>
        <v>0</v>
      </c>
      <c r="BB552">
        <v>0</v>
      </c>
      <c r="BC552" t="s">
        <v>439</v>
      </c>
      <c r="BD552" t="s">
        <v>439</v>
      </c>
      <c r="BE552">
        <v>0</v>
      </c>
      <c r="BF552">
        <v>0</v>
      </c>
      <c r="BG552">
        <f>1-BE552/BF552</f>
        <v>0</v>
      </c>
      <c r="BH552">
        <v>0.5</v>
      </c>
      <c r="BI552">
        <f>DH552</f>
        <v>0</v>
      </c>
      <c r="BJ552">
        <f>K552</f>
        <v>0</v>
      </c>
      <c r="BK552">
        <f>BG552*BH552*BI552</f>
        <v>0</v>
      </c>
      <c r="BL552">
        <f>(BJ552-BB552)/BI552</f>
        <v>0</v>
      </c>
      <c r="BM552">
        <f>(AZ552-BF552)/BF552</f>
        <v>0</v>
      </c>
      <c r="BN552">
        <f>AY552/(BA552+AY552/BF552)</f>
        <v>0</v>
      </c>
      <c r="BO552" t="s">
        <v>439</v>
      </c>
      <c r="BP552">
        <v>0</v>
      </c>
      <c r="BQ552">
        <f>IF(BP552&lt;&gt;0, BP552, BN552)</f>
        <v>0</v>
      </c>
      <c r="BR552">
        <f>1-BQ552/BF552</f>
        <v>0</v>
      </c>
      <c r="BS552">
        <f>(BF552-BE552)/(BF552-BQ552)</f>
        <v>0</v>
      </c>
      <c r="BT552">
        <f>(AZ552-BF552)/(AZ552-BQ552)</f>
        <v>0</v>
      </c>
      <c r="BU552">
        <f>(BF552-BE552)/(BF552-AY552)</f>
        <v>0</v>
      </c>
      <c r="BV552">
        <f>(AZ552-BF552)/(AZ552-AY552)</f>
        <v>0</v>
      </c>
      <c r="BW552">
        <f>(BS552*BQ552/BE552)</f>
        <v>0</v>
      </c>
      <c r="BX552">
        <f>(1-BW552)</f>
        <v>0</v>
      </c>
      <c r="DG552">
        <f>$B$13*EF552+$C$13*EG552+$F$13*ER552*(1-EU552)</f>
        <v>0</v>
      </c>
      <c r="DH552">
        <f>DG552*DI552</f>
        <v>0</v>
      </c>
      <c r="DI552">
        <f>($B$13*$D$11+$C$13*$D$11+$F$13*((FE552+EW552)/MAX(FE552+EW552+FF552, 0.1)*$I$11+FF552/MAX(FE552+EW552+FF552, 0.1)*$J$11))/($B$13+$C$13+$F$13)</f>
        <v>0</v>
      </c>
      <c r="DJ552">
        <f>($B$13*$K$11+$C$13*$K$11+$F$13*((FE552+EW552)/MAX(FE552+EW552+FF552, 0.1)*$P$11+FF552/MAX(FE552+EW552+FF552, 0.1)*$Q$11))/($B$13+$C$13+$F$13)</f>
        <v>0</v>
      </c>
      <c r="DK552">
        <v>5.9</v>
      </c>
      <c r="DL552">
        <v>0.5</v>
      </c>
      <c r="DM552" t="s">
        <v>440</v>
      </c>
      <c r="DN552">
        <v>2</v>
      </c>
      <c r="DO552" t="b">
        <v>1</v>
      </c>
      <c r="DP552">
        <v>1758831666.6</v>
      </c>
      <c r="DQ552">
        <v>802.7570000000001</v>
      </c>
      <c r="DR552">
        <v>858.7365555555555</v>
      </c>
      <c r="DS552">
        <v>22.63567777777778</v>
      </c>
      <c r="DT552">
        <v>16.46627037037037</v>
      </c>
      <c r="DU552">
        <v>803.9542222222221</v>
      </c>
      <c r="DV552">
        <v>22.3407</v>
      </c>
      <c r="DW552">
        <v>500.0528518518519</v>
      </c>
      <c r="DX552">
        <v>90.7560148148148</v>
      </c>
      <c r="DY552">
        <v>0.0664784888888889</v>
      </c>
      <c r="DZ552">
        <v>29.60654444444444</v>
      </c>
      <c r="EA552">
        <v>30.06290000000001</v>
      </c>
      <c r="EB552">
        <v>999.9000000000001</v>
      </c>
      <c r="EC552">
        <v>0</v>
      </c>
      <c r="ED552">
        <v>0</v>
      </c>
      <c r="EE552">
        <v>10011.61703703704</v>
      </c>
      <c r="EF552">
        <v>0</v>
      </c>
      <c r="EG552">
        <v>11.5566037037037</v>
      </c>
      <c r="EH552">
        <v>-55.97965925925925</v>
      </c>
      <c r="EI552">
        <v>821.3488148148148</v>
      </c>
      <c r="EJ552">
        <v>873.1155925925925</v>
      </c>
      <c r="EK552">
        <v>6.169412592592591</v>
      </c>
      <c r="EL552">
        <v>858.7365555555555</v>
      </c>
      <c r="EM552">
        <v>16.46627037037037</v>
      </c>
      <c r="EN552">
        <v>2.054324074074074</v>
      </c>
      <c r="EO552">
        <v>1.494412962962963</v>
      </c>
      <c r="EP552">
        <v>17.86936666666666</v>
      </c>
      <c r="EQ552">
        <v>12.91067777777778</v>
      </c>
      <c r="ER552">
        <v>1999.981851851852</v>
      </c>
      <c r="ES552">
        <v>0.9799977777777777</v>
      </c>
      <c r="ET552">
        <v>0.02000192222222223</v>
      </c>
      <c r="EU552">
        <v>0</v>
      </c>
      <c r="EV552">
        <v>1226.860740740741</v>
      </c>
      <c r="EW552">
        <v>5.00078</v>
      </c>
      <c r="EX552">
        <v>23847.5037037037</v>
      </c>
      <c r="EY552">
        <v>16379.48518518519</v>
      </c>
      <c r="EZ552">
        <v>39.23574074074074</v>
      </c>
      <c r="FA552">
        <v>39.88877777777778</v>
      </c>
      <c r="FB552">
        <v>39.31451851851852</v>
      </c>
      <c r="FC552">
        <v>39.66648148148148</v>
      </c>
      <c r="FD552">
        <v>40.51603703703704</v>
      </c>
      <c r="FE552">
        <v>1955.081111111111</v>
      </c>
      <c r="FF552">
        <v>39.9</v>
      </c>
      <c r="FG552">
        <v>0</v>
      </c>
      <c r="FH552">
        <v>1758831669.1</v>
      </c>
      <c r="FI552">
        <v>0</v>
      </c>
      <c r="FJ552">
        <v>1226.8292</v>
      </c>
      <c r="FK552">
        <v>4.783846158569391</v>
      </c>
      <c r="FL552">
        <v>81.23846168527916</v>
      </c>
      <c r="FM552">
        <v>23847.612</v>
      </c>
      <c r="FN552">
        <v>15</v>
      </c>
      <c r="FO552">
        <v>0</v>
      </c>
      <c r="FP552" t="s">
        <v>441</v>
      </c>
      <c r="FQ552">
        <v>1746989605.5</v>
      </c>
      <c r="FR552">
        <v>1746989593.5</v>
      </c>
      <c r="FS552">
        <v>0</v>
      </c>
      <c r="FT552">
        <v>-0.274</v>
      </c>
      <c r="FU552">
        <v>-0.002</v>
      </c>
      <c r="FV552">
        <v>2.549</v>
      </c>
      <c r="FW552">
        <v>0.129</v>
      </c>
      <c r="FX552">
        <v>420</v>
      </c>
      <c r="FY552">
        <v>17</v>
      </c>
      <c r="FZ552">
        <v>0.02</v>
      </c>
      <c r="GA552">
        <v>0.04</v>
      </c>
      <c r="GB552">
        <v>-55.86185121951218</v>
      </c>
      <c r="GC552">
        <v>-1.93718048780481</v>
      </c>
      <c r="GD552">
        <v>0.2078581377414463</v>
      </c>
      <c r="GE552">
        <v>0</v>
      </c>
      <c r="GF552">
        <v>1226.580588235294</v>
      </c>
      <c r="GG552">
        <v>5.200611147915341</v>
      </c>
      <c r="GH552">
        <v>0.5712367448660208</v>
      </c>
      <c r="GI552">
        <v>0</v>
      </c>
      <c r="GJ552">
        <v>6.264184634146342</v>
      </c>
      <c r="GK552">
        <v>-1.856463135888511</v>
      </c>
      <c r="GL552">
        <v>0.1838531701816474</v>
      </c>
      <c r="GM552">
        <v>0</v>
      </c>
      <c r="GN552">
        <v>0</v>
      </c>
      <c r="GO552">
        <v>3</v>
      </c>
      <c r="GP552" t="s">
        <v>459</v>
      </c>
      <c r="GQ552">
        <v>3.10152</v>
      </c>
      <c r="GR552">
        <v>2.72444</v>
      </c>
      <c r="GS552">
        <v>0.142573</v>
      </c>
      <c r="GT552">
        <v>0.148661</v>
      </c>
      <c r="GU552">
        <v>0.103762</v>
      </c>
      <c r="GV552">
        <v>0.0845658</v>
      </c>
      <c r="GW552">
        <v>22397.9</v>
      </c>
      <c r="GX552">
        <v>20233.7</v>
      </c>
      <c r="GY552">
        <v>26685.7</v>
      </c>
      <c r="GZ552">
        <v>23989.2</v>
      </c>
      <c r="HA552">
        <v>38275.8</v>
      </c>
      <c r="HB552">
        <v>32489.6</v>
      </c>
      <c r="HC552">
        <v>46600</v>
      </c>
      <c r="HD552">
        <v>37972.6</v>
      </c>
      <c r="HE552">
        <v>1.8729</v>
      </c>
      <c r="HF552">
        <v>1.85583</v>
      </c>
      <c r="HG552">
        <v>0.144396</v>
      </c>
      <c r="HH552">
        <v>0</v>
      </c>
      <c r="HI552">
        <v>27.7082</v>
      </c>
      <c r="HJ552">
        <v>999.9</v>
      </c>
      <c r="HK552">
        <v>35.6</v>
      </c>
      <c r="HL552">
        <v>32.5</v>
      </c>
      <c r="HM552">
        <v>19.2674</v>
      </c>
      <c r="HN552">
        <v>61.2551</v>
      </c>
      <c r="HO552">
        <v>20.3325</v>
      </c>
      <c r="HP552">
        <v>1</v>
      </c>
      <c r="HQ552">
        <v>0.123262</v>
      </c>
      <c r="HR552">
        <v>0.189276</v>
      </c>
      <c r="HS552">
        <v>20.2809</v>
      </c>
      <c r="HT552">
        <v>5.21175</v>
      </c>
      <c r="HU552">
        <v>11.9798</v>
      </c>
      <c r="HV552">
        <v>4.9628</v>
      </c>
      <c r="HW552">
        <v>3.27445</v>
      </c>
      <c r="HX552">
        <v>9999</v>
      </c>
      <c r="HY552">
        <v>9999</v>
      </c>
      <c r="HZ552">
        <v>9999</v>
      </c>
      <c r="IA552">
        <v>6.7</v>
      </c>
      <c r="IB552">
        <v>1.86397</v>
      </c>
      <c r="IC552">
        <v>1.8601</v>
      </c>
      <c r="ID552">
        <v>1.85838</v>
      </c>
      <c r="IE552">
        <v>1.85975</v>
      </c>
      <c r="IF552">
        <v>1.85989</v>
      </c>
      <c r="IG552">
        <v>1.85842</v>
      </c>
      <c r="IH552">
        <v>1.85745</v>
      </c>
      <c r="II552">
        <v>1.85242</v>
      </c>
      <c r="IJ552">
        <v>0</v>
      </c>
      <c r="IK552">
        <v>0</v>
      </c>
      <c r="IL552">
        <v>0</v>
      </c>
      <c r="IM552">
        <v>0</v>
      </c>
      <c r="IN552" t="s">
        <v>443</v>
      </c>
      <c r="IO552" t="s">
        <v>444</v>
      </c>
      <c r="IP552" t="s">
        <v>445</v>
      </c>
      <c r="IQ552" t="s">
        <v>445</v>
      </c>
      <c r="IR552" t="s">
        <v>445</v>
      </c>
      <c r="IS552" t="s">
        <v>445</v>
      </c>
      <c r="IT552">
        <v>0</v>
      </c>
      <c r="IU552">
        <v>100</v>
      </c>
      <c r="IV552">
        <v>100</v>
      </c>
      <c r="IW552">
        <v>-1.182</v>
      </c>
      <c r="IX552">
        <v>0.2952</v>
      </c>
      <c r="IY552">
        <v>-1.085747647868322</v>
      </c>
      <c r="IZ552">
        <v>-0.001141660950335919</v>
      </c>
      <c r="JA552">
        <v>1.556549255047457E-06</v>
      </c>
      <c r="JB552">
        <v>-3.845636065895205E-10</v>
      </c>
      <c r="JC552">
        <v>0.01562767363184709</v>
      </c>
      <c r="JD552">
        <v>0.001629169780553792</v>
      </c>
      <c r="JE552">
        <v>0.0005448488767950686</v>
      </c>
      <c r="JF552">
        <v>-2.599574200195059E-06</v>
      </c>
      <c r="JG552">
        <v>2</v>
      </c>
      <c r="JH552">
        <v>2011</v>
      </c>
      <c r="JI552">
        <v>1</v>
      </c>
      <c r="JJ552">
        <v>26</v>
      </c>
      <c r="JK552">
        <v>197367.8</v>
      </c>
      <c r="JL552">
        <v>197368</v>
      </c>
      <c r="JM552">
        <v>2.10693</v>
      </c>
      <c r="JN552">
        <v>2.62207</v>
      </c>
      <c r="JO552">
        <v>1.49658</v>
      </c>
      <c r="JP552">
        <v>2.34497</v>
      </c>
      <c r="JQ552">
        <v>1.54907</v>
      </c>
      <c r="JR552">
        <v>2.45972</v>
      </c>
      <c r="JS552">
        <v>36.9794</v>
      </c>
      <c r="JT552">
        <v>24.1751</v>
      </c>
      <c r="JU552">
        <v>18</v>
      </c>
      <c r="JV552">
        <v>485.132</v>
      </c>
      <c r="JW552">
        <v>489.228</v>
      </c>
      <c r="JX552">
        <v>27.9208</v>
      </c>
      <c r="JY552">
        <v>28.8995</v>
      </c>
      <c r="JZ552">
        <v>29.9999</v>
      </c>
      <c r="KA552">
        <v>29.1958</v>
      </c>
      <c r="KB552">
        <v>29.2136</v>
      </c>
      <c r="KC552">
        <v>42.275</v>
      </c>
      <c r="KD552">
        <v>10.165</v>
      </c>
      <c r="KE552">
        <v>35.7806</v>
      </c>
      <c r="KF552">
        <v>27.8611</v>
      </c>
      <c r="KG552">
        <v>907.949</v>
      </c>
      <c r="KH552">
        <v>16.851</v>
      </c>
      <c r="KI552">
        <v>101.886</v>
      </c>
      <c r="KJ552">
        <v>91.55800000000001</v>
      </c>
    </row>
    <row r="553" spans="1:296">
      <c r="A553">
        <v>535</v>
      </c>
      <c r="B553">
        <v>1758831679.1</v>
      </c>
      <c r="C553">
        <v>17655.5</v>
      </c>
      <c r="D553" t="s">
        <v>1520</v>
      </c>
      <c r="E553" t="s">
        <v>1521</v>
      </c>
      <c r="F553">
        <v>5</v>
      </c>
      <c r="G553" t="s">
        <v>1413</v>
      </c>
      <c r="H553">
        <v>1758831671.314285</v>
      </c>
      <c r="I553">
        <f>(J553)/1000</f>
        <v>0</v>
      </c>
      <c r="J553">
        <f>IF(DO553, AM553, AG553)</f>
        <v>0</v>
      </c>
      <c r="K553">
        <f>IF(DO553, AH553, AF553)</f>
        <v>0</v>
      </c>
      <c r="L553">
        <f>DQ553 - IF(AT553&gt;1, K553*DK553*100.0/(AV553), 0)</f>
        <v>0</v>
      </c>
      <c r="M553">
        <f>((S553-I553/2)*L553-K553)/(S553+I553/2)</f>
        <v>0</v>
      </c>
      <c r="N553">
        <f>M553*(DX553+DY553)/1000.0</f>
        <v>0</v>
      </c>
      <c r="O553">
        <f>(DQ553 - IF(AT553&gt;1, K553*DK553*100.0/(AV553), 0))*(DX553+DY553)/1000.0</f>
        <v>0</v>
      </c>
      <c r="P553">
        <f>2.0/((1/R553-1/Q553)+SIGN(R553)*SQRT((1/R553-1/Q553)*(1/R553-1/Q553) + 4*DL553/((DL553+1)*(DL553+1))*(2*1/R553*1/Q553-1/Q553*1/Q553)))</f>
        <v>0</v>
      </c>
      <c r="Q553">
        <f>IF(LEFT(DM553,1)&lt;&gt;"0",IF(LEFT(DM553,1)="1",3.0,DN553),$D$5+$E$5*(EE553*DX553/($K$5*1000))+$F$5*(EE553*DX553/($K$5*1000))*MAX(MIN(DK553,$J$5),$I$5)*MAX(MIN(DK553,$J$5),$I$5)+$G$5*MAX(MIN(DK553,$J$5),$I$5)*(EE553*DX553/($K$5*1000))+$H$5*(EE553*DX553/($K$5*1000))*(EE553*DX553/($K$5*1000)))</f>
        <v>0</v>
      </c>
      <c r="R553">
        <f>I553*(1000-(1000*0.61365*exp(17.502*V553/(240.97+V553))/(DX553+DY553)+DS553)/2)/(1000*0.61365*exp(17.502*V553/(240.97+V553))/(DX553+DY553)-DS553)</f>
        <v>0</v>
      </c>
      <c r="S553">
        <f>1/((DL553+1)/(P553/1.6)+1/(Q553/1.37)) + DL553/((DL553+1)/(P553/1.6) + DL553/(Q553/1.37))</f>
        <v>0</v>
      </c>
      <c r="T553">
        <f>(DG553*DJ553)</f>
        <v>0</v>
      </c>
      <c r="U553">
        <f>(DZ553+(T553+2*0.95*5.67E-8*(((DZ553+$B$9)+273)^4-(DZ553+273)^4)-44100*I553)/(1.84*29.3*Q553+8*0.95*5.67E-8*(DZ553+273)^3))</f>
        <v>0</v>
      </c>
      <c r="V553">
        <f>($C$9*EA553+$D$9*EB553+$E$9*U553)</f>
        <v>0</v>
      </c>
      <c r="W553">
        <f>0.61365*exp(17.502*V553/(240.97+V553))</f>
        <v>0</v>
      </c>
      <c r="X553">
        <f>(Y553/Z553*100)</f>
        <v>0</v>
      </c>
      <c r="Y553">
        <f>DS553*(DX553+DY553)/1000</f>
        <v>0</v>
      </c>
      <c r="Z553">
        <f>0.61365*exp(17.502*DZ553/(240.97+DZ553))</f>
        <v>0</v>
      </c>
      <c r="AA553">
        <f>(W553-DS553*(DX553+DY553)/1000)</f>
        <v>0</v>
      </c>
      <c r="AB553">
        <f>(-I553*44100)</f>
        <v>0</v>
      </c>
      <c r="AC553">
        <f>2*29.3*Q553*0.92*(DZ553-V553)</f>
        <v>0</v>
      </c>
      <c r="AD553">
        <f>2*0.95*5.67E-8*(((DZ553+$B$9)+273)^4-(V553+273)^4)</f>
        <v>0</v>
      </c>
      <c r="AE553">
        <f>T553+AD553+AB553+AC553</f>
        <v>0</v>
      </c>
      <c r="AF553">
        <f>DW553*AT553*(DR553-DQ553*(1000-AT553*DT553)/(1000-AT553*DS553))/(100*DK553)</f>
        <v>0</v>
      </c>
      <c r="AG553">
        <f>1000*DW553*AT553*(DS553-DT553)/(100*DK553*(1000-AT553*DS553))</f>
        <v>0</v>
      </c>
      <c r="AH553">
        <f>(AI553 - AJ553 - DX553*1E3/(8.314*(DZ553+273.15)) * AL553/DW553 * AK553) * DW553/(100*DK553) * (1000 - DT553)/1000</f>
        <v>0</v>
      </c>
      <c r="AI553">
        <v>905.6357373615283</v>
      </c>
      <c r="AJ553">
        <v>862.1370424242423</v>
      </c>
      <c r="AK553">
        <v>3.409580162892327</v>
      </c>
      <c r="AL553">
        <v>65.13345056571636</v>
      </c>
      <c r="AM553">
        <f>(AO553 - AN553 + DX553*1E3/(8.314*(DZ553+273.15)) * AQ553/DW553 * AP553) * DW553/(100*DK553) * 1000/(1000 - AO553)</f>
        <v>0</v>
      </c>
      <c r="AN553">
        <v>16.74823970065137</v>
      </c>
      <c r="AO553">
        <v>22.63973333333332</v>
      </c>
      <c r="AP553">
        <v>-7.075223702420289E-05</v>
      </c>
      <c r="AQ553">
        <v>105.732096161895</v>
      </c>
      <c r="AR553">
        <v>0</v>
      </c>
      <c r="AS553">
        <v>0</v>
      </c>
      <c r="AT553">
        <f>IF(AR553*$H$15&gt;=AV553,1.0,(AV553/(AV553-AR553*$H$15)))</f>
        <v>0</v>
      </c>
      <c r="AU553">
        <f>(AT553-1)*100</f>
        <v>0</v>
      </c>
      <c r="AV553">
        <f>MAX(0,($B$15+$C$15*EE553)/(1+$D$15*EE553)*DX553/(DZ553+273)*$E$15)</f>
        <v>0</v>
      </c>
      <c r="AW553" t="s">
        <v>439</v>
      </c>
      <c r="AX553" t="s">
        <v>439</v>
      </c>
      <c r="AY553">
        <v>0</v>
      </c>
      <c r="AZ553">
        <v>0</v>
      </c>
      <c r="BA553">
        <f>1-AY553/AZ553</f>
        <v>0</v>
      </c>
      <c r="BB553">
        <v>0</v>
      </c>
      <c r="BC553" t="s">
        <v>439</v>
      </c>
      <c r="BD553" t="s">
        <v>439</v>
      </c>
      <c r="BE553">
        <v>0</v>
      </c>
      <c r="BF553">
        <v>0</v>
      </c>
      <c r="BG553">
        <f>1-BE553/BF553</f>
        <v>0</v>
      </c>
      <c r="BH553">
        <v>0.5</v>
      </c>
      <c r="BI553">
        <f>DH553</f>
        <v>0</v>
      </c>
      <c r="BJ553">
        <f>K553</f>
        <v>0</v>
      </c>
      <c r="BK553">
        <f>BG553*BH553*BI553</f>
        <v>0</v>
      </c>
      <c r="BL553">
        <f>(BJ553-BB553)/BI553</f>
        <v>0</v>
      </c>
      <c r="BM553">
        <f>(AZ553-BF553)/BF553</f>
        <v>0</v>
      </c>
      <c r="BN553">
        <f>AY553/(BA553+AY553/BF553)</f>
        <v>0</v>
      </c>
      <c r="BO553" t="s">
        <v>439</v>
      </c>
      <c r="BP553">
        <v>0</v>
      </c>
      <c r="BQ553">
        <f>IF(BP553&lt;&gt;0, BP553, BN553)</f>
        <v>0</v>
      </c>
      <c r="BR553">
        <f>1-BQ553/BF553</f>
        <v>0</v>
      </c>
      <c r="BS553">
        <f>(BF553-BE553)/(BF553-BQ553)</f>
        <v>0</v>
      </c>
      <c r="BT553">
        <f>(AZ553-BF553)/(AZ553-BQ553)</f>
        <v>0</v>
      </c>
      <c r="BU553">
        <f>(BF553-BE553)/(BF553-AY553)</f>
        <v>0</v>
      </c>
      <c r="BV553">
        <f>(AZ553-BF553)/(AZ553-AY553)</f>
        <v>0</v>
      </c>
      <c r="BW553">
        <f>(BS553*BQ553/BE553)</f>
        <v>0</v>
      </c>
      <c r="BX553">
        <f>(1-BW553)</f>
        <v>0</v>
      </c>
      <c r="DG553">
        <f>$B$13*EF553+$C$13*EG553+$F$13*ER553*(1-EU553)</f>
        <v>0</v>
      </c>
      <c r="DH553">
        <f>DG553*DI553</f>
        <v>0</v>
      </c>
      <c r="DI553">
        <f>($B$13*$D$11+$C$13*$D$11+$F$13*((FE553+EW553)/MAX(FE553+EW553+FF553, 0.1)*$I$11+FF553/MAX(FE553+EW553+FF553, 0.1)*$J$11))/($B$13+$C$13+$F$13)</f>
        <v>0</v>
      </c>
      <c r="DJ553">
        <f>($B$13*$K$11+$C$13*$K$11+$F$13*((FE553+EW553)/MAX(FE553+EW553+FF553, 0.1)*$P$11+FF553/MAX(FE553+EW553+FF553, 0.1)*$Q$11))/($B$13+$C$13+$F$13)</f>
        <v>0</v>
      </c>
      <c r="DK553">
        <v>5.9</v>
      </c>
      <c r="DL553">
        <v>0.5</v>
      </c>
      <c r="DM553" t="s">
        <v>440</v>
      </c>
      <c r="DN553">
        <v>2</v>
      </c>
      <c r="DO553" t="b">
        <v>1</v>
      </c>
      <c r="DP553">
        <v>1758831671.314285</v>
      </c>
      <c r="DQ553">
        <v>818.4013571428571</v>
      </c>
      <c r="DR553">
        <v>874.4867857142857</v>
      </c>
      <c r="DS553">
        <v>22.63843928571429</v>
      </c>
      <c r="DT553">
        <v>16.59983928571429</v>
      </c>
      <c r="DU553">
        <v>819.5887857142856</v>
      </c>
      <c r="DV553">
        <v>22.34341428571429</v>
      </c>
      <c r="DW553">
        <v>500.0120357142857</v>
      </c>
      <c r="DX553">
        <v>90.75582499999999</v>
      </c>
      <c r="DY553">
        <v>0.06633394642857142</v>
      </c>
      <c r="DZ553">
        <v>29.5907</v>
      </c>
      <c r="EA553">
        <v>30.064125</v>
      </c>
      <c r="EB553">
        <v>999.9000000000002</v>
      </c>
      <c r="EC553">
        <v>0</v>
      </c>
      <c r="ED553">
        <v>0</v>
      </c>
      <c r="EE553">
        <v>10011.54142857143</v>
      </c>
      <c r="EF553">
        <v>0</v>
      </c>
      <c r="EG553">
        <v>11.55048928571429</v>
      </c>
      <c r="EH553">
        <v>-56.08548928571429</v>
      </c>
      <c r="EI553">
        <v>837.3578571428571</v>
      </c>
      <c r="EJ553">
        <v>889.2500714285715</v>
      </c>
      <c r="EK553">
        <v>6.038614999999999</v>
      </c>
      <c r="EL553">
        <v>874.4867857142857</v>
      </c>
      <c r="EM553">
        <v>16.59983928571429</v>
      </c>
      <c r="EN553">
        <v>2.054571428571428</v>
      </c>
      <c r="EO553">
        <v>1.506532142857143</v>
      </c>
      <c r="EP553">
        <v>17.87126785714286</v>
      </c>
      <c r="EQ553">
        <v>13.03428928571428</v>
      </c>
      <c r="ER553">
        <v>1999.973214285714</v>
      </c>
      <c r="ES553">
        <v>0.97999775</v>
      </c>
      <c r="ET553">
        <v>0.02000195000000001</v>
      </c>
      <c r="EU553">
        <v>0</v>
      </c>
      <c r="EV553">
        <v>1227.163571428571</v>
      </c>
      <c r="EW553">
        <v>5.00078</v>
      </c>
      <c r="EX553">
        <v>23853.38571428572</v>
      </c>
      <c r="EY553">
        <v>16379.41428571429</v>
      </c>
      <c r="EZ553">
        <v>39.23178571428571</v>
      </c>
      <c r="FA553">
        <v>39.88160714285714</v>
      </c>
      <c r="FB553">
        <v>39.3145</v>
      </c>
      <c r="FC553">
        <v>39.65160714285714</v>
      </c>
      <c r="FD553">
        <v>40.51992857142857</v>
      </c>
      <c r="FE553">
        <v>1955.072857142857</v>
      </c>
      <c r="FF553">
        <v>39.9</v>
      </c>
      <c r="FG553">
        <v>0</v>
      </c>
      <c r="FH553">
        <v>1758831674.5</v>
      </c>
      <c r="FI553">
        <v>0</v>
      </c>
      <c r="FJ553">
        <v>1227.153461538462</v>
      </c>
      <c r="FK553">
        <v>3.457435885978674</v>
      </c>
      <c r="FL553">
        <v>70.40683747320669</v>
      </c>
      <c r="FM553">
        <v>23854.05384615384</v>
      </c>
      <c r="FN553">
        <v>15</v>
      </c>
      <c r="FO553">
        <v>0</v>
      </c>
      <c r="FP553" t="s">
        <v>441</v>
      </c>
      <c r="FQ553">
        <v>1746989605.5</v>
      </c>
      <c r="FR553">
        <v>1746989593.5</v>
      </c>
      <c r="FS553">
        <v>0</v>
      </c>
      <c r="FT553">
        <v>-0.274</v>
      </c>
      <c r="FU553">
        <v>-0.002</v>
      </c>
      <c r="FV553">
        <v>2.549</v>
      </c>
      <c r="FW553">
        <v>0.129</v>
      </c>
      <c r="FX553">
        <v>420</v>
      </c>
      <c r="FY553">
        <v>17</v>
      </c>
      <c r="FZ553">
        <v>0.02</v>
      </c>
      <c r="GA553">
        <v>0.04</v>
      </c>
      <c r="GB553">
        <v>-55.99303902439024</v>
      </c>
      <c r="GC553">
        <v>-1.480509407665514</v>
      </c>
      <c r="GD553">
        <v>0.1614034588411214</v>
      </c>
      <c r="GE553">
        <v>0</v>
      </c>
      <c r="GF553">
        <v>1226.865882352941</v>
      </c>
      <c r="GG553">
        <v>3.708479754016768</v>
      </c>
      <c r="GH553">
        <v>0.4518401438240563</v>
      </c>
      <c r="GI553">
        <v>0</v>
      </c>
      <c r="GJ553">
        <v>6.150215121951219</v>
      </c>
      <c r="GK553">
        <v>-1.728074006968655</v>
      </c>
      <c r="GL553">
        <v>0.1718382415787812</v>
      </c>
      <c r="GM553">
        <v>0</v>
      </c>
      <c r="GN553">
        <v>0</v>
      </c>
      <c r="GO553">
        <v>3</v>
      </c>
      <c r="GP553" t="s">
        <v>459</v>
      </c>
      <c r="GQ553">
        <v>3.10141</v>
      </c>
      <c r="GR553">
        <v>2.72456</v>
      </c>
      <c r="GS553">
        <v>0.144455</v>
      </c>
      <c r="GT553">
        <v>0.150518</v>
      </c>
      <c r="GU553">
        <v>0.103747</v>
      </c>
      <c r="GV553">
        <v>0.0850892</v>
      </c>
      <c r="GW553">
        <v>22348.8</v>
      </c>
      <c r="GX553">
        <v>20189.5</v>
      </c>
      <c r="GY553">
        <v>26685.8</v>
      </c>
      <c r="GZ553">
        <v>23989.2</v>
      </c>
      <c r="HA553">
        <v>38276.7</v>
      </c>
      <c r="HB553">
        <v>32471.1</v>
      </c>
      <c r="HC553">
        <v>46600</v>
      </c>
      <c r="HD553">
        <v>37972.6</v>
      </c>
      <c r="HE553">
        <v>1.87287</v>
      </c>
      <c r="HF553">
        <v>1.85642</v>
      </c>
      <c r="HG553">
        <v>0.144228</v>
      </c>
      <c r="HH553">
        <v>0</v>
      </c>
      <c r="HI553">
        <v>27.7064</v>
      </c>
      <c r="HJ553">
        <v>999.9</v>
      </c>
      <c r="HK553">
        <v>35.6</v>
      </c>
      <c r="HL553">
        <v>32.5</v>
      </c>
      <c r="HM553">
        <v>19.268</v>
      </c>
      <c r="HN553">
        <v>60.8451</v>
      </c>
      <c r="HO553">
        <v>20.2684</v>
      </c>
      <c r="HP553">
        <v>1</v>
      </c>
      <c r="HQ553">
        <v>0.123143</v>
      </c>
      <c r="HR553">
        <v>0.204251</v>
      </c>
      <c r="HS553">
        <v>20.2805</v>
      </c>
      <c r="HT553">
        <v>5.20995</v>
      </c>
      <c r="HU553">
        <v>11.9798</v>
      </c>
      <c r="HV553">
        <v>4.96245</v>
      </c>
      <c r="HW553">
        <v>3.27405</v>
      </c>
      <c r="HX553">
        <v>9999</v>
      </c>
      <c r="HY553">
        <v>9999</v>
      </c>
      <c r="HZ553">
        <v>9999</v>
      </c>
      <c r="IA553">
        <v>6.7</v>
      </c>
      <c r="IB553">
        <v>1.86397</v>
      </c>
      <c r="IC553">
        <v>1.8601</v>
      </c>
      <c r="ID553">
        <v>1.85838</v>
      </c>
      <c r="IE553">
        <v>1.85975</v>
      </c>
      <c r="IF553">
        <v>1.85989</v>
      </c>
      <c r="IG553">
        <v>1.85842</v>
      </c>
      <c r="IH553">
        <v>1.85745</v>
      </c>
      <c r="II553">
        <v>1.85242</v>
      </c>
      <c r="IJ553">
        <v>0</v>
      </c>
      <c r="IK553">
        <v>0</v>
      </c>
      <c r="IL553">
        <v>0</v>
      </c>
      <c r="IM553">
        <v>0</v>
      </c>
      <c r="IN553" t="s">
        <v>443</v>
      </c>
      <c r="IO553" t="s">
        <v>444</v>
      </c>
      <c r="IP553" t="s">
        <v>445</v>
      </c>
      <c r="IQ553" t="s">
        <v>445</v>
      </c>
      <c r="IR553" t="s">
        <v>445</v>
      </c>
      <c r="IS553" t="s">
        <v>445</v>
      </c>
      <c r="IT553">
        <v>0</v>
      </c>
      <c r="IU553">
        <v>100</v>
      </c>
      <c r="IV553">
        <v>100</v>
      </c>
      <c r="IW553">
        <v>-1.171</v>
      </c>
      <c r="IX553">
        <v>0.2951</v>
      </c>
      <c r="IY553">
        <v>-1.085747647868322</v>
      </c>
      <c r="IZ553">
        <v>-0.001141660950335919</v>
      </c>
      <c r="JA553">
        <v>1.556549255047457E-06</v>
      </c>
      <c r="JB553">
        <v>-3.845636065895205E-10</v>
      </c>
      <c r="JC553">
        <v>0.01562767363184709</v>
      </c>
      <c r="JD553">
        <v>0.001629169780553792</v>
      </c>
      <c r="JE553">
        <v>0.0005448488767950686</v>
      </c>
      <c r="JF553">
        <v>-2.599574200195059E-06</v>
      </c>
      <c r="JG553">
        <v>2</v>
      </c>
      <c r="JH553">
        <v>2011</v>
      </c>
      <c r="JI553">
        <v>1</v>
      </c>
      <c r="JJ553">
        <v>26</v>
      </c>
      <c r="JK553">
        <v>197367.9</v>
      </c>
      <c r="JL553">
        <v>197368.1</v>
      </c>
      <c r="JM553">
        <v>2.13623</v>
      </c>
      <c r="JN553">
        <v>2.62207</v>
      </c>
      <c r="JO553">
        <v>1.49658</v>
      </c>
      <c r="JP553">
        <v>2.34497</v>
      </c>
      <c r="JQ553">
        <v>1.54907</v>
      </c>
      <c r="JR553">
        <v>2.39502</v>
      </c>
      <c r="JS553">
        <v>36.9794</v>
      </c>
      <c r="JT553">
        <v>24.1751</v>
      </c>
      <c r="JU553">
        <v>18</v>
      </c>
      <c r="JV553">
        <v>485.087</v>
      </c>
      <c r="JW553">
        <v>489.586</v>
      </c>
      <c r="JX553">
        <v>27.8582</v>
      </c>
      <c r="JY553">
        <v>28.8959</v>
      </c>
      <c r="JZ553">
        <v>29.9999</v>
      </c>
      <c r="KA553">
        <v>29.1919</v>
      </c>
      <c r="KB553">
        <v>29.2092</v>
      </c>
      <c r="KC553">
        <v>42.8851</v>
      </c>
      <c r="KD553">
        <v>9.87656</v>
      </c>
      <c r="KE553">
        <v>35.7806</v>
      </c>
      <c r="KF553">
        <v>27.7955</v>
      </c>
      <c r="KG553">
        <v>921.386</v>
      </c>
      <c r="KH553">
        <v>16.841</v>
      </c>
      <c r="KI553">
        <v>101.886</v>
      </c>
      <c r="KJ553">
        <v>91.5578</v>
      </c>
    </row>
    <row r="554" spans="1:296">
      <c r="A554">
        <v>536</v>
      </c>
      <c r="B554">
        <v>1758831684.1</v>
      </c>
      <c r="C554">
        <v>17660.5</v>
      </c>
      <c r="D554" t="s">
        <v>1522</v>
      </c>
      <c r="E554" t="s">
        <v>1523</v>
      </c>
      <c r="F554">
        <v>5</v>
      </c>
      <c r="G554" t="s">
        <v>1413</v>
      </c>
      <c r="H554">
        <v>1758831676.6</v>
      </c>
      <c r="I554">
        <f>(J554)/1000</f>
        <v>0</v>
      </c>
      <c r="J554">
        <f>IF(DO554, AM554, AG554)</f>
        <v>0</v>
      </c>
      <c r="K554">
        <f>IF(DO554, AH554, AF554)</f>
        <v>0</v>
      </c>
      <c r="L554">
        <f>DQ554 - IF(AT554&gt;1, K554*DK554*100.0/(AV554), 0)</f>
        <v>0</v>
      </c>
      <c r="M554">
        <f>((S554-I554/2)*L554-K554)/(S554+I554/2)</f>
        <v>0</v>
      </c>
      <c r="N554">
        <f>M554*(DX554+DY554)/1000.0</f>
        <v>0</v>
      </c>
      <c r="O554">
        <f>(DQ554 - IF(AT554&gt;1, K554*DK554*100.0/(AV554), 0))*(DX554+DY554)/1000.0</f>
        <v>0</v>
      </c>
      <c r="P554">
        <f>2.0/((1/R554-1/Q554)+SIGN(R554)*SQRT((1/R554-1/Q554)*(1/R554-1/Q554) + 4*DL554/((DL554+1)*(DL554+1))*(2*1/R554*1/Q554-1/Q554*1/Q554)))</f>
        <v>0</v>
      </c>
      <c r="Q554">
        <f>IF(LEFT(DM554,1)&lt;&gt;"0",IF(LEFT(DM554,1)="1",3.0,DN554),$D$5+$E$5*(EE554*DX554/($K$5*1000))+$F$5*(EE554*DX554/($K$5*1000))*MAX(MIN(DK554,$J$5),$I$5)*MAX(MIN(DK554,$J$5),$I$5)+$G$5*MAX(MIN(DK554,$J$5),$I$5)*(EE554*DX554/($K$5*1000))+$H$5*(EE554*DX554/($K$5*1000))*(EE554*DX554/($K$5*1000)))</f>
        <v>0</v>
      </c>
      <c r="R554">
        <f>I554*(1000-(1000*0.61365*exp(17.502*V554/(240.97+V554))/(DX554+DY554)+DS554)/2)/(1000*0.61365*exp(17.502*V554/(240.97+V554))/(DX554+DY554)-DS554)</f>
        <v>0</v>
      </c>
      <c r="S554">
        <f>1/((DL554+1)/(P554/1.6)+1/(Q554/1.37)) + DL554/((DL554+1)/(P554/1.6) + DL554/(Q554/1.37))</f>
        <v>0</v>
      </c>
      <c r="T554">
        <f>(DG554*DJ554)</f>
        <v>0</v>
      </c>
      <c r="U554">
        <f>(DZ554+(T554+2*0.95*5.67E-8*(((DZ554+$B$9)+273)^4-(DZ554+273)^4)-44100*I554)/(1.84*29.3*Q554+8*0.95*5.67E-8*(DZ554+273)^3))</f>
        <v>0</v>
      </c>
      <c r="V554">
        <f>($C$9*EA554+$D$9*EB554+$E$9*U554)</f>
        <v>0</v>
      </c>
      <c r="W554">
        <f>0.61365*exp(17.502*V554/(240.97+V554))</f>
        <v>0</v>
      </c>
      <c r="X554">
        <f>(Y554/Z554*100)</f>
        <v>0</v>
      </c>
      <c r="Y554">
        <f>DS554*(DX554+DY554)/1000</f>
        <v>0</v>
      </c>
      <c r="Z554">
        <f>0.61365*exp(17.502*DZ554/(240.97+DZ554))</f>
        <v>0</v>
      </c>
      <c r="AA554">
        <f>(W554-DS554*(DX554+DY554)/1000)</f>
        <v>0</v>
      </c>
      <c r="AB554">
        <f>(-I554*44100)</f>
        <v>0</v>
      </c>
      <c r="AC554">
        <f>2*29.3*Q554*0.92*(DZ554-V554)</f>
        <v>0</v>
      </c>
      <c r="AD554">
        <f>2*0.95*5.67E-8*(((DZ554+$B$9)+273)^4-(V554+273)^4)</f>
        <v>0</v>
      </c>
      <c r="AE554">
        <f>T554+AD554+AB554+AC554</f>
        <v>0</v>
      </c>
      <c r="AF554">
        <f>DW554*AT554*(DR554-DQ554*(1000-AT554*DT554)/(1000-AT554*DS554))/(100*DK554)</f>
        <v>0</v>
      </c>
      <c r="AG554">
        <f>1000*DW554*AT554*(DS554-DT554)/(100*DK554*(1000-AT554*DS554))</f>
        <v>0</v>
      </c>
      <c r="AH554">
        <f>(AI554 - AJ554 - DX554*1E3/(8.314*(DZ554+273.15)) * AL554/DW554 * AK554) * DW554/(100*DK554) * (1000 - DT554)/1000</f>
        <v>0</v>
      </c>
      <c r="AI554">
        <v>922.8427292626412</v>
      </c>
      <c r="AJ554">
        <v>879.1679999999998</v>
      </c>
      <c r="AK554">
        <v>3.407218270521113</v>
      </c>
      <c r="AL554">
        <v>65.13345056571636</v>
      </c>
      <c r="AM554">
        <f>(AO554 - AN554 + DX554*1E3/(8.314*(DZ554+273.15)) * AQ554/DW554 * AP554) * DW554/(100*DK554) * 1000/(1000 - AO554)</f>
        <v>0</v>
      </c>
      <c r="AN554">
        <v>16.85006360463269</v>
      </c>
      <c r="AO554">
        <v>22.63614303030302</v>
      </c>
      <c r="AP554">
        <v>-0.0001566977788365955</v>
      </c>
      <c r="AQ554">
        <v>105.732096161895</v>
      </c>
      <c r="AR554">
        <v>0</v>
      </c>
      <c r="AS554">
        <v>0</v>
      </c>
      <c r="AT554">
        <f>IF(AR554*$H$15&gt;=AV554,1.0,(AV554/(AV554-AR554*$H$15)))</f>
        <v>0</v>
      </c>
      <c r="AU554">
        <f>(AT554-1)*100</f>
        <v>0</v>
      </c>
      <c r="AV554">
        <f>MAX(0,($B$15+$C$15*EE554)/(1+$D$15*EE554)*DX554/(DZ554+273)*$E$15)</f>
        <v>0</v>
      </c>
      <c r="AW554" t="s">
        <v>439</v>
      </c>
      <c r="AX554" t="s">
        <v>439</v>
      </c>
      <c r="AY554">
        <v>0</v>
      </c>
      <c r="AZ554">
        <v>0</v>
      </c>
      <c r="BA554">
        <f>1-AY554/AZ554</f>
        <v>0</v>
      </c>
      <c r="BB554">
        <v>0</v>
      </c>
      <c r="BC554" t="s">
        <v>439</v>
      </c>
      <c r="BD554" t="s">
        <v>439</v>
      </c>
      <c r="BE554">
        <v>0</v>
      </c>
      <c r="BF554">
        <v>0</v>
      </c>
      <c r="BG554">
        <f>1-BE554/BF554</f>
        <v>0</v>
      </c>
      <c r="BH554">
        <v>0.5</v>
      </c>
      <c r="BI554">
        <f>DH554</f>
        <v>0</v>
      </c>
      <c r="BJ554">
        <f>K554</f>
        <v>0</v>
      </c>
      <c r="BK554">
        <f>BG554*BH554*BI554</f>
        <v>0</v>
      </c>
      <c r="BL554">
        <f>(BJ554-BB554)/BI554</f>
        <v>0</v>
      </c>
      <c r="BM554">
        <f>(AZ554-BF554)/BF554</f>
        <v>0</v>
      </c>
      <c r="BN554">
        <f>AY554/(BA554+AY554/BF554)</f>
        <v>0</v>
      </c>
      <c r="BO554" t="s">
        <v>439</v>
      </c>
      <c r="BP554">
        <v>0</v>
      </c>
      <c r="BQ554">
        <f>IF(BP554&lt;&gt;0, BP554, BN554)</f>
        <v>0</v>
      </c>
      <c r="BR554">
        <f>1-BQ554/BF554</f>
        <v>0</v>
      </c>
      <c r="BS554">
        <f>(BF554-BE554)/(BF554-BQ554)</f>
        <v>0</v>
      </c>
      <c r="BT554">
        <f>(AZ554-BF554)/(AZ554-BQ554)</f>
        <v>0</v>
      </c>
      <c r="BU554">
        <f>(BF554-BE554)/(BF554-AY554)</f>
        <v>0</v>
      </c>
      <c r="BV554">
        <f>(AZ554-BF554)/(AZ554-AY554)</f>
        <v>0</v>
      </c>
      <c r="BW554">
        <f>(BS554*BQ554/BE554)</f>
        <v>0</v>
      </c>
      <c r="BX554">
        <f>(1-BW554)</f>
        <v>0</v>
      </c>
      <c r="DG554">
        <f>$B$13*EF554+$C$13*EG554+$F$13*ER554*(1-EU554)</f>
        <v>0</v>
      </c>
      <c r="DH554">
        <f>DG554*DI554</f>
        <v>0</v>
      </c>
      <c r="DI554">
        <f>($B$13*$D$11+$C$13*$D$11+$F$13*((FE554+EW554)/MAX(FE554+EW554+FF554, 0.1)*$I$11+FF554/MAX(FE554+EW554+FF554, 0.1)*$J$11))/($B$13+$C$13+$F$13)</f>
        <v>0</v>
      </c>
      <c r="DJ554">
        <f>($B$13*$K$11+$C$13*$K$11+$F$13*((FE554+EW554)/MAX(FE554+EW554+FF554, 0.1)*$P$11+FF554/MAX(FE554+EW554+FF554, 0.1)*$Q$11))/($B$13+$C$13+$F$13)</f>
        <v>0</v>
      </c>
      <c r="DK554">
        <v>5.9</v>
      </c>
      <c r="DL554">
        <v>0.5</v>
      </c>
      <c r="DM554" t="s">
        <v>440</v>
      </c>
      <c r="DN554">
        <v>2</v>
      </c>
      <c r="DO554" t="b">
        <v>1</v>
      </c>
      <c r="DP554">
        <v>1758831676.6</v>
      </c>
      <c r="DQ554">
        <v>835.9655925925925</v>
      </c>
      <c r="DR554">
        <v>892.1969259259259</v>
      </c>
      <c r="DS554">
        <v>22.6408037037037</v>
      </c>
      <c r="DT554">
        <v>16.72977407407407</v>
      </c>
      <c r="DU554">
        <v>837.1417407407406</v>
      </c>
      <c r="DV554">
        <v>22.34572592592593</v>
      </c>
      <c r="DW554">
        <v>499.9987037037037</v>
      </c>
      <c r="DX554">
        <v>90.75470740740738</v>
      </c>
      <c r="DY554">
        <v>0.06640037407407406</v>
      </c>
      <c r="DZ554">
        <v>29.57164444444444</v>
      </c>
      <c r="EA554">
        <v>30.0592962962963</v>
      </c>
      <c r="EB554">
        <v>999.9000000000001</v>
      </c>
      <c r="EC554">
        <v>0</v>
      </c>
      <c r="ED554">
        <v>0</v>
      </c>
      <c r="EE554">
        <v>10007.68703703704</v>
      </c>
      <c r="EF554">
        <v>0</v>
      </c>
      <c r="EG554">
        <v>11.54322592592593</v>
      </c>
      <c r="EH554">
        <v>-56.23139629629629</v>
      </c>
      <c r="EI554">
        <v>855.331</v>
      </c>
      <c r="EJ554">
        <v>907.3787037037038</v>
      </c>
      <c r="EK554">
        <v>5.911044444444445</v>
      </c>
      <c r="EL554">
        <v>892.1969259259259</v>
      </c>
      <c r="EM554">
        <v>16.72977407407407</v>
      </c>
      <c r="EN554">
        <v>2.054760740740741</v>
      </c>
      <c r="EO554">
        <v>1.518305555555556</v>
      </c>
      <c r="EP554">
        <v>17.87273333333333</v>
      </c>
      <c r="EQ554">
        <v>13.15352592592592</v>
      </c>
      <c r="ER554">
        <v>1999.970740740741</v>
      </c>
      <c r="ES554">
        <v>0.9799977777777779</v>
      </c>
      <c r="ET554">
        <v>0.02000192222222223</v>
      </c>
      <c r="EU554">
        <v>0</v>
      </c>
      <c r="EV554">
        <v>1227.456296296296</v>
      </c>
      <c r="EW554">
        <v>5.00078</v>
      </c>
      <c r="EX554">
        <v>23859.04814814815</v>
      </c>
      <c r="EY554">
        <v>16379.38518518519</v>
      </c>
      <c r="EZ554">
        <v>39.23114814814815</v>
      </c>
      <c r="FA554">
        <v>39.88644444444444</v>
      </c>
      <c r="FB554">
        <v>39.34703703703703</v>
      </c>
      <c r="FC554">
        <v>39.65725925925926</v>
      </c>
      <c r="FD554">
        <v>40.53229629629629</v>
      </c>
      <c r="FE554">
        <v>1955.070740740741</v>
      </c>
      <c r="FF554">
        <v>39.9</v>
      </c>
      <c r="FG554">
        <v>0</v>
      </c>
      <c r="FH554">
        <v>1758831679.3</v>
      </c>
      <c r="FI554">
        <v>0</v>
      </c>
      <c r="FJ554">
        <v>1227.433461538462</v>
      </c>
      <c r="FK554">
        <v>2.880341880789794</v>
      </c>
      <c r="FL554">
        <v>57.83931629442995</v>
      </c>
      <c r="FM554">
        <v>23859.1</v>
      </c>
      <c r="FN554">
        <v>15</v>
      </c>
      <c r="FO554">
        <v>0</v>
      </c>
      <c r="FP554" t="s">
        <v>441</v>
      </c>
      <c r="FQ554">
        <v>1746989605.5</v>
      </c>
      <c r="FR554">
        <v>1746989593.5</v>
      </c>
      <c r="FS554">
        <v>0</v>
      </c>
      <c r="FT554">
        <v>-0.274</v>
      </c>
      <c r="FU554">
        <v>-0.002</v>
      </c>
      <c r="FV554">
        <v>2.549</v>
      </c>
      <c r="FW554">
        <v>0.129</v>
      </c>
      <c r="FX554">
        <v>420</v>
      </c>
      <c r="FY554">
        <v>17</v>
      </c>
      <c r="FZ554">
        <v>0.02</v>
      </c>
      <c r="GA554">
        <v>0.04</v>
      </c>
      <c r="GB554">
        <v>-56.15206097560976</v>
      </c>
      <c r="GC554">
        <v>-1.753770731707385</v>
      </c>
      <c r="GD554">
        <v>0.1818907711332231</v>
      </c>
      <c r="GE554">
        <v>0</v>
      </c>
      <c r="GF554">
        <v>1227.248823529412</v>
      </c>
      <c r="GG554">
        <v>3.443239110514503</v>
      </c>
      <c r="GH554">
        <v>0.4362929716296389</v>
      </c>
      <c r="GI554">
        <v>0</v>
      </c>
      <c r="GJ554">
        <v>5.984837073170731</v>
      </c>
      <c r="GK554">
        <v>-1.441545365853661</v>
      </c>
      <c r="GL554">
        <v>0.1427570856341314</v>
      </c>
      <c r="GM554">
        <v>0</v>
      </c>
      <c r="GN554">
        <v>0</v>
      </c>
      <c r="GO554">
        <v>3</v>
      </c>
      <c r="GP554" t="s">
        <v>459</v>
      </c>
      <c r="GQ554">
        <v>3.10126</v>
      </c>
      <c r="GR554">
        <v>2.72481</v>
      </c>
      <c r="GS554">
        <v>0.146316</v>
      </c>
      <c r="GT554">
        <v>0.152333</v>
      </c>
      <c r="GU554">
        <v>0.103722</v>
      </c>
      <c r="GV554">
        <v>0.085246</v>
      </c>
      <c r="GW554">
        <v>22300.2</v>
      </c>
      <c r="GX554">
        <v>20146.3</v>
      </c>
      <c r="GY554">
        <v>26685.8</v>
      </c>
      <c r="GZ554">
        <v>23989.1</v>
      </c>
      <c r="HA554">
        <v>38278.2</v>
      </c>
      <c r="HB554">
        <v>32465.8</v>
      </c>
      <c r="HC554">
        <v>46600.3</v>
      </c>
      <c r="HD554">
        <v>37972.7</v>
      </c>
      <c r="HE554">
        <v>1.8724</v>
      </c>
      <c r="HF554">
        <v>1.8567</v>
      </c>
      <c r="HG554">
        <v>0.143532</v>
      </c>
      <c r="HH554">
        <v>0</v>
      </c>
      <c r="HI554">
        <v>27.704</v>
      </c>
      <c r="HJ554">
        <v>999.9</v>
      </c>
      <c r="HK554">
        <v>35.6</v>
      </c>
      <c r="HL554">
        <v>32.5</v>
      </c>
      <c r="HM554">
        <v>19.269</v>
      </c>
      <c r="HN554">
        <v>61.2451</v>
      </c>
      <c r="HO554">
        <v>20.3806</v>
      </c>
      <c r="HP554">
        <v>1</v>
      </c>
      <c r="HQ554">
        <v>0.12311</v>
      </c>
      <c r="HR554">
        <v>0.26058</v>
      </c>
      <c r="HS554">
        <v>20.2806</v>
      </c>
      <c r="HT554">
        <v>5.2122</v>
      </c>
      <c r="HU554">
        <v>11.98</v>
      </c>
      <c r="HV554">
        <v>4.9627</v>
      </c>
      <c r="HW554">
        <v>3.27448</v>
      </c>
      <c r="HX554">
        <v>9999</v>
      </c>
      <c r="HY554">
        <v>9999</v>
      </c>
      <c r="HZ554">
        <v>9999</v>
      </c>
      <c r="IA554">
        <v>6.7</v>
      </c>
      <c r="IB554">
        <v>1.86397</v>
      </c>
      <c r="IC554">
        <v>1.86011</v>
      </c>
      <c r="ID554">
        <v>1.85839</v>
      </c>
      <c r="IE554">
        <v>1.85976</v>
      </c>
      <c r="IF554">
        <v>1.85989</v>
      </c>
      <c r="IG554">
        <v>1.8584</v>
      </c>
      <c r="IH554">
        <v>1.85745</v>
      </c>
      <c r="II554">
        <v>1.85242</v>
      </c>
      <c r="IJ554">
        <v>0</v>
      </c>
      <c r="IK554">
        <v>0</v>
      </c>
      <c r="IL554">
        <v>0</v>
      </c>
      <c r="IM554">
        <v>0</v>
      </c>
      <c r="IN554" t="s">
        <v>443</v>
      </c>
      <c r="IO554" t="s">
        <v>444</v>
      </c>
      <c r="IP554" t="s">
        <v>445</v>
      </c>
      <c r="IQ554" t="s">
        <v>445</v>
      </c>
      <c r="IR554" t="s">
        <v>445</v>
      </c>
      <c r="IS554" t="s">
        <v>445</v>
      </c>
      <c r="IT554">
        <v>0</v>
      </c>
      <c r="IU554">
        <v>100</v>
      </c>
      <c r="IV554">
        <v>100</v>
      </c>
      <c r="IW554">
        <v>-1.16</v>
      </c>
      <c r="IX554">
        <v>0.2949</v>
      </c>
      <c r="IY554">
        <v>-1.085747647868322</v>
      </c>
      <c r="IZ554">
        <v>-0.001141660950335919</v>
      </c>
      <c r="JA554">
        <v>1.556549255047457E-06</v>
      </c>
      <c r="JB554">
        <v>-3.845636065895205E-10</v>
      </c>
      <c r="JC554">
        <v>0.01562767363184709</v>
      </c>
      <c r="JD554">
        <v>0.001629169780553792</v>
      </c>
      <c r="JE554">
        <v>0.0005448488767950686</v>
      </c>
      <c r="JF554">
        <v>-2.599574200195059E-06</v>
      </c>
      <c r="JG554">
        <v>2</v>
      </c>
      <c r="JH554">
        <v>2011</v>
      </c>
      <c r="JI554">
        <v>1</v>
      </c>
      <c r="JJ554">
        <v>26</v>
      </c>
      <c r="JK554">
        <v>197368</v>
      </c>
      <c r="JL554">
        <v>197368.2</v>
      </c>
      <c r="JM554">
        <v>2.16431</v>
      </c>
      <c r="JN554">
        <v>2.62329</v>
      </c>
      <c r="JO554">
        <v>1.49658</v>
      </c>
      <c r="JP554">
        <v>2.34619</v>
      </c>
      <c r="JQ554">
        <v>1.54785</v>
      </c>
      <c r="JR554">
        <v>2.48535</v>
      </c>
      <c r="JS554">
        <v>36.9556</v>
      </c>
      <c r="JT554">
        <v>24.1838</v>
      </c>
      <c r="JU554">
        <v>18</v>
      </c>
      <c r="JV554">
        <v>484.777</v>
      </c>
      <c r="JW554">
        <v>489.731</v>
      </c>
      <c r="JX554">
        <v>27.7967</v>
      </c>
      <c r="JY554">
        <v>28.8927</v>
      </c>
      <c r="JZ554">
        <v>29.9999</v>
      </c>
      <c r="KA554">
        <v>29.1877</v>
      </c>
      <c r="KB554">
        <v>29.205</v>
      </c>
      <c r="KC554">
        <v>43.5529</v>
      </c>
      <c r="KD554">
        <v>9.87656</v>
      </c>
      <c r="KE554">
        <v>36.1552</v>
      </c>
      <c r="KF554">
        <v>27.7445</v>
      </c>
      <c r="KG554">
        <v>941.436</v>
      </c>
      <c r="KH554">
        <v>16.9288</v>
      </c>
      <c r="KI554">
        <v>101.887</v>
      </c>
      <c r="KJ554">
        <v>91.5578</v>
      </c>
    </row>
    <row r="555" spans="1:296">
      <c r="A555">
        <v>537</v>
      </c>
      <c r="B555">
        <v>1758831689.1</v>
      </c>
      <c r="C555">
        <v>17665.5</v>
      </c>
      <c r="D555" t="s">
        <v>1524</v>
      </c>
      <c r="E555" t="s">
        <v>1525</v>
      </c>
      <c r="F555">
        <v>5</v>
      </c>
      <c r="G555" t="s">
        <v>1413</v>
      </c>
      <c r="H555">
        <v>1758831681.314285</v>
      </c>
      <c r="I555">
        <f>(J555)/1000</f>
        <v>0</v>
      </c>
      <c r="J555">
        <f>IF(DO555, AM555, AG555)</f>
        <v>0</v>
      </c>
      <c r="K555">
        <f>IF(DO555, AH555, AF555)</f>
        <v>0</v>
      </c>
      <c r="L555">
        <f>DQ555 - IF(AT555&gt;1, K555*DK555*100.0/(AV555), 0)</f>
        <v>0</v>
      </c>
      <c r="M555">
        <f>((S555-I555/2)*L555-K555)/(S555+I555/2)</f>
        <v>0</v>
      </c>
      <c r="N555">
        <f>M555*(DX555+DY555)/1000.0</f>
        <v>0</v>
      </c>
      <c r="O555">
        <f>(DQ555 - IF(AT555&gt;1, K555*DK555*100.0/(AV555), 0))*(DX555+DY555)/1000.0</f>
        <v>0</v>
      </c>
      <c r="P555">
        <f>2.0/((1/R555-1/Q555)+SIGN(R555)*SQRT((1/R555-1/Q555)*(1/R555-1/Q555) + 4*DL555/((DL555+1)*(DL555+1))*(2*1/R555*1/Q555-1/Q555*1/Q555)))</f>
        <v>0</v>
      </c>
      <c r="Q555">
        <f>IF(LEFT(DM555,1)&lt;&gt;"0",IF(LEFT(DM555,1)="1",3.0,DN555),$D$5+$E$5*(EE555*DX555/($K$5*1000))+$F$5*(EE555*DX555/($K$5*1000))*MAX(MIN(DK555,$J$5),$I$5)*MAX(MIN(DK555,$J$5),$I$5)+$G$5*MAX(MIN(DK555,$J$5),$I$5)*(EE555*DX555/($K$5*1000))+$H$5*(EE555*DX555/($K$5*1000))*(EE555*DX555/($K$5*1000)))</f>
        <v>0</v>
      </c>
      <c r="R555">
        <f>I555*(1000-(1000*0.61365*exp(17.502*V555/(240.97+V555))/(DX555+DY555)+DS555)/2)/(1000*0.61365*exp(17.502*V555/(240.97+V555))/(DX555+DY555)-DS555)</f>
        <v>0</v>
      </c>
      <c r="S555">
        <f>1/((DL555+1)/(P555/1.6)+1/(Q555/1.37)) + DL555/((DL555+1)/(P555/1.6) + DL555/(Q555/1.37))</f>
        <v>0</v>
      </c>
      <c r="T555">
        <f>(DG555*DJ555)</f>
        <v>0</v>
      </c>
      <c r="U555">
        <f>(DZ555+(T555+2*0.95*5.67E-8*(((DZ555+$B$9)+273)^4-(DZ555+273)^4)-44100*I555)/(1.84*29.3*Q555+8*0.95*5.67E-8*(DZ555+273)^3))</f>
        <v>0</v>
      </c>
      <c r="V555">
        <f>($C$9*EA555+$D$9*EB555+$E$9*U555)</f>
        <v>0</v>
      </c>
      <c r="W555">
        <f>0.61365*exp(17.502*V555/(240.97+V555))</f>
        <v>0</v>
      </c>
      <c r="X555">
        <f>(Y555/Z555*100)</f>
        <v>0</v>
      </c>
      <c r="Y555">
        <f>DS555*(DX555+DY555)/1000</f>
        <v>0</v>
      </c>
      <c r="Z555">
        <f>0.61365*exp(17.502*DZ555/(240.97+DZ555))</f>
        <v>0</v>
      </c>
      <c r="AA555">
        <f>(W555-DS555*(DX555+DY555)/1000)</f>
        <v>0</v>
      </c>
      <c r="AB555">
        <f>(-I555*44100)</f>
        <v>0</v>
      </c>
      <c r="AC555">
        <f>2*29.3*Q555*0.92*(DZ555-V555)</f>
        <v>0</v>
      </c>
      <c r="AD555">
        <f>2*0.95*5.67E-8*(((DZ555+$B$9)+273)^4-(V555+273)^4)</f>
        <v>0</v>
      </c>
      <c r="AE555">
        <f>T555+AD555+AB555+AC555</f>
        <v>0</v>
      </c>
      <c r="AF555">
        <f>DW555*AT555*(DR555-DQ555*(1000-AT555*DT555)/(1000-AT555*DS555))/(100*DK555)</f>
        <v>0</v>
      </c>
      <c r="AG555">
        <f>1000*DW555*AT555*(DS555-DT555)/(100*DK555*(1000-AT555*DS555))</f>
        <v>0</v>
      </c>
      <c r="AH555">
        <f>(AI555 - AJ555 - DX555*1E3/(8.314*(DZ555+273.15)) * AL555/DW555 * AK555) * DW555/(100*DK555) * (1000 - DT555)/1000</f>
        <v>0</v>
      </c>
      <c r="AI555">
        <v>940.0732584582047</v>
      </c>
      <c r="AJ555">
        <v>896.3112424242421</v>
      </c>
      <c r="AK555">
        <v>3.432819942811398</v>
      </c>
      <c r="AL555">
        <v>65.13345056571636</v>
      </c>
      <c r="AM555">
        <f>(AO555 - AN555 + DX555*1E3/(8.314*(DZ555+273.15)) * AQ555/DW555 * AP555) * DW555/(100*DK555) * 1000/(1000 - AO555)</f>
        <v>0</v>
      </c>
      <c r="AN555">
        <v>16.87468915958689</v>
      </c>
      <c r="AO555">
        <v>22.59804060606061</v>
      </c>
      <c r="AP555">
        <v>-0.008940987771565488</v>
      </c>
      <c r="AQ555">
        <v>105.732096161895</v>
      </c>
      <c r="AR555">
        <v>0</v>
      </c>
      <c r="AS555">
        <v>0</v>
      </c>
      <c r="AT555">
        <f>IF(AR555*$H$15&gt;=AV555,1.0,(AV555/(AV555-AR555*$H$15)))</f>
        <v>0</v>
      </c>
      <c r="AU555">
        <f>(AT555-1)*100</f>
        <v>0</v>
      </c>
      <c r="AV555">
        <f>MAX(0,($B$15+$C$15*EE555)/(1+$D$15*EE555)*DX555/(DZ555+273)*$E$15)</f>
        <v>0</v>
      </c>
      <c r="AW555" t="s">
        <v>439</v>
      </c>
      <c r="AX555" t="s">
        <v>439</v>
      </c>
      <c r="AY555">
        <v>0</v>
      </c>
      <c r="AZ555">
        <v>0</v>
      </c>
      <c r="BA555">
        <f>1-AY555/AZ555</f>
        <v>0</v>
      </c>
      <c r="BB555">
        <v>0</v>
      </c>
      <c r="BC555" t="s">
        <v>439</v>
      </c>
      <c r="BD555" t="s">
        <v>439</v>
      </c>
      <c r="BE555">
        <v>0</v>
      </c>
      <c r="BF555">
        <v>0</v>
      </c>
      <c r="BG555">
        <f>1-BE555/BF555</f>
        <v>0</v>
      </c>
      <c r="BH555">
        <v>0.5</v>
      </c>
      <c r="BI555">
        <f>DH555</f>
        <v>0</v>
      </c>
      <c r="BJ555">
        <f>K555</f>
        <v>0</v>
      </c>
      <c r="BK555">
        <f>BG555*BH555*BI555</f>
        <v>0</v>
      </c>
      <c r="BL555">
        <f>(BJ555-BB555)/BI555</f>
        <v>0</v>
      </c>
      <c r="BM555">
        <f>(AZ555-BF555)/BF555</f>
        <v>0</v>
      </c>
      <c r="BN555">
        <f>AY555/(BA555+AY555/BF555)</f>
        <v>0</v>
      </c>
      <c r="BO555" t="s">
        <v>439</v>
      </c>
      <c r="BP555">
        <v>0</v>
      </c>
      <c r="BQ555">
        <f>IF(BP555&lt;&gt;0, BP555, BN555)</f>
        <v>0</v>
      </c>
      <c r="BR555">
        <f>1-BQ555/BF555</f>
        <v>0</v>
      </c>
      <c r="BS555">
        <f>(BF555-BE555)/(BF555-BQ555)</f>
        <v>0</v>
      </c>
      <c r="BT555">
        <f>(AZ555-BF555)/(AZ555-BQ555)</f>
        <v>0</v>
      </c>
      <c r="BU555">
        <f>(BF555-BE555)/(BF555-AY555)</f>
        <v>0</v>
      </c>
      <c r="BV555">
        <f>(AZ555-BF555)/(AZ555-AY555)</f>
        <v>0</v>
      </c>
      <c r="BW555">
        <f>(BS555*BQ555/BE555)</f>
        <v>0</v>
      </c>
      <c r="BX555">
        <f>(1-BW555)</f>
        <v>0</v>
      </c>
      <c r="DG555">
        <f>$B$13*EF555+$C$13*EG555+$F$13*ER555*(1-EU555)</f>
        <v>0</v>
      </c>
      <c r="DH555">
        <f>DG555*DI555</f>
        <v>0</v>
      </c>
      <c r="DI555">
        <f>($B$13*$D$11+$C$13*$D$11+$F$13*((FE555+EW555)/MAX(FE555+EW555+FF555, 0.1)*$I$11+FF555/MAX(FE555+EW555+FF555, 0.1)*$J$11))/($B$13+$C$13+$F$13)</f>
        <v>0</v>
      </c>
      <c r="DJ555">
        <f>($B$13*$K$11+$C$13*$K$11+$F$13*((FE555+EW555)/MAX(FE555+EW555+FF555, 0.1)*$P$11+FF555/MAX(FE555+EW555+FF555, 0.1)*$Q$11))/($B$13+$C$13+$F$13)</f>
        <v>0</v>
      </c>
      <c r="DK555">
        <v>5.9</v>
      </c>
      <c r="DL555">
        <v>0.5</v>
      </c>
      <c r="DM555" t="s">
        <v>440</v>
      </c>
      <c r="DN555">
        <v>2</v>
      </c>
      <c r="DO555" t="b">
        <v>1</v>
      </c>
      <c r="DP555">
        <v>1758831681.314285</v>
      </c>
      <c r="DQ555">
        <v>851.6760714285713</v>
      </c>
      <c r="DR555">
        <v>908.0486428571429</v>
      </c>
      <c r="DS555">
        <v>22.63268214285715</v>
      </c>
      <c r="DT555">
        <v>16.80891785714286</v>
      </c>
      <c r="DU555">
        <v>852.8417857142858</v>
      </c>
      <c r="DV555">
        <v>22.33778928571429</v>
      </c>
      <c r="DW555">
        <v>499.9656428571428</v>
      </c>
      <c r="DX555">
        <v>90.75302142857142</v>
      </c>
      <c r="DY555">
        <v>0.06660428214285714</v>
      </c>
      <c r="DZ555">
        <v>29.55354642857143</v>
      </c>
      <c r="EA555">
        <v>30.05568571428572</v>
      </c>
      <c r="EB555">
        <v>999.9000000000002</v>
      </c>
      <c r="EC555">
        <v>0</v>
      </c>
      <c r="ED555">
        <v>0</v>
      </c>
      <c r="EE555">
        <v>9996.722857142857</v>
      </c>
      <c r="EF555">
        <v>0</v>
      </c>
      <c r="EG555">
        <v>11.53645714285715</v>
      </c>
      <c r="EH555">
        <v>-56.37267142857143</v>
      </c>
      <c r="EI555">
        <v>871.398</v>
      </c>
      <c r="EJ555">
        <v>923.5740714285714</v>
      </c>
      <c r="EK555">
        <v>5.823781071428571</v>
      </c>
      <c r="EL555">
        <v>908.0486428571429</v>
      </c>
      <c r="EM555">
        <v>16.80891785714286</v>
      </c>
      <c r="EN555">
        <v>2.053986428571429</v>
      </c>
      <c r="EO555">
        <v>1.525460357142858</v>
      </c>
      <c r="EP555">
        <v>17.86674642857142</v>
      </c>
      <c r="EQ555">
        <v>13.22564642857143</v>
      </c>
      <c r="ER555">
        <v>1999.994285714286</v>
      </c>
      <c r="ES555">
        <v>0.9799980714285715</v>
      </c>
      <c r="ET555">
        <v>0.02000163928571428</v>
      </c>
      <c r="EU555">
        <v>0</v>
      </c>
      <c r="EV555">
        <v>1227.713928571429</v>
      </c>
      <c r="EW555">
        <v>5.00078</v>
      </c>
      <c r="EX555">
        <v>23863.64285714286</v>
      </c>
      <c r="EY555">
        <v>16379.57857142857</v>
      </c>
      <c r="EZ555">
        <v>39.20728571428571</v>
      </c>
      <c r="FA555">
        <v>39.87042857142857</v>
      </c>
      <c r="FB555">
        <v>39.34128571428572</v>
      </c>
      <c r="FC555">
        <v>39.64710714285713</v>
      </c>
      <c r="FD555">
        <v>40.47753571428571</v>
      </c>
      <c r="FE555">
        <v>1955.094285714286</v>
      </c>
      <c r="FF555">
        <v>39.9</v>
      </c>
      <c r="FG555">
        <v>0</v>
      </c>
      <c r="FH555">
        <v>1758831684.1</v>
      </c>
      <c r="FI555">
        <v>0</v>
      </c>
      <c r="FJ555">
        <v>1227.690384615385</v>
      </c>
      <c r="FK555">
        <v>4.958290594759108</v>
      </c>
      <c r="FL555">
        <v>55.10427347669019</v>
      </c>
      <c r="FM555">
        <v>23863.71538461539</v>
      </c>
      <c r="FN555">
        <v>15</v>
      </c>
      <c r="FO555">
        <v>0</v>
      </c>
      <c r="FP555" t="s">
        <v>441</v>
      </c>
      <c r="FQ555">
        <v>1746989605.5</v>
      </c>
      <c r="FR555">
        <v>1746989593.5</v>
      </c>
      <c r="FS555">
        <v>0</v>
      </c>
      <c r="FT555">
        <v>-0.274</v>
      </c>
      <c r="FU555">
        <v>-0.002</v>
      </c>
      <c r="FV555">
        <v>2.549</v>
      </c>
      <c r="FW555">
        <v>0.129</v>
      </c>
      <c r="FX555">
        <v>420</v>
      </c>
      <c r="FY555">
        <v>17</v>
      </c>
      <c r="FZ555">
        <v>0.02</v>
      </c>
      <c r="GA555">
        <v>0.04</v>
      </c>
      <c r="GB555">
        <v>-56.29307</v>
      </c>
      <c r="GC555">
        <v>-1.753668292682871</v>
      </c>
      <c r="GD555">
        <v>0.179104843876429</v>
      </c>
      <c r="GE555">
        <v>0</v>
      </c>
      <c r="GF555">
        <v>1227.555</v>
      </c>
      <c r="GG555">
        <v>3.890756298152718</v>
      </c>
      <c r="GH555">
        <v>0.4816225639623168</v>
      </c>
      <c r="GI555">
        <v>0</v>
      </c>
      <c r="GJ555">
        <v>5.885233</v>
      </c>
      <c r="GK555">
        <v>-1.194696360225149</v>
      </c>
      <c r="GL555">
        <v>0.1171173336487815</v>
      </c>
      <c r="GM555">
        <v>0</v>
      </c>
      <c r="GN555">
        <v>0</v>
      </c>
      <c r="GO555">
        <v>3</v>
      </c>
      <c r="GP555" t="s">
        <v>459</v>
      </c>
      <c r="GQ555">
        <v>3.1015</v>
      </c>
      <c r="GR555">
        <v>2.72509</v>
      </c>
      <c r="GS555">
        <v>0.148177</v>
      </c>
      <c r="GT555">
        <v>0.154134</v>
      </c>
      <c r="GU555">
        <v>0.103595</v>
      </c>
      <c r="GV555">
        <v>0.08544069999999999</v>
      </c>
      <c r="GW555">
        <v>22251.8</v>
      </c>
      <c r="GX555">
        <v>20103.5</v>
      </c>
      <c r="GY555">
        <v>26686</v>
      </c>
      <c r="GZ555">
        <v>23989.1</v>
      </c>
      <c r="HA555">
        <v>38284.1</v>
      </c>
      <c r="HB555">
        <v>32458.8</v>
      </c>
      <c r="HC555">
        <v>46600.5</v>
      </c>
      <c r="HD555">
        <v>37972.4</v>
      </c>
      <c r="HE555">
        <v>1.87285</v>
      </c>
      <c r="HF555">
        <v>1.8568</v>
      </c>
      <c r="HG555">
        <v>0.144523</v>
      </c>
      <c r="HH555">
        <v>0</v>
      </c>
      <c r="HI555">
        <v>27.6999</v>
      </c>
      <c r="HJ555">
        <v>999.9</v>
      </c>
      <c r="HK555">
        <v>35.7</v>
      </c>
      <c r="HL555">
        <v>32.5</v>
      </c>
      <c r="HM555">
        <v>19.3239</v>
      </c>
      <c r="HN555">
        <v>60.8651</v>
      </c>
      <c r="HO555">
        <v>20.4808</v>
      </c>
      <c r="HP555">
        <v>1</v>
      </c>
      <c r="HQ555">
        <v>0.122586</v>
      </c>
      <c r="HR555">
        <v>0.264905</v>
      </c>
      <c r="HS555">
        <v>20.2808</v>
      </c>
      <c r="HT555">
        <v>5.21295</v>
      </c>
      <c r="HU555">
        <v>11.9798</v>
      </c>
      <c r="HV555">
        <v>4.9634</v>
      </c>
      <c r="HW555">
        <v>3.27455</v>
      </c>
      <c r="HX555">
        <v>9999</v>
      </c>
      <c r="HY555">
        <v>9999</v>
      </c>
      <c r="HZ555">
        <v>9999</v>
      </c>
      <c r="IA555">
        <v>6.7</v>
      </c>
      <c r="IB555">
        <v>1.86398</v>
      </c>
      <c r="IC555">
        <v>1.86013</v>
      </c>
      <c r="ID555">
        <v>1.85838</v>
      </c>
      <c r="IE555">
        <v>1.85975</v>
      </c>
      <c r="IF555">
        <v>1.85989</v>
      </c>
      <c r="IG555">
        <v>1.85842</v>
      </c>
      <c r="IH555">
        <v>1.85746</v>
      </c>
      <c r="II555">
        <v>1.85242</v>
      </c>
      <c r="IJ555">
        <v>0</v>
      </c>
      <c r="IK555">
        <v>0</v>
      </c>
      <c r="IL555">
        <v>0</v>
      </c>
      <c r="IM555">
        <v>0</v>
      </c>
      <c r="IN555" t="s">
        <v>443</v>
      </c>
      <c r="IO555" t="s">
        <v>444</v>
      </c>
      <c r="IP555" t="s">
        <v>445</v>
      </c>
      <c r="IQ555" t="s">
        <v>445</v>
      </c>
      <c r="IR555" t="s">
        <v>445</v>
      </c>
      <c r="IS555" t="s">
        <v>445</v>
      </c>
      <c r="IT555">
        <v>0</v>
      </c>
      <c r="IU555">
        <v>100</v>
      </c>
      <c r="IV555">
        <v>100</v>
      </c>
      <c r="IW555">
        <v>-1.148</v>
      </c>
      <c r="IX555">
        <v>0.2941</v>
      </c>
      <c r="IY555">
        <v>-1.085747647868322</v>
      </c>
      <c r="IZ555">
        <v>-0.001141660950335919</v>
      </c>
      <c r="JA555">
        <v>1.556549255047457E-06</v>
      </c>
      <c r="JB555">
        <v>-3.845636065895205E-10</v>
      </c>
      <c r="JC555">
        <v>0.01562767363184709</v>
      </c>
      <c r="JD555">
        <v>0.001629169780553792</v>
      </c>
      <c r="JE555">
        <v>0.0005448488767950686</v>
      </c>
      <c r="JF555">
        <v>-2.599574200195059E-06</v>
      </c>
      <c r="JG555">
        <v>2</v>
      </c>
      <c r="JH555">
        <v>2011</v>
      </c>
      <c r="JI555">
        <v>1</v>
      </c>
      <c r="JJ555">
        <v>26</v>
      </c>
      <c r="JK555">
        <v>197368.1</v>
      </c>
      <c r="JL555">
        <v>197368.3</v>
      </c>
      <c r="JM555">
        <v>2.20093</v>
      </c>
      <c r="JN555">
        <v>2.63184</v>
      </c>
      <c r="JO555">
        <v>1.49658</v>
      </c>
      <c r="JP555">
        <v>2.34619</v>
      </c>
      <c r="JQ555">
        <v>1.54907</v>
      </c>
      <c r="JR555">
        <v>2.42065</v>
      </c>
      <c r="JS555">
        <v>36.9794</v>
      </c>
      <c r="JT555">
        <v>24.1751</v>
      </c>
      <c r="JU555">
        <v>18</v>
      </c>
      <c r="JV555">
        <v>485.008</v>
      </c>
      <c r="JW555">
        <v>489.761</v>
      </c>
      <c r="JX555">
        <v>27.7417</v>
      </c>
      <c r="JY555">
        <v>28.889</v>
      </c>
      <c r="JZ555">
        <v>29.9999</v>
      </c>
      <c r="KA555">
        <v>29.1833</v>
      </c>
      <c r="KB555">
        <v>29.2006</v>
      </c>
      <c r="KC555">
        <v>44.1683</v>
      </c>
      <c r="KD555">
        <v>9.87656</v>
      </c>
      <c r="KE555">
        <v>36.1552</v>
      </c>
      <c r="KF555">
        <v>27.6953</v>
      </c>
      <c r="KG555">
        <v>955.098</v>
      </c>
      <c r="KH555">
        <v>17.0467</v>
      </c>
      <c r="KI555">
        <v>101.888</v>
      </c>
      <c r="KJ555">
        <v>91.5574</v>
      </c>
    </row>
    <row r="556" spans="1:296">
      <c r="A556">
        <v>538</v>
      </c>
      <c r="B556">
        <v>1758831694.1</v>
      </c>
      <c r="C556">
        <v>17670.5</v>
      </c>
      <c r="D556" t="s">
        <v>1526</v>
      </c>
      <c r="E556" t="s">
        <v>1527</v>
      </c>
      <c r="F556">
        <v>5</v>
      </c>
      <c r="G556" t="s">
        <v>1413</v>
      </c>
      <c r="H556">
        <v>1758831686.6</v>
      </c>
      <c r="I556">
        <f>(J556)/1000</f>
        <v>0</v>
      </c>
      <c r="J556">
        <f>IF(DO556, AM556, AG556)</f>
        <v>0</v>
      </c>
      <c r="K556">
        <f>IF(DO556, AH556, AF556)</f>
        <v>0</v>
      </c>
      <c r="L556">
        <f>DQ556 - IF(AT556&gt;1, K556*DK556*100.0/(AV556), 0)</f>
        <v>0</v>
      </c>
      <c r="M556">
        <f>((S556-I556/2)*L556-K556)/(S556+I556/2)</f>
        <v>0</v>
      </c>
      <c r="N556">
        <f>M556*(DX556+DY556)/1000.0</f>
        <v>0</v>
      </c>
      <c r="O556">
        <f>(DQ556 - IF(AT556&gt;1, K556*DK556*100.0/(AV556), 0))*(DX556+DY556)/1000.0</f>
        <v>0</v>
      </c>
      <c r="P556">
        <f>2.0/((1/R556-1/Q556)+SIGN(R556)*SQRT((1/R556-1/Q556)*(1/R556-1/Q556) + 4*DL556/((DL556+1)*(DL556+1))*(2*1/R556*1/Q556-1/Q556*1/Q556)))</f>
        <v>0</v>
      </c>
      <c r="Q556">
        <f>IF(LEFT(DM556,1)&lt;&gt;"0",IF(LEFT(DM556,1)="1",3.0,DN556),$D$5+$E$5*(EE556*DX556/($K$5*1000))+$F$5*(EE556*DX556/($K$5*1000))*MAX(MIN(DK556,$J$5),$I$5)*MAX(MIN(DK556,$J$5),$I$5)+$G$5*MAX(MIN(DK556,$J$5),$I$5)*(EE556*DX556/($K$5*1000))+$H$5*(EE556*DX556/($K$5*1000))*(EE556*DX556/($K$5*1000)))</f>
        <v>0</v>
      </c>
      <c r="R556">
        <f>I556*(1000-(1000*0.61365*exp(17.502*V556/(240.97+V556))/(DX556+DY556)+DS556)/2)/(1000*0.61365*exp(17.502*V556/(240.97+V556))/(DX556+DY556)-DS556)</f>
        <v>0</v>
      </c>
      <c r="S556">
        <f>1/((DL556+1)/(P556/1.6)+1/(Q556/1.37)) + DL556/((DL556+1)/(P556/1.6) + DL556/(Q556/1.37))</f>
        <v>0</v>
      </c>
      <c r="T556">
        <f>(DG556*DJ556)</f>
        <v>0</v>
      </c>
      <c r="U556">
        <f>(DZ556+(T556+2*0.95*5.67E-8*(((DZ556+$B$9)+273)^4-(DZ556+273)^4)-44100*I556)/(1.84*29.3*Q556+8*0.95*5.67E-8*(DZ556+273)^3))</f>
        <v>0</v>
      </c>
      <c r="V556">
        <f>($C$9*EA556+$D$9*EB556+$E$9*U556)</f>
        <v>0</v>
      </c>
      <c r="W556">
        <f>0.61365*exp(17.502*V556/(240.97+V556))</f>
        <v>0</v>
      </c>
      <c r="X556">
        <f>(Y556/Z556*100)</f>
        <v>0</v>
      </c>
      <c r="Y556">
        <f>DS556*(DX556+DY556)/1000</f>
        <v>0</v>
      </c>
      <c r="Z556">
        <f>0.61365*exp(17.502*DZ556/(240.97+DZ556))</f>
        <v>0</v>
      </c>
      <c r="AA556">
        <f>(W556-DS556*(DX556+DY556)/1000)</f>
        <v>0</v>
      </c>
      <c r="AB556">
        <f>(-I556*44100)</f>
        <v>0</v>
      </c>
      <c r="AC556">
        <f>2*29.3*Q556*0.92*(DZ556-V556)</f>
        <v>0</v>
      </c>
      <c r="AD556">
        <f>2*0.95*5.67E-8*(((DZ556+$B$9)+273)^4-(V556+273)^4)</f>
        <v>0</v>
      </c>
      <c r="AE556">
        <f>T556+AD556+AB556+AC556</f>
        <v>0</v>
      </c>
      <c r="AF556">
        <f>DW556*AT556*(DR556-DQ556*(1000-AT556*DT556)/(1000-AT556*DS556))/(100*DK556)</f>
        <v>0</v>
      </c>
      <c r="AG556">
        <f>1000*DW556*AT556*(DS556-DT556)/(100*DK556*(1000-AT556*DS556))</f>
        <v>0</v>
      </c>
      <c r="AH556">
        <f>(AI556 - AJ556 - DX556*1E3/(8.314*(DZ556+273.15)) * AL556/DW556 * AK556) * DW556/(100*DK556) * (1000 - DT556)/1000</f>
        <v>0</v>
      </c>
      <c r="AI556">
        <v>957.2232910114894</v>
      </c>
      <c r="AJ556">
        <v>913.3471939393938</v>
      </c>
      <c r="AK556">
        <v>3.411369513896995</v>
      </c>
      <c r="AL556">
        <v>65.13345056571636</v>
      </c>
      <c r="AM556">
        <f>(AO556 - AN556 + DX556*1E3/(8.314*(DZ556+273.15)) * AQ556/DW556 * AP556) * DW556/(100*DK556) * 1000/(1000 - AO556)</f>
        <v>0</v>
      </c>
      <c r="AN556">
        <v>16.93874895989542</v>
      </c>
      <c r="AO556">
        <v>22.55470848484849</v>
      </c>
      <c r="AP556">
        <v>-0.009356571021717009</v>
      </c>
      <c r="AQ556">
        <v>105.732096161895</v>
      </c>
      <c r="AR556">
        <v>0</v>
      </c>
      <c r="AS556">
        <v>0</v>
      </c>
      <c r="AT556">
        <f>IF(AR556*$H$15&gt;=AV556,1.0,(AV556/(AV556-AR556*$H$15)))</f>
        <v>0</v>
      </c>
      <c r="AU556">
        <f>(AT556-1)*100</f>
        <v>0</v>
      </c>
      <c r="AV556">
        <f>MAX(0,($B$15+$C$15*EE556)/(1+$D$15*EE556)*DX556/(DZ556+273)*$E$15)</f>
        <v>0</v>
      </c>
      <c r="AW556" t="s">
        <v>439</v>
      </c>
      <c r="AX556" t="s">
        <v>439</v>
      </c>
      <c r="AY556">
        <v>0</v>
      </c>
      <c r="AZ556">
        <v>0</v>
      </c>
      <c r="BA556">
        <f>1-AY556/AZ556</f>
        <v>0</v>
      </c>
      <c r="BB556">
        <v>0</v>
      </c>
      <c r="BC556" t="s">
        <v>439</v>
      </c>
      <c r="BD556" t="s">
        <v>439</v>
      </c>
      <c r="BE556">
        <v>0</v>
      </c>
      <c r="BF556">
        <v>0</v>
      </c>
      <c r="BG556">
        <f>1-BE556/BF556</f>
        <v>0</v>
      </c>
      <c r="BH556">
        <v>0.5</v>
      </c>
      <c r="BI556">
        <f>DH556</f>
        <v>0</v>
      </c>
      <c r="BJ556">
        <f>K556</f>
        <v>0</v>
      </c>
      <c r="BK556">
        <f>BG556*BH556*BI556</f>
        <v>0</v>
      </c>
      <c r="BL556">
        <f>(BJ556-BB556)/BI556</f>
        <v>0</v>
      </c>
      <c r="BM556">
        <f>(AZ556-BF556)/BF556</f>
        <v>0</v>
      </c>
      <c r="BN556">
        <f>AY556/(BA556+AY556/BF556)</f>
        <v>0</v>
      </c>
      <c r="BO556" t="s">
        <v>439</v>
      </c>
      <c r="BP556">
        <v>0</v>
      </c>
      <c r="BQ556">
        <f>IF(BP556&lt;&gt;0, BP556, BN556)</f>
        <v>0</v>
      </c>
      <c r="BR556">
        <f>1-BQ556/BF556</f>
        <v>0</v>
      </c>
      <c r="BS556">
        <f>(BF556-BE556)/(BF556-BQ556)</f>
        <v>0</v>
      </c>
      <c r="BT556">
        <f>(AZ556-BF556)/(AZ556-BQ556)</f>
        <v>0</v>
      </c>
      <c r="BU556">
        <f>(BF556-BE556)/(BF556-AY556)</f>
        <v>0</v>
      </c>
      <c r="BV556">
        <f>(AZ556-BF556)/(AZ556-AY556)</f>
        <v>0</v>
      </c>
      <c r="BW556">
        <f>(BS556*BQ556/BE556)</f>
        <v>0</v>
      </c>
      <c r="BX556">
        <f>(1-BW556)</f>
        <v>0</v>
      </c>
      <c r="DG556">
        <f>$B$13*EF556+$C$13*EG556+$F$13*ER556*(1-EU556)</f>
        <v>0</v>
      </c>
      <c r="DH556">
        <f>DG556*DI556</f>
        <v>0</v>
      </c>
      <c r="DI556">
        <f>($B$13*$D$11+$C$13*$D$11+$F$13*((FE556+EW556)/MAX(FE556+EW556+FF556, 0.1)*$I$11+FF556/MAX(FE556+EW556+FF556, 0.1)*$J$11))/($B$13+$C$13+$F$13)</f>
        <v>0</v>
      </c>
      <c r="DJ556">
        <f>($B$13*$K$11+$C$13*$K$11+$F$13*((FE556+EW556)/MAX(FE556+EW556+FF556, 0.1)*$P$11+FF556/MAX(FE556+EW556+FF556, 0.1)*$Q$11))/($B$13+$C$13+$F$13)</f>
        <v>0</v>
      </c>
      <c r="DK556">
        <v>5.9</v>
      </c>
      <c r="DL556">
        <v>0.5</v>
      </c>
      <c r="DM556" t="s">
        <v>440</v>
      </c>
      <c r="DN556">
        <v>2</v>
      </c>
      <c r="DO556" t="b">
        <v>1</v>
      </c>
      <c r="DP556">
        <v>1758831686.6</v>
      </c>
      <c r="DQ556">
        <v>869.3307037037038</v>
      </c>
      <c r="DR556">
        <v>925.8323703703703</v>
      </c>
      <c r="DS556">
        <v>22.60962962962963</v>
      </c>
      <c r="DT556">
        <v>16.88236666666667</v>
      </c>
      <c r="DU556">
        <v>870.4843703703705</v>
      </c>
      <c r="DV556">
        <v>22.31522962962963</v>
      </c>
      <c r="DW556">
        <v>500.0387407407408</v>
      </c>
      <c r="DX556">
        <v>90.75133703703705</v>
      </c>
      <c r="DY556">
        <v>0.06676227777777777</v>
      </c>
      <c r="DZ556">
        <v>29.53181481481481</v>
      </c>
      <c r="EA556">
        <v>30.04838148148148</v>
      </c>
      <c r="EB556">
        <v>999.9000000000001</v>
      </c>
      <c r="EC556">
        <v>0</v>
      </c>
      <c r="ED556">
        <v>0</v>
      </c>
      <c r="EE556">
        <v>9998.077407407409</v>
      </c>
      <c r="EF556">
        <v>0</v>
      </c>
      <c r="EG556">
        <v>11.5357</v>
      </c>
      <c r="EH556">
        <v>-56.50176296296296</v>
      </c>
      <c r="EI556">
        <v>889.4402962962964</v>
      </c>
      <c r="EJ556">
        <v>941.7316296296297</v>
      </c>
      <c r="EK556">
        <v>5.727275185185185</v>
      </c>
      <c r="EL556">
        <v>925.8323703703703</v>
      </c>
      <c r="EM556">
        <v>16.88236666666667</v>
      </c>
      <c r="EN556">
        <v>2.051855555555556</v>
      </c>
      <c r="EO556">
        <v>1.532097777777778</v>
      </c>
      <c r="EP556">
        <v>17.85026296296296</v>
      </c>
      <c r="EQ556">
        <v>13.29226666666667</v>
      </c>
      <c r="ER556">
        <v>2000.004074074074</v>
      </c>
      <c r="ES556">
        <v>0.9799982222222224</v>
      </c>
      <c r="ET556">
        <v>0.02000148888888889</v>
      </c>
      <c r="EU556">
        <v>0</v>
      </c>
      <c r="EV556">
        <v>1227.980740740741</v>
      </c>
      <c r="EW556">
        <v>5.00078</v>
      </c>
      <c r="EX556">
        <v>23867.88888888889</v>
      </c>
      <c r="EY556">
        <v>16379.64814814815</v>
      </c>
      <c r="EZ556">
        <v>39.20344444444444</v>
      </c>
      <c r="FA556">
        <v>39.86325925925926</v>
      </c>
      <c r="FB556">
        <v>39.34237037037037</v>
      </c>
      <c r="FC556">
        <v>39.64548148148148</v>
      </c>
      <c r="FD556">
        <v>40.48355555555555</v>
      </c>
      <c r="FE556">
        <v>1955.104074074074</v>
      </c>
      <c r="FF556">
        <v>39.9</v>
      </c>
      <c r="FG556">
        <v>0</v>
      </c>
      <c r="FH556">
        <v>1758831689.5</v>
      </c>
      <c r="FI556">
        <v>0</v>
      </c>
      <c r="FJ556">
        <v>1227.9512</v>
      </c>
      <c r="FK556">
        <v>2.005384608822923</v>
      </c>
      <c r="FL556">
        <v>42.89230766747526</v>
      </c>
      <c r="FM556">
        <v>23868.056</v>
      </c>
      <c r="FN556">
        <v>15</v>
      </c>
      <c r="FO556">
        <v>0</v>
      </c>
      <c r="FP556" t="s">
        <v>441</v>
      </c>
      <c r="FQ556">
        <v>1746989605.5</v>
      </c>
      <c r="FR556">
        <v>1746989593.5</v>
      </c>
      <c r="FS556">
        <v>0</v>
      </c>
      <c r="FT556">
        <v>-0.274</v>
      </c>
      <c r="FU556">
        <v>-0.002</v>
      </c>
      <c r="FV556">
        <v>2.549</v>
      </c>
      <c r="FW556">
        <v>0.129</v>
      </c>
      <c r="FX556">
        <v>420</v>
      </c>
      <c r="FY556">
        <v>17</v>
      </c>
      <c r="FZ556">
        <v>0.02</v>
      </c>
      <c r="GA556">
        <v>0.04</v>
      </c>
      <c r="GB556">
        <v>-56.42404390243902</v>
      </c>
      <c r="GC556">
        <v>-1.493251567944355</v>
      </c>
      <c r="GD556">
        <v>0.160462613301971</v>
      </c>
      <c r="GE556">
        <v>0</v>
      </c>
      <c r="GF556">
        <v>1227.782352941176</v>
      </c>
      <c r="GG556">
        <v>3.526050416651661</v>
      </c>
      <c r="GH556">
        <v>0.4330674368320587</v>
      </c>
      <c r="GI556">
        <v>0</v>
      </c>
      <c r="GJ556">
        <v>5.782770487804878</v>
      </c>
      <c r="GK556">
        <v>-1.062789198606269</v>
      </c>
      <c r="GL556">
        <v>0.106359415810117</v>
      </c>
      <c r="GM556">
        <v>0</v>
      </c>
      <c r="GN556">
        <v>0</v>
      </c>
      <c r="GO556">
        <v>3</v>
      </c>
      <c r="GP556" t="s">
        <v>459</v>
      </c>
      <c r="GQ556">
        <v>3.10156</v>
      </c>
      <c r="GR556">
        <v>2.72454</v>
      </c>
      <c r="GS556">
        <v>0.150014</v>
      </c>
      <c r="GT556">
        <v>0.155919</v>
      </c>
      <c r="GU556">
        <v>0.103454</v>
      </c>
      <c r="GV556">
        <v>0.08566020000000001</v>
      </c>
      <c r="GW556">
        <v>22203.9</v>
      </c>
      <c r="GX556">
        <v>20061</v>
      </c>
      <c r="GY556">
        <v>26686</v>
      </c>
      <c r="GZ556">
        <v>23988.9</v>
      </c>
      <c r="HA556">
        <v>38290.6</v>
      </c>
      <c r="HB556">
        <v>32451.1</v>
      </c>
      <c r="HC556">
        <v>46600.7</v>
      </c>
      <c r="HD556">
        <v>37972.3</v>
      </c>
      <c r="HE556">
        <v>1.8726</v>
      </c>
      <c r="HF556">
        <v>1.85707</v>
      </c>
      <c r="HG556">
        <v>0.143528</v>
      </c>
      <c r="HH556">
        <v>0</v>
      </c>
      <c r="HI556">
        <v>27.6958</v>
      </c>
      <c r="HJ556">
        <v>999.9</v>
      </c>
      <c r="HK556">
        <v>35.8</v>
      </c>
      <c r="HL556">
        <v>32.5</v>
      </c>
      <c r="HM556">
        <v>19.3759</v>
      </c>
      <c r="HN556">
        <v>60.2151</v>
      </c>
      <c r="HO556">
        <v>20.4527</v>
      </c>
      <c r="HP556">
        <v>1</v>
      </c>
      <c r="HQ556">
        <v>0.122574</v>
      </c>
      <c r="HR556">
        <v>0.278366</v>
      </c>
      <c r="HS556">
        <v>20.2805</v>
      </c>
      <c r="HT556">
        <v>5.2131</v>
      </c>
      <c r="HU556">
        <v>11.9798</v>
      </c>
      <c r="HV556">
        <v>4.9638</v>
      </c>
      <c r="HW556">
        <v>3.27455</v>
      </c>
      <c r="HX556">
        <v>9999</v>
      </c>
      <c r="HY556">
        <v>9999</v>
      </c>
      <c r="HZ556">
        <v>9999</v>
      </c>
      <c r="IA556">
        <v>6.7</v>
      </c>
      <c r="IB556">
        <v>1.86398</v>
      </c>
      <c r="IC556">
        <v>1.8601</v>
      </c>
      <c r="ID556">
        <v>1.8584</v>
      </c>
      <c r="IE556">
        <v>1.85975</v>
      </c>
      <c r="IF556">
        <v>1.85989</v>
      </c>
      <c r="IG556">
        <v>1.85841</v>
      </c>
      <c r="IH556">
        <v>1.85745</v>
      </c>
      <c r="II556">
        <v>1.85242</v>
      </c>
      <c r="IJ556">
        <v>0</v>
      </c>
      <c r="IK556">
        <v>0</v>
      </c>
      <c r="IL556">
        <v>0</v>
      </c>
      <c r="IM556">
        <v>0</v>
      </c>
      <c r="IN556" t="s">
        <v>443</v>
      </c>
      <c r="IO556" t="s">
        <v>444</v>
      </c>
      <c r="IP556" t="s">
        <v>445</v>
      </c>
      <c r="IQ556" t="s">
        <v>445</v>
      </c>
      <c r="IR556" t="s">
        <v>445</v>
      </c>
      <c r="IS556" t="s">
        <v>445</v>
      </c>
      <c r="IT556">
        <v>0</v>
      </c>
      <c r="IU556">
        <v>100</v>
      </c>
      <c r="IV556">
        <v>100</v>
      </c>
      <c r="IW556">
        <v>-1.135</v>
      </c>
      <c r="IX556">
        <v>0.2931</v>
      </c>
      <c r="IY556">
        <v>-1.085747647868322</v>
      </c>
      <c r="IZ556">
        <v>-0.001141660950335919</v>
      </c>
      <c r="JA556">
        <v>1.556549255047457E-06</v>
      </c>
      <c r="JB556">
        <v>-3.845636065895205E-10</v>
      </c>
      <c r="JC556">
        <v>0.01562767363184709</v>
      </c>
      <c r="JD556">
        <v>0.001629169780553792</v>
      </c>
      <c r="JE556">
        <v>0.0005448488767950686</v>
      </c>
      <c r="JF556">
        <v>-2.599574200195059E-06</v>
      </c>
      <c r="JG556">
        <v>2</v>
      </c>
      <c r="JH556">
        <v>2011</v>
      </c>
      <c r="JI556">
        <v>1</v>
      </c>
      <c r="JJ556">
        <v>26</v>
      </c>
      <c r="JK556">
        <v>197368.1</v>
      </c>
      <c r="JL556">
        <v>197368.3</v>
      </c>
      <c r="JM556">
        <v>2.23633</v>
      </c>
      <c r="JN556">
        <v>2.62085</v>
      </c>
      <c r="JO556">
        <v>1.49658</v>
      </c>
      <c r="JP556">
        <v>2.34497</v>
      </c>
      <c r="JQ556">
        <v>1.54907</v>
      </c>
      <c r="JR556">
        <v>2.4707</v>
      </c>
      <c r="JS556">
        <v>36.9556</v>
      </c>
      <c r="JT556">
        <v>24.1751</v>
      </c>
      <c r="JU556">
        <v>18</v>
      </c>
      <c r="JV556">
        <v>484.824</v>
      </c>
      <c r="JW556">
        <v>489.906</v>
      </c>
      <c r="JX556">
        <v>27.6922</v>
      </c>
      <c r="JY556">
        <v>28.886</v>
      </c>
      <c r="JZ556">
        <v>29.9999</v>
      </c>
      <c r="KA556">
        <v>29.1783</v>
      </c>
      <c r="KB556">
        <v>29.1962</v>
      </c>
      <c r="KC556">
        <v>44.8454</v>
      </c>
      <c r="KD556">
        <v>9.238250000000001</v>
      </c>
      <c r="KE556">
        <v>36.5589</v>
      </c>
      <c r="KF556">
        <v>27.6512</v>
      </c>
      <c r="KG556">
        <v>975.147</v>
      </c>
      <c r="KH556">
        <v>17.1826</v>
      </c>
      <c r="KI556">
        <v>101.888</v>
      </c>
      <c r="KJ556">
        <v>91.557</v>
      </c>
    </row>
    <row r="557" spans="1:296">
      <c r="A557">
        <v>539</v>
      </c>
      <c r="B557">
        <v>1758831699.1</v>
      </c>
      <c r="C557">
        <v>17675.5</v>
      </c>
      <c r="D557" t="s">
        <v>1528</v>
      </c>
      <c r="E557" t="s">
        <v>1529</v>
      </c>
      <c r="F557">
        <v>5</v>
      </c>
      <c r="G557" t="s">
        <v>1413</v>
      </c>
      <c r="H557">
        <v>1758831691.314285</v>
      </c>
      <c r="I557">
        <f>(J557)/1000</f>
        <v>0</v>
      </c>
      <c r="J557">
        <f>IF(DO557, AM557, AG557)</f>
        <v>0</v>
      </c>
      <c r="K557">
        <f>IF(DO557, AH557, AF557)</f>
        <v>0</v>
      </c>
      <c r="L557">
        <f>DQ557 - IF(AT557&gt;1, K557*DK557*100.0/(AV557), 0)</f>
        <v>0</v>
      </c>
      <c r="M557">
        <f>((S557-I557/2)*L557-K557)/(S557+I557/2)</f>
        <v>0</v>
      </c>
      <c r="N557">
        <f>M557*(DX557+DY557)/1000.0</f>
        <v>0</v>
      </c>
      <c r="O557">
        <f>(DQ557 - IF(AT557&gt;1, K557*DK557*100.0/(AV557), 0))*(DX557+DY557)/1000.0</f>
        <v>0</v>
      </c>
      <c r="P557">
        <f>2.0/((1/R557-1/Q557)+SIGN(R557)*SQRT((1/R557-1/Q557)*(1/R557-1/Q557) + 4*DL557/((DL557+1)*(DL557+1))*(2*1/R557*1/Q557-1/Q557*1/Q557)))</f>
        <v>0</v>
      </c>
      <c r="Q557">
        <f>IF(LEFT(DM557,1)&lt;&gt;"0",IF(LEFT(DM557,1)="1",3.0,DN557),$D$5+$E$5*(EE557*DX557/($K$5*1000))+$F$5*(EE557*DX557/($K$5*1000))*MAX(MIN(DK557,$J$5),$I$5)*MAX(MIN(DK557,$J$5),$I$5)+$G$5*MAX(MIN(DK557,$J$5),$I$5)*(EE557*DX557/($K$5*1000))+$H$5*(EE557*DX557/($K$5*1000))*(EE557*DX557/($K$5*1000)))</f>
        <v>0</v>
      </c>
      <c r="R557">
        <f>I557*(1000-(1000*0.61365*exp(17.502*V557/(240.97+V557))/(DX557+DY557)+DS557)/2)/(1000*0.61365*exp(17.502*V557/(240.97+V557))/(DX557+DY557)-DS557)</f>
        <v>0</v>
      </c>
      <c r="S557">
        <f>1/((DL557+1)/(P557/1.6)+1/(Q557/1.37)) + DL557/((DL557+1)/(P557/1.6) + DL557/(Q557/1.37))</f>
        <v>0</v>
      </c>
      <c r="T557">
        <f>(DG557*DJ557)</f>
        <v>0</v>
      </c>
      <c r="U557">
        <f>(DZ557+(T557+2*0.95*5.67E-8*(((DZ557+$B$9)+273)^4-(DZ557+273)^4)-44100*I557)/(1.84*29.3*Q557+8*0.95*5.67E-8*(DZ557+273)^3))</f>
        <v>0</v>
      </c>
      <c r="V557">
        <f>($C$9*EA557+$D$9*EB557+$E$9*U557)</f>
        <v>0</v>
      </c>
      <c r="W557">
        <f>0.61365*exp(17.502*V557/(240.97+V557))</f>
        <v>0</v>
      </c>
      <c r="X557">
        <f>(Y557/Z557*100)</f>
        <v>0</v>
      </c>
      <c r="Y557">
        <f>DS557*(DX557+DY557)/1000</f>
        <v>0</v>
      </c>
      <c r="Z557">
        <f>0.61365*exp(17.502*DZ557/(240.97+DZ557))</f>
        <v>0</v>
      </c>
      <c r="AA557">
        <f>(W557-DS557*(DX557+DY557)/1000)</f>
        <v>0</v>
      </c>
      <c r="AB557">
        <f>(-I557*44100)</f>
        <v>0</v>
      </c>
      <c r="AC557">
        <f>2*29.3*Q557*0.92*(DZ557-V557)</f>
        <v>0</v>
      </c>
      <c r="AD557">
        <f>2*0.95*5.67E-8*(((DZ557+$B$9)+273)^4-(V557+273)^4)</f>
        <v>0</v>
      </c>
      <c r="AE557">
        <f>T557+AD557+AB557+AC557</f>
        <v>0</v>
      </c>
      <c r="AF557">
        <f>DW557*AT557*(DR557-DQ557*(1000-AT557*DT557)/(1000-AT557*DS557))/(100*DK557)</f>
        <v>0</v>
      </c>
      <c r="AG557">
        <f>1000*DW557*AT557*(DS557-DT557)/(100*DK557*(1000-AT557*DS557))</f>
        <v>0</v>
      </c>
      <c r="AH557">
        <f>(AI557 - AJ557 - DX557*1E3/(8.314*(DZ557+273.15)) * AL557/DW557 * AK557) * DW557/(100*DK557) * (1000 - DT557)/1000</f>
        <v>0</v>
      </c>
      <c r="AI557">
        <v>974.5412583573678</v>
      </c>
      <c r="AJ557">
        <v>930.5472484848486</v>
      </c>
      <c r="AK557">
        <v>3.428983771152948</v>
      </c>
      <c r="AL557">
        <v>65.13345056571636</v>
      </c>
      <c r="AM557">
        <f>(AO557 - AN557 + DX557*1E3/(8.314*(DZ557+273.15)) * AQ557/DW557 * AP557) * DW557/(100*DK557) * 1000/(1000 - AO557)</f>
        <v>0</v>
      </c>
      <c r="AN557">
        <v>17.08098907319167</v>
      </c>
      <c r="AO557">
        <v>22.52727515151514</v>
      </c>
      <c r="AP557">
        <v>-0.001564655206533556</v>
      </c>
      <c r="AQ557">
        <v>105.732096161895</v>
      </c>
      <c r="AR557">
        <v>0</v>
      </c>
      <c r="AS557">
        <v>0</v>
      </c>
      <c r="AT557">
        <f>IF(AR557*$H$15&gt;=AV557,1.0,(AV557/(AV557-AR557*$H$15)))</f>
        <v>0</v>
      </c>
      <c r="AU557">
        <f>(AT557-1)*100</f>
        <v>0</v>
      </c>
      <c r="AV557">
        <f>MAX(0,($B$15+$C$15*EE557)/(1+$D$15*EE557)*DX557/(DZ557+273)*$E$15)</f>
        <v>0</v>
      </c>
      <c r="AW557" t="s">
        <v>439</v>
      </c>
      <c r="AX557" t="s">
        <v>439</v>
      </c>
      <c r="AY557">
        <v>0</v>
      </c>
      <c r="AZ557">
        <v>0</v>
      </c>
      <c r="BA557">
        <f>1-AY557/AZ557</f>
        <v>0</v>
      </c>
      <c r="BB557">
        <v>0</v>
      </c>
      <c r="BC557" t="s">
        <v>439</v>
      </c>
      <c r="BD557" t="s">
        <v>439</v>
      </c>
      <c r="BE557">
        <v>0</v>
      </c>
      <c r="BF557">
        <v>0</v>
      </c>
      <c r="BG557">
        <f>1-BE557/BF557</f>
        <v>0</v>
      </c>
      <c r="BH557">
        <v>0.5</v>
      </c>
      <c r="BI557">
        <f>DH557</f>
        <v>0</v>
      </c>
      <c r="BJ557">
        <f>K557</f>
        <v>0</v>
      </c>
      <c r="BK557">
        <f>BG557*BH557*BI557</f>
        <v>0</v>
      </c>
      <c r="BL557">
        <f>(BJ557-BB557)/BI557</f>
        <v>0</v>
      </c>
      <c r="BM557">
        <f>(AZ557-BF557)/BF557</f>
        <v>0</v>
      </c>
      <c r="BN557">
        <f>AY557/(BA557+AY557/BF557)</f>
        <v>0</v>
      </c>
      <c r="BO557" t="s">
        <v>439</v>
      </c>
      <c r="BP557">
        <v>0</v>
      </c>
      <c r="BQ557">
        <f>IF(BP557&lt;&gt;0, BP557, BN557)</f>
        <v>0</v>
      </c>
      <c r="BR557">
        <f>1-BQ557/BF557</f>
        <v>0</v>
      </c>
      <c r="BS557">
        <f>(BF557-BE557)/(BF557-BQ557)</f>
        <v>0</v>
      </c>
      <c r="BT557">
        <f>(AZ557-BF557)/(AZ557-BQ557)</f>
        <v>0</v>
      </c>
      <c r="BU557">
        <f>(BF557-BE557)/(BF557-AY557)</f>
        <v>0</v>
      </c>
      <c r="BV557">
        <f>(AZ557-BF557)/(AZ557-AY557)</f>
        <v>0</v>
      </c>
      <c r="BW557">
        <f>(BS557*BQ557/BE557)</f>
        <v>0</v>
      </c>
      <c r="BX557">
        <f>(1-BW557)</f>
        <v>0</v>
      </c>
      <c r="DG557">
        <f>$B$13*EF557+$C$13*EG557+$F$13*ER557*(1-EU557)</f>
        <v>0</v>
      </c>
      <c r="DH557">
        <f>DG557*DI557</f>
        <v>0</v>
      </c>
      <c r="DI557">
        <f>($B$13*$D$11+$C$13*$D$11+$F$13*((FE557+EW557)/MAX(FE557+EW557+FF557, 0.1)*$I$11+FF557/MAX(FE557+EW557+FF557, 0.1)*$J$11))/($B$13+$C$13+$F$13)</f>
        <v>0</v>
      </c>
      <c r="DJ557">
        <f>($B$13*$K$11+$C$13*$K$11+$F$13*((FE557+EW557)/MAX(FE557+EW557+FF557, 0.1)*$P$11+FF557/MAX(FE557+EW557+FF557, 0.1)*$Q$11))/($B$13+$C$13+$F$13)</f>
        <v>0</v>
      </c>
      <c r="DK557">
        <v>5.9</v>
      </c>
      <c r="DL557">
        <v>0.5</v>
      </c>
      <c r="DM557" t="s">
        <v>440</v>
      </c>
      <c r="DN557">
        <v>2</v>
      </c>
      <c r="DO557" t="b">
        <v>1</v>
      </c>
      <c r="DP557">
        <v>1758831691.314285</v>
      </c>
      <c r="DQ557">
        <v>885.1291428571428</v>
      </c>
      <c r="DR557">
        <v>941.7439642857144</v>
      </c>
      <c r="DS557">
        <v>22.57605</v>
      </c>
      <c r="DT557">
        <v>16.949275</v>
      </c>
      <c r="DU557">
        <v>886.2718214285716</v>
      </c>
      <c r="DV557">
        <v>22.28237500000001</v>
      </c>
      <c r="DW557">
        <v>500.04925</v>
      </c>
      <c r="DX557">
        <v>90.75081071428569</v>
      </c>
      <c r="DY557">
        <v>0.06674853214285714</v>
      </c>
      <c r="DZ557">
        <v>29.51195357142857</v>
      </c>
      <c r="EA557">
        <v>30.042425</v>
      </c>
      <c r="EB557">
        <v>999.9000000000002</v>
      </c>
      <c r="EC557">
        <v>0</v>
      </c>
      <c r="ED557">
        <v>0</v>
      </c>
      <c r="EE557">
        <v>9989.977857142858</v>
      </c>
      <c r="EF557">
        <v>0</v>
      </c>
      <c r="EG557">
        <v>11.5357</v>
      </c>
      <c r="EH557">
        <v>-56.614875</v>
      </c>
      <c r="EI557">
        <v>905.5728928571426</v>
      </c>
      <c r="EJ557">
        <v>957.9823214285715</v>
      </c>
      <c r="EK557">
        <v>5.626785357142858</v>
      </c>
      <c r="EL557">
        <v>941.7439642857144</v>
      </c>
      <c r="EM557">
        <v>16.949275</v>
      </c>
      <c r="EN557">
        <v>2.048796428571428</v>
      </c>
      <c r="EO557">
        <v>1.538161071428572</v>
      </c>
      <c r="EP557">
        <v>17.82656071428571</v>
      </c>
      <c r="EQ557">
        <v>13.35270714285714</v>
      </c>
      <c r="ER557">
        <v>2000.008571428571</v>
      </c>
      <c r="ES557">
        <v>0.9799983928571431</v>
      </c>
      <c r="ET557">
        <v>0.02000132142857143</v>
      </c>
      <c r="EU557">
        <v>0</v>
      </c>
      <c r="EV557">
        <v>1228.145</v>
      </c>
      <c r="EW557">
        <v>5.00078</v>
      </c>
      <c r="EX557">
        <v>23871.05000000001</v>
      </c>
      <c r="EY557">
        <v>16379.69285714286</v>
      </c>
      <c r="EZ557">
        <v>39.1895357142857</v>
      </c>
      <c r="FA557">
        <v>39.8525</v>
      </c>
      <c r="FB557">
        <v>39.31228571428571</v>
      </c>
      <c r="FC557">
        <v>39.62907142857142</v>
      </c>
      <c r="FD557">
        <v>40.49082142857143</v>
      </c>
      <c r="FE557">
        <v>1955.108571428571</v>
      </c>
      <c r="FF557">
        <v>39.9</v>
      </c>
      <c r="FG557">
        <v>0</v>
      </c>
      <c r="FH557">
        <v>1758831694.3</v>
      </c>
      <c r="FI557">
        <v>0</v>
      </c>
      <c r="FJ557">
        <v>1228.1156</v>
      </c>
      <c r="FK557">
        <v>0.6676923079622634</v>
      </c>
      <c r="FL557">
        <v>31.67692319024918</v>
      </c>
      <c r="FM557">
        <v>23871.364</v>
      </c>
      <c r="FN557">
        <v>15</v>
      </c>
      <c r="FO557">
        <v>0</v>
      </c>
      <c r="FP557" t="s">
        <v>441</v>
      </c>
      <c r="FQ557">
        <v>1746989605.5</v>
      </c>
      <c r="FR557">
        <v>1746989593.5</v>
      </c>
      <c r="FS557">
        <v>0</v>
      </c>
      <c r="FT557">
        <v>-0.274</v>
      </c>
      <c r="FU557">
        <v>-0.002</v>
      </c>
      <c r="FV557">
        <v>2.549</v>
      </c>
      <c r="FW557">
        <v>0.129</v>
      </c>
      <c r="FX557">
        <v>420</v>
      </c>
      <c r="FY557">
        <v>17</v>
      </c>
      <c r="FZ557">
        <v>0.02</v>
      </c>
      <c r="GA557">
        <v>0.04</v>
      </c>
      <c r="GB557">
        <v>-56.5408625</v>
      </c>
      <c r="GC557">
        <v>-1.218948968104977</v>
      </c>
      <c r="GD557">
        <v>0.1339444412573738</v>
      </c>
      <c r="GE557">
        <v>0</v>
      </c>
      <c r="GF557">
        <v>1227.953823529412</v>
      </c>
      <c r="GG557">
        <v>1.770359050968888</v>
      </c>
      <c r="GH557">
        <v>0.3264876784080132</v>
      </c>
      <c r="GI557">
        <v>0</v>
      </c>
      <c r="GJ557">
        <v>5.681138</v>
      </c>
      <c r="GK557">
        <v>-1.206279399624772</v>
      </c>
      <c r="GL557">
        <v>0.1198442376628931</v>
      </c>
      <c r="GM557">
        <v>0</v>
      </c>
      <c r="GN557">
        <v>0</v>
      </c>
      <c r="GO557">
        <v>3</v>
      </c>
      <c r="GP557" t="s">
        <v>459</v>
      </c>
      <c r="GQ557">
        <v>3.10116</v>
      </c>
      <c r="GR557">
        <v>2.72448</v>
      </c>
      <c r="GS557">
        <v>0.151841</v>
      </c>
      <c r="GT557">
        <v>0.157716</v>
      </c>
      <c r="GU557">
        <v>0.103383</v>
      </c>
      <c r="GV557">
        <v>0.086213</v>
      </c>
      <c r="GW557">
        <v>22156.3</v>
      </c>
      <c r="GX557">
        <v>20018.3</v>
      </c>
      <c r="GY557">
        <v>26686.1</v>
      </c>
      <c r="GZ557">
        <v>23988.8</v>
      </c>
      <c r="HA557">
        <v>38294.1</v>
      </c>
      <c r="HB557">
        <v>32431.4</v>
      </c>
      <c r="HC557">
        <v>46601.1</v>
      </c>
      <c r="HD557">
        <v>37972.1</v>
      </c>
      <c r="HE557">
        <v>1.87178</v>
      </c>
      <c r="HF557">
        <v>1.85788</v>
      </c>
      <c r="HG557">
        <v>0.143398</v>
      </c>
      <c r="HH557">
        <v>0</v>
      </c>
      <c r="HI557">
        <v>27.691</v>
      </c>
      <c r="HJ557">
        <v>999.9</v>
      </c>
      <c r="HK557">
        <v>35.8</v>
      </c>
      <c r="HL557">
        <v>32.5</v>
      </c>
      <c r="HM557">
        <v>19.3762</v>
      </c>
      <c r="HN557">
        <v>60.7351</v>
      </c>
      <c r="HO557">
        <v>20.4207</v>
      </c>
      <c r="HP557">
        <v>1</v>
      </c>
      <c r="HQ557">
        <v>0.122256</v>
      </c>
      <c r="HR557">
        <v>0.28646</v>
      </c>
      <c r="HS557">
        <v>20.2801</v>
      </c>
      <c r="HT557">
        <v>5.20935</v>
      </c>
      <c r="HU557">
        <v>11.9797</v>
      </c>
      <c r="HV557">
        <v>4.9628</v>
      </c>
      <c r="HW557">
        <v>3.2739</v>
      </c>
      <c r="HX557">
        <v>9999</v>
      </c>
      <c r="HY557">
        <v>9999</v>
      </c>
      <c r="HZ557">
        <v>9999</v>
      </c>
      <c r="IA557">
        <v>6.7</v>
      </c>
      <c r="IB557">
        <v>1.86397</v>
      </c>
      <c r="IC557">
        <v>1.86008</v>
      </c>
      <c r="ID557">
        <v>1.85838</v>
      </c>
      <c r="IE557">
        <v>1.85974</v>
      </c>
      <c r="IF557">
        <v>1.85989</v>
      </c>
      <c r="IG557">
        <v>1.85841</v>
      </c>
      <c r="IH557">
        <v>1.85746</v>
      </c>
      <c r="II557">
        <v>1.85242</v>
      </c>
      <c r="IJ557">
        <v>0</v>
      </c>
      <c r="IK557">
        <v>0</v>
      </c>
      <c r="IL557">
        <v>0</v>
      </c>
      <c r="IM557">
        <v>0</v>
      </c>
      <c r="IN557" t="s">
        <v>443</v>
      </c>
      <c r="IO557" t="s">
        <v>444</v>
      </c>
      <c r="IP557" t="s">
        <v>445</v>
      </c>
      <c r="IQ557" t="s">
        <v>445</v>
      </c>
      <c r="IR557" t="s">
        <v>445</v>
      </c>
      <c r="IS557" t="s">
        <v>445</v>
      </c>
      <c r="IT557">
        <v>0</v>
      </c>
      <c r="IU557">
        <v>100</v>
      </c>
      <c r="IV557">
        <v>100</v>
      </c>
      <c r="IW557">
        <v>-1.124</v>
      </c>
      <c r="IX557">
        <v>0.2926</v>
      </c>
      <c r="IY557">
        <v>-1.085747647868322</v>
      </c>
      <c r="IZ557">
        <v>-0.001141660950335919</v>
      </c>
      <c r="JA557">
        <v>1.556549255047457E-06</v>
      </c>
      <c r="JB557">
        <v>-3.845636065895205E-10</v>
      </c>
      <c r="JC557">
        <v>0.01562767363184709</v>
      </c>
      <c r="JD557">
        <v>0.001629169780553792</v>
      </c>
      <c r="JE557">
        <v>0.0005448488767950686</v>
      </c>
      <c r="JF557">
        <v>-2.599574200195059E-06</v>
      </c>
      <c r="JG557">
        <v>2</v>
      </c>
      <c r="JH557">
        <v>2011</v>
      </c>
      <c r="JI557">
        <v>1</v>
      </c>
      <c r="JJ557">
        <v>26</v>
      </c>
      <c r="JK557">
        <v>197368.2</v>
      </c>
      <c r="JL557">
        <v>197368.4</v>
      </c>
      <c r="JM557">
        <v>2.26196</v>
      </c>
      <c r="JN557">
        <v>2.62817</v>
      </c>
      <c r="JO557">
        <v>1.49658</v>
      </c>
      <c r="JP557">
        <v>2.34497</v>
      </c>
      <c r="JQ557">
        <v>1.54907</v>
      </c>
      <c r="JR557">
        <v>2.3645</v>
      </c>
      <c r="JS557">
        <v>36.9794</v>
      </c>
      <c r="JT557">
        <v>24.1751</v>
      </c>
      <c r="JU557">
        <v>18</v>
      </c>
      <c r="JV557">
        <v>484.313</v>
      </c>
      <c r="JW557">
        <v>490.401</v>
      </c>
      <c r="JX557">
        <v>27.6478</v>
      </c>
      <c r="JY557">
        <v>28.8829</v>
      </c>
      <c r="JZ557">
        <v>29.9998</v>
      </c>
      <c r="KA557">
        <v>29.1744</v>
      </c>
      <c r="KB557">
        <v>29.1925</v>
      </c>
      <c r="KC557">
        <v>45.445</v>
      </c>
      <c r="KD557">
        <v>8.92877</v>
      </c>
      <c r="KE557">
        <v>36.9549</v>
      </c>
      <c r="KF557">
        <v>27.6182</v>
      </c>
      <c r="KG557">
        <v>988.5170000000001</v>
      </c>
      <c r="KH557">
        <v>17.2021</v>
      </c>
      <c r="KI557">
        <v>101.889</v>
      </c>
      <c r="KJ557">
        <v>91.5566</v>
      </c>
    </row>
    <row r="558" spans="1:296">
      <c r="A558">
        <v>540</v>
      </c>
      <c r="B558">
        <v>1758831704.1</v>
      </c>
      <c r="C558">
        <v>17680.5</v>
      </c>
      <c r="D558" t="s">
        <v>1530</v>
      </c>
      <c r="E558" t="s">
        <v>1531</v>
      </c>
      <c r="F558">
        <v>5</v>
      </c>
      <c r="G558" t="s">
        <v>1413</v>
      </c>
      <c r="H558">
        <v>1758831696.6</v>
      </c>
      <c r="I558">
        <f>(J558)/1000</f>
        <v>0</v>
      </c>
      <c r="J558">
        <f>IF(DO558, AM558, AG558)</f>
        <v>0</v>
      </c>
      <c r="K558">
        <f>IF(DO558, AH558, AF558)</f>
        <v>0</v>
      </c>
      <c r="L558">
        <f>DQ558 - IF(AT558&gt;1, K558*DK558*100.0/(AV558), 0)</f>
        <v>0</v>
      </c>
      <c r="M558">
        <f>((S558-I558/2)*L558-K558)/(S558+I558/2)</f>
        <v>0</v>
      </c>
      <c r="N558">
        <f>M558*(DX558+DY558)/1000.0</f>
        <v>0</v>
      </c>
      <c r="O558">
        <f>(DQ558 - IF(AT558&gt;1, K558*DK558*100.0/(AV558), 0))*(DX558+DY558)/1000.0</f>
        <v>0</v>
      </c>
      <c r="P558">
        <f>2.0/((1/R558-1/Q558)+SIGN(R558)*SQRT((1/R558-1/Q558)*(1/R558-1/Q558) + 4*DL558/((DL558+1)*(DL558+1))*(2*1/R558*1/Q558-1/Q558*1/Q558)))</f>
        <v>0</v>
      </c>
      <c r="Q558">
        <f>IF(LEFT(DM558,1)&lt;&gt;"0",IF(LEFT(DM558,1)="1",3.0,DN558),$D$5+$E$5*(EE558*DX558/($K$5*1000))+$F$5*(EE558*DX558/($K$5*1000))*MAX(MIN(DK558,$J$5),$I$5)*MAX(MIN(DK558,$J$5),$I$5)+$G$5*MAX(MIN(DK558,$J$5),$I$5)*(EE558*DX558/($K$5*1000))+$H$5*(EE558*DX558/($K$5*1000))*(EE558*DX558/($K$5*1000)))</f>
        <v>0</v>
      </c>
      <c r="R558">
        <f>I558*(1000-(1000*0.61365*exp(17.502*V558/(240.97+V558))/(DX558+DY558)+DS558)/2)/(1000*0.61365*exp(17.502*V558/(240.97+V558))/(DX558+DY558)-DS558)</f>
        <v>0</v>
      </c>
      <c r="S558">
        <f>1/((DL558+1)/(P558/1.6)+1/(Q558/1.37)) + DL558/((DL558+1)/(P558/1.6) + DL558/(Q558/1.37))</f>
        <v>0</v>
      </c>
      <c r="T558">
        <f>(DG558*DJ558)</f>
        <v>0</v>
      </c>
      <c r="U558">
        <f>(DZ558+(T558+2*0.95*5.67E-8*(((DZ558+$B$9)+273)^4-(DZ558+273)^4)-44100*I558)/(1.84*29.3*Q558+8*0.95*5.67E-8*(DZ558+273)^3))</f>
        <v>0</v>
      </c>
      <c r="V558">
        <f>($C$9*EA558+$D$9*EB558+$E$9*U558)</f>
        <v>0</v>
      </c>
      <c r="W558">
        <f>0.61365*exp(17.502*V558/(240.97+V558))</f>
        <v>0</v>
      </c>
      <c r="X558">
        <f>(Y558/Z558*100)</f>
        <v>0</v>
      </c>
      <c r="Y558">
        <f>DS558*(DX558+DY558)/1000</f>
        <v>0</v>
      </c>
      <c r="Z558">
        <f>0.61365*exp(17.502*DZ558/(240.97+DZ558))</f>
        <v>0</v>
      </c>
      <c r="AA558">
        <f>(W558-DS558*(DX558+DY558)/1000)</f>
        <v>0</v>
      </c>
      <c r="AB558">
        <f>(-I558*44100)</f>
        <v>0</v>
      </c>
      <c r="AC558">
        <f>2*29.3*Q558*0.92*(DZ558-V558)</f>
        <v>0</v>
      </c>
      <c r="AD558">
        <f>2*0.95*5.67E-8*(((DZ558+$B$9)+273)^4-(V558+273)^4)</f>
        <v>0</v>
      </c>
      <c r="AE558">
        <f>T558+AD558+AB558+AC558</f>
        <v>0</v>
      </c>
      <c r="AF558">
        <f>DW558*AT558*(DR558-DQ558*(1000-AT558*DT558)/(1000-AT558*DS558))/(100*DK558)</f>
        <v>0</v>
      </c>
      <c r="AG558">
        <f>1000*DW558*AT558*(DS558-DT558)/(100*DK558*(1000-AT558*DS558))</f>
        <v>0</v>
      </c>
      <c r="AH558">
        <f>(AI558 - AJ558 - DX558*1E3/(8.314*(DZ558+273.15)) * AL558/DW558 * AK558) * DW558/(100*DK558) * (1000 - DT558)/1000</f>
        <v>0</v>
      </c>
      <c r="AI558">
        <v>991.7330140459388</v>
      </c>
      <c r="AJ558">
        <v>947.852927272727</v>
      </c>
      <c r="AK558">
        <v>3.452427564337114</v>
      </c>
      <c r="AL558">
        <v>65.13345056571636</v>
      </c>
      <c r="AM558">
        <f>(AO558 - AN558 + DX558*1E3/(8.314*(DZ558+273.15)) * AQ558/DW558 * AP558) * DW558/(100*DK558) * 1000/(1000 - AO558)</f>
        <v>0</v>
      </c>
      <c r="AN558">
        <v>17.18983202332813</v>
      </c>
      <c r="AO558">
        <v>22.52257515151514</v>
      </c>
      <c r="AP558">
        <v>-0.000364713558181675</v>
      </c>
      <c r="AQ558">
        <v>105.732096161895</v>
      </c>
      <c r="AR558">
        <v>0</v>
      </c>
      <c r="AS558">
        <v>0</v>
      </c>
      <c r="AT558">
        <f>IF(AR558*$H$15&gt;=AV558,1.0,(AV558/(AV558-AR558*$H$15)))</f>
        <v>0</v>
      </c>
      <c r="AU558">
        <f>(AT558-1)*100</f>
        <v>0</v>
      </c>
      <c r="AV558">
        <f>MAX(0,($B$15+$C$15*EE558)/(1+$D$15*EE558)*DX558/(DZ558+273)*$E$15)</f>
        <v>0</v>
      </c>
      <c r="AW558" t="s">
        <v>439</v>
      </c>
      <c r="AX558" t="s">
        <v>439</v>
      </c>
      <c r="AY558">
        <v>0</v>
      </c>
      <c r="AZ558">
        <v>0</v>
      </c>
      <c r="BA558">
        <f>1-AY558/AZ558</f>
        <v>0</v>
      </c>
      <c r="BB558">
        <v>0</v>
      </c>
      <c r="BC558" t="s">
        <v>439</v>
      </c>
      <c r="BD558" t="s">
        <v>439</v>
      </c>
      <c r="BE558">
        <v>0</v>
      </c>
      <c r="BF558">
        <v>0</v>
      </c>
      <c r="BG558">
        <f>1-BE558/BF558</f>
        <v>0</v>
      </c>
      <c r="BH558">
        <v>0.5</v>
      </c>
      <c r="BI558">
        <f>DH558</f>
        <v>0</v>
      </c>
      <c r="BJ558">
        <f>K558</f>
        <v>0</v>
      </c>
      <c r="BK558">
        <f>BG558*BH558*BI558</f>
        <v>0</v>
      </c>
      <c r="BL558">
        <f>(BJ558-BB558)/BI558</f>
        <v>0</v>
      </c>
      <c r="BM558">
        <f>(AZ558-BF558)/BF558</f>
        <v>0</v>
      </c>
      <c r="BN558">
        <f>AY558/(BA558+AY558/BF558)</f>
        <v>0</v>
      </c>
      <c r="BO558" t="s">
        <v>439</v>
      </c>
      <c r="BP558">
        <v>0</v>
      </c>
      <c r="BQ558">
        <f>IF(BP558&lt;&gt;0, BP558, BN558)</f>
        <v>0</v>
      </c>
      <c r="BR558">
        <f>1-BQ558/BF558</f>
        <v>0</v>
      </c>
      <c r="BS558">
        <f>(BF558-BE558)/(BF558-BQ558)</f>
        <v>0</v>
      </c>
      <c r="BT558">
        <f>(AZ558-BF558)/(AZ558-BQ558)</f>
        <v>0</v>
      </c>
      <c r="BU558">
        <f>(BF558-BE558)/(BF558-AY558)</f>
        <v>0</v>
      </c>
      <c r="BV558">
        <f>(AZ558-BF558)/(AZ558-AY558)</f>
        <v>0</v>
      </c>
      <c r="BW558">
        <f>(BS558*BQ558/BE558)</f>
        <v>0</v>
      </c>
      <c r="BX558">
        <f>(1-BW558)</f>
        <v>0</v>
      </c>
      <c r="DG558">
        <f>$B$13*EF558+$C$13*EG558+$F$13*ER558*(1-EU558)</f>
        <v>0</v>
      </c>
      <c r="DH558">
        <f>DG558*DI558</f>
        <v>0</v>
      </c>
      <c r="DI558">
        <f>($B$13*$D$11+$C$13*$D$11+$F$13*((FE558+EW558)/MAX(FE558+EW558+FF558, 0.1)*$I$11+FF558/MAX(FE558+EW558+FF558, 0.1)*$J$11))/($B$13+$C$13+$F$13)</f>
        <v>0</v>
      </c>
      <c r="DJ558">
        <f>($B$13*$K$11+$C$13*$K$11+$F$13*((FE558+EW558)/MAX(FE558+EW558+FF558, 0.1)*$P$11+FF558/MAX(FE558+EW558+FF558, 0.1)*$Q$11))/($B$13+$C$13+$F$13)</f>
        <v>0</v>
      </c>
      <c r="DK558">
        <v>5.9</v>
      </c>
      <c r="DL558">
        <v>0.5</v>
      </c>
      <c r="DM558" t="s">
        <v>440</v>
      </c>
      <c r="DN558">
        <v>2</v>
      </c>
      <c r="DO558" t="b">
        <v>1</v>
      </c>
      <c r="DP558">
        <v>1758831696.6</v>
      </c>
      <c r="DQ558">
        <v>902.8951481481482</v>
      </c>
      <c r="DR558">
        <v>959.559074074074</v>
      </c>
      <c r="DS558">
        <v>22.54371111111112</v>
      </c>
      <c r="DT558">
        <v>17.05384814814815</v>
      </c>
      <c r="DU558">
        <v>904.025111111111</v>
      </c>
      <c r="DV558">
        <v>22.25074444444444</v>
      </c>
      <c r="DW558">
        <v>500.0285925925926</v>
      </c>
      <c r="DX558">
        <v>90.75082592592591</v>
      </c>
      <c r="DY558">
        <v>0.06668027777777778</v>
      </c>
      <c r="DZ558">
        <v>29.48868148148147</v>
      </c>
      <c r="EA558">
        <v>30.03251851851851</v>
      </c>
      <c r="EB558">
        <v>999.9000000000001</v>
      </c>
      <c r="EC558">
        <v>0</v>
      </c>
      <c r="ED558">
        <v>0</v>
      </c>
      <c r="EE558">
        <v>9986.434444444443</v>
      </c>
      <c r="EF558">
        <v>0</v>
      </c>
      <c r="EG558">
        <v>11.5357</v>
      </c>
      <c r="EH558">
        <v>-56.66391481481482</v>
      </c>
      <c r="EI558">
        <v>923.718962962963</v>
      </c>
      <c r="EJ558">
        <v>976.2085925925926</v>
      </c>
      <c r="EK558">
        <v>5.489872592592593</v>
      </c>
      <c r="EL558">
        <v>959.559074074074</v>
      </c>
      <c r="EM558">
        <v>17.05384814814815</v>
      </c>
      <c r="EN558">
        <v>2.045861851851852</v>
      </c>
      <c r="EO558">
        <v>1.547651481481481</v>
      </c>
      <c r="EP558">
        <v>17.80381111111111</v>
      </c>
      <c r="EQ558">
        <v>13.44698148148148</v>
      </c>
      <c r="ER558">
        <v>1999.971111111111</v>
      </c>
      <c r="ES558">
        <v>0.9799981111111113</v>
      </c>
      <c r="ET558">
        <v>0.0200015962962963</v>
      </c>
      <c r="EU558">
        <v>0</v>
      </c>
      <c r="EV558">
        <v>1228.180740740741</v>
      </c>
      <c r="EW558">
        <v>5.00078</v>
      </c>
      <c r="EX558">
        <v>23873.46666666667</v>
      </c>
      <c r="EY558">
        <v>16379.38518518519</v>
      </c>
      <c r="EZ558">
        <v>39.18962962962963</v>
      </c>
      <c r="FA558">
        <v>39.84933333333333</v>
      </c>
      <c r="FB558">
        <v>39.34007407407407</v>
      </c>
      <c r="FC558">
        <v>39.6292962962963</v>
      </c>
      <c r="FD558">
        <v>40.53907407407407</v>
      </c>
      <c r="FE558">
        <v>1955.071111111111</v>
      </c>
      <c r="FF558">
        <v>39.9</v>
      </c>
      <c r="FG558">
        <v>0</v>
      </c>
      <c r="FH558">
        <v>1758831699.1</v>
      </c>
      <c r="FI558">
        <v>0</v>
      </c>
      <c r="FJ558">
        <v>1228.1884</v>
      </c>
      <c r="FK558">
        <v>2.180769235724723</v>
      </c>
      <c r="FL558">
        <v>31.30000007059191</v>
      </c>
      <c r="FM558">
        <v>23873.804</v>
      </c>
      <c r="FN558">
        <v>15</v>
      </c>
      <c r="FO558">
        <v>0</v>
      </c>
      <c r="FP558" t="s">
        <v>441</v>
      </c>
      <c r="FQ558">
        <v>1746989605.5</v>
      </c>
      <c r="FR558">
        <v>1746989593.5</v>
      </c>
      <c r="FS558">
        <v>0</v>
      </c>
      <c r="FT558">
        <v>-0.274</v>
      </c>
      <c r="FU558">
        <v>-0.002</v>
      </c>
      <c r="FV558">
        <v>2.549</v>
      </c>
      <c r="FW558">
        <v>0.129</v>
      </c>
      <c r="FX558">
        <v>420</v>
      </c>
      <c r="FY558">
        <v>17</v>
      </c>
      <c r="FZ558">
        <v>0.02</v>
      </c>
      <c r="GA558">
        <v>0.04</v>
      </c>
      <c r="GB558">
        <v>-56.61784500000001</v>
      </c>
      <c r="GC558">
        <v>-0.7135317073170174</v>
      </c>
      <c r="GD558">
        <v>0.1030527630633937</v>
      </c>
      <c r="GE558">
        <v>0</v>
      </c>
      <c r="GF558">
        <v>1228.143823529412</v>
      </c>
      <c r="GG558">
        <v>1.047669977237318</v>
      </c>
      <c r="GH558">
        <v>0.2641859272411113</v>
      </c>
      <c r="GI558">
        <v>0</v>
      </c>
      <c r="GJ558">
        <v>5.571591</v>
      </c>
      <c r="GK558">
        <v>-1.568011632270168</v>
      </c>
      <c r="GL558">
        <v>0.1520124598807611</v>
      </c>
      <c r="GM558">
        <v>0</v>
      </c>
      <c r="GN558">
        <v>0</v>
      </c>
      <c r="GO558">
        <v>3</v>
      </c>
      <c r="GP558" t="s">
        <v>459</v>
      </c>
      <c r="GQ558">
        <v>3.10148</v>
      </c>
      <c r="GR558">
        <v>2.72471</v>
      </c>
      <c r="GS558">
        <v>0.153659</v>
      </c>
      <c r="GT558">
        <v>0.15948</v>
      </c>
      <c r="GU558">
        <v>0.10337</v>
      </c>
      <c r="GV558">
        <v>0.0865774</v>
      </c>
      <c r="GW558">
        <v>22108.9</v>
      </c>
      <c r="GX558">
        <v>19976.7</v>
      </c>
      <c r="GY558">
        <v>26686.2</v>
      </c>
      <c r="GZ558">
        <v>23989.3</v>
      </c>
      <c r="HA558">
        <v>38295.2</v>
      </c>
      <c r="HB558">
        <v>32418.7</v>
      </c>
      <c r="HC558">
        <v>46601.4</v>
      </c>
      <c r="HD558">
        <v>37972.3</v>
      </c>
      <c r="HE558">
        <v>1.87245</v>
      </c>
      <c r="HF558">
        <v>1.85745</v>
      </c>
      <c r="HG558">
        <v>0.142373</v>
      </c>
      <c r="HH558">
        <v>0</v>
      </c>
      <c r="HI558">
        <v>27.6848</v>
      </c>
      <c r="HJ558">
        <v>999.9</v>
      </c>
      <c r="HK558">
        <v>35.9</v>
      </c>
      <c r="HL558">
        <v>32.5</v>
      </c>
      <c r="HM558">
        <v>19.4315</v>
      </c>
      <c r="HN558">
        <v>60.6251</v>
      </c>
      <c r="HO558">
        <v>20.3125</v>
      </c>
      <c r="HP558">
        <v>1</v>
      </c>
      <c r="HQ558">
        <v>0.121913</v>
      </c>
      <c r="HR558">
        <v>0.276691</v>
      </c>
      <c r="HS558">
        <v>20.2807</v>
      </c>
      <c r="HT558">
        <v>5.21235</v>
      </c>
      <c r="HU558">
        <v>11.9798</v>
      </c>
      <c r="HV558">
        <v>4.9633</v>
      </c>
      <c r="HW558">
        <v>3.27433</v>
      </c>
      <c r="HX558">
        <v>9999</v>
      </c>
      <c r="HY558">
        <v>9999</v>
      </c>
      <c r="HZ558">
        <v>9999</v>
      </c>
      <c r="IA558">
        <v>6.7</v>
      </c>
      <c r="IB558">
        <v>1.86397</v>
      </c>
      <c r="IC558">
        <v>1.86009</v>
      </c>
      <c r="ID558">
        <v>1.85839</v>
      </c>
      <c r="IE558">
        <v>1.85976</v>
      </c>
      <c r="IF558">
        <v>1.85989</v>
      </c>
      <c r="IG558">
        <v>1.85842</v>
      </c>
      <c r="IH558">
        <v>1.85745</v>
      </c>
      <c r="II558">
        <v>1.85242</v>
      </c>
      <c r="IJ558">
        <v>0</v>
      </c>
      <c r="IK558">
        <v>0</v>
      </c>
      <c r="IL558">
        <v>0</v>
      </c>
      <c r="IM558">
        <v>0</v>
      </c>
      <c r="IN558" t="s">
        <v>443</v>
      </c>
      <c r="IO558" t="s">
        <v>444</v>
      </c>
      <c r="IP558" t="s">
        <v>445</v>
      </c>
      <c r="IQ558" t="s">
        <v>445</v>
      </c>
      <c r="IR558" t="s">
        <v>445</v>
      </c>
      <c r="IS558" t="s">
        <v>445</v>
      </c>
      <c r="IT558">
        <v>0</v>
      </c>
      <c r="IU558">
        <v>100</v>
      </c>
      <c r="IV558">
        <v>100</v>
      </c>
      <c r="IW558">
        <v>-1.111</v>
      </c>
      <c r="IX558">
        <v>0.2925</v>
      </c>
      <c r="IY558">
        <v>-1.085747647868322</v>
      </c>
      <c r="IZ558">
        <v>-0.001141660950335919</v>
      </c>
      <c r="JA558">
        <v>1.556549255047457E-06</v>
      </c>
      <c r="JB558">
        <v>-3.845636065895205E-10</v>
      </c>
      <c r="JC558">
        <v>0.01562767363184709</v>
      </c>
      <c r="JD558">
        <v>0.001629169780553792</v>
      </c>
      <c r="JE558">
        <v>0.0005448488767950686</v>
      </c>
      <c r="JF558">
        <v>-2.599574200195059E-06</v>
      </c>
      <c r="JG558">
        <v>2</v>
      </c>
      <c r="JH558">
        <v>2011</v>
      </c>
      <c r="JI558">
        <v>1</v>
      </c>
      <c r="JJ558">
        <v>26</v>
      </c>
      <c r="JK558">
        <v>197368.3</v>
      </c>
      <c r="JL558">
        <v>197368.5</v>
      </c>
      <c r="JM558">
        <v>2.29126</v>
      </c>
      <c r="JN558">
        <v>2.62085</v>
      </c>
      <c r="JO558">
        <v>1.49658</v>
      </c>
      <c r="JP558">
        <v>2.34497</v>
      </c>
      <c r="JQ558">
        <v>1.54907</v>
      </c>
      <c r="JR558">
        <v>2.46704</v>
      </c>
      <c r="JS558">
        <v>36.9556</v>
      </c>
      <c r="JT558">
        <v>24.1751</v>
      </c>
      <c r="JU558">
        <v>18</v>
      </c>
      <c r="JV558">
        <v>484.681</v>
      </c>
      <c r="JW558">
        <v>490.088</v>
      </c>
      <c r="JX558">
        <v>27.6137</v>
      </c>
      <c r="JY558">
        <v>28.8799</v>
      </c>
      <c r="JZ558">
        <v>29.9999</v>
      </c>
      <c r="KA558">
        <v>29.171</v>
      </c>
      <c r="KB558">
        <v>29.1884</v>
      </c>
      <c r="KC558">
        <v>46.1041</v>
      </c>
      <c r="KD558">
        <v>8.92877</v>
      </c>
      <c r="KE558">
        <v>36.9549</v>
      </c>
      <c r="KF558">
        <v>27.6005</v>
      </c>
      <c r="KG558">
        <v>1008.66</v>
      </c>
      <c r="KH558">
        <v>17.2781</v>
      </c>
      <c r="KI558">
        <v>101.889</v>
      </c>
      <c r="KJ558">
        <v>91.55759999999999</v>
      </c>
    </row>
    <row r="559" spans="1:296">
      <c r="A559">
        <v>541</v>
      </c>
      <c r="B559">
        <v>1758831709.1</v>
      </c>
      <c r="C559">
        <v>17685.5</v>
      </c>
      <c r="D559" t="s">
        <v>1532</v>
      </c>
      <c r="E559" t="s">
        <v>1533</v>
      </c>
      <c r="F559">
        <v>5</v>
      </c>
      <c r="G559" t="s">
        <v>1413</v>
      </c>
      <c r="H559">
        <v>1758831701.314285</v>
      </c>
      <c r="I559">
        <f>(J559)/1000</f>
        <v>0</v>
      </c>
      <c r="J559">
        <f>IF(DO559, AM559, AG559)</f>
        <v>0</v>
      </c>
      <c r="K559">
        <f>IF(DO559, AH559, AF559)</f>
        <v>0</v>
      </c>
      <c r="L559">
        <f>DQ559 - IF(AT559&gt;1, K559*DK559*100.0/(AV559), 0)</f>
        <v>0</v>
      </c>
      <c r="M559">
        <f>((S559-I559/2)*L559-K559)/(S559+I559/2)</f>
        <v>0</v>
      </c>
      <c r="N559">
        <f>M559*(DX559+DY559)/1000.0</f>
        <v>0</v>
      </c>
      <c r="O559">
        <f>(DQ559 - IF(AT559&gt;1, K559*DK559*100.0/(AV559), 0))*(DX559+DY559)/1000.0</f>
        <v>0</v>
      </c>
      <c r="P559">
        <f>2.0/((1/R559-1/Q559)+SIGN(R559)*SQRT((1/R559-1/Q559)*(1/R559-1/Q559) + 4*DL559/((DL559+1)*(DL559+1))*(2*1/R559*1/Q559-1/Q559*1/Q559)))</f>
        <v>0</v>
      </c>
      <c r="Q559">
        <f>IF(LEFT(DM559,1)&lt;&gt;"0",IF(LEFT(DM559,1)="1",3.0,DN559),$D$5+$E$5*(EE559*DX559/($K$5*1000))+$F$5*(EE559*DX559/($K$5*1000))*MAX(MIN(DK559,$J$5),$I$5)*MAX(MIN(DK559,$J$5),$I$5)+$G$5*MAX(MIN(DK559,$J$5),$I$5)*(EE559*DX559/($K$5*1000))+$H$5*(EE559*DX559/($K$5*1000))*(EE559*DX559/($K$5*1000)))</f>
        <v>0</v>
      </c>
      <c r="R559">
        <f>I559*(1000-(1000*0.61365*exp(17.502*V559/(240.97+V559))/(DX559+DY559)+DS559)/2)/(1000*0.61365*exp(17.502*V559/(240.97+V559))/(DX559+DY559)-DS559)</f>
        <v>0</v>
      </c>
      <c r="S559">
        <f>1/((DL559+1)/(P559/1.6)+1/(Q559/1.37)) + DL559/((DL559+1)/(P559/1.6) + DL559/(Q559/1.37))</f>
        <v>0</v>
      </c>
      <c r="T559">
        <f>(DG559*DJ559)</f>
        <v>0</v>
      </c>
      <c r="U559">
        <f>(DZ559+(T559+2*0.95*5.67E-8*(((DZ559+$B$9)+273)^4-(DZ559+273)^4)-44100*I559)/(1.84*29.3*Q559+8*0.95*5.67E-8*(DZ559+273)^3))</f>
        <v>0</v>
      </c>
      <c r="V559">
        <f>($C$9*EA559+$D$9*EB559+$E$9*U559)</f>
        <v>0</v>
      </c>
      <c r="W559">
        <f>0.61365*exp(17.502*V559/(240.97+V559))</f>
        <v>0</v>
      </c>
      <c r="X559">
        <f>(Y559/Z559*100)</f>
        <v>0</v>
      </c>
      <c r="Y559">
        <f>DS559*(DX559+DY559)/1000</f>
        <v>0</v>
      </c>
      <c r="Z559">
        <f>0.61365*exp(17.502*DZ559/(240.97+DZ559))</f>
        <v>0</v>
      </c>
      <c r="AA559">
        <f>(W559-DS559*(DX559+DY559)/1000)</f>
        <v>0</v>
      </c>
      <c r="AB559">
        <f>(-I559*44100)</f>
        <v>0</v>
      </c>
      <c r="AC559">
        <f>2*29.3*Q559*0.92*(DZ559-V559)</f>
        <v>0</v>
      </c>
      <c r="AD559">
        <f>2*0.95*5.67E-8*(((DZ559+$B$9)+273)^4-(V559+273)^4)</f>
        <v>0</v>
      </c>
      <c r="AE559">
        <f>T559+AD559+AB559+AC559</f>
        <v>0</v>
      </c>
      <c r="AF559">
        <f>DW559*AT559*(DR559-DQ559*(1000-AT559*DT559)/(1000-AT559*DS559))/(100*DK559)</f>
        <v>0</v>
      </c>
      <c r="AG559">
        <f>1000*DW559*AT559*(DS559-DT559)/(100*DK559*(1000-AT559*DS559))</f>
        <v>0</v>
      </c>
      <c r="AH559">
        <f>(AI559 - AJ559 - DX559*1E3/(8.314*(DZ559+273.15)) * AL559/DW559 * AK559) * DW559/(100*DK559) * (1000 - DT559)/1000</f>
        <v>0</v>
      </c>
      <c r="AI559">
        <v>1008.981126598834</v>
      </c>
      <c r="AJ559">
        <v>965.0008181818183</v>
      </c>
      <c r="AK559">
        <v>3.4201452318044</v>
      </c>
      <c r="AL559">
        <v>65.13345056571636</v>
      </c>
      <c r="AM559">
        <f>(AO559 - AN559 + DX559*1E3/(8.314*(DZ559+273.15)) * AQ559/DW559 * AP559) * DW559/(100*DK559) * 1000/(1000 - AO559)</f>
        <v>0</v>
      </c>
      <c r="AN559">
        <v>17.23320121170274</v>
      </c>
      <c r="AO559">
        <v>22.50974545454545</v>
      </c>
      <c r="AP559">
        <v>-0.0007471915473396563</v>
      </c>
      <c r="AQ559">
        <v>105.732096161895</v>
      </c>
      <c r="AR559">
        <v>0</v>
      </c>
      <c r="AS559">
        <v>0</v>
      </c>
      <c r="AT559">
        <f>IF(AR559*$H$15&gt;=AV559,1.0,(AV559/(AV559-AR559*$H$15)))</f>
        <v>0</v>
      </c>
      <c r="AU559">
        <f>(AT559-1)*100</f>
        <v>0</v>
      </c>
      <c r="AV559">
        <f>MAX(0,($B$15+$C$15*EE559)/(1+$D$15*EE559)*DX559/(DZ559+273)*$E$15)</f>
        <v>0</v>
      </c>
      <c r="AW559" t="s">
        <v>439</v>
      </c>
      <c r="AX559" t="s">
        <v>439</v>
      </c>
      <c r="AY559">
        <v>0</v>
      </c>
      <c r="AZ559">
        <v>0</v>
      </c>
      <c r="BA559">
        <f>1-AY559/AZ559</f>
        <v>0</v>
      </c>
      <c r="BB559">
        <v>0</v>
      </c>
      <c r="BC559" t="s">
        <v>439</v>
      </c>
      <c r="BD559" t="s">
        <v>439</v>
      </c>
      <c r="BE559">
        <v>0</v>
      </c>
      <c r="BF559">
        <v>0</v>
      </c>
      <c r="BG559">
        <f>1-BE559/BF559</f>
        <v>0</v>
      </c>
      <c r="BH559">
        <v>0.5</v>
      </c>
      <c r="BI559">
        <f>DH559</f>
        <v>0</v>
      </c>
      <c r="BJ559">
        <f>K559</f>
        <v>0</v>
      </c>
      <c r="BK559">
        <f>BG559*BH559*BI559</f>
        <v>0</v>
      </c>
      <c r="BL559">
        <f>(BJ559-BB559)/BI559</f>
        <v>0</v>
      </c>
      <c r="BM559">
        <f>(AZ559-BF559)/BF559</f>
        <v>0</v>
      </c>
      <c r="BN559">
        <f>AY559/(BA559+AY559/BF559)</f>
        <v>0</v>
      </c>
      <c r="BO559" t="s">
        <v>439</v>
      </c>
      <c r="BP559">
        <v>0</v>
      </c>
      <c r="BQ559">
        <f>IF(BP559&lt;&gt;0, BP559, BN559)</f>
        <v>0</v>
      </c>
      <c r="BR559">
        <f>1-BQ559/BF559</f>
        <v>0</v>
      </c>
      <c r="BS559">
        <f>(BF559-BE559)/(BF559-BQ559)</f>
        <v>0</v>
      </c>
      <c r="BT559">
        <f>(AZ559-BF559)/(AZ559-BQ559)</f>
        <v>0</v>
      </c>
      <c r="BU559">
        <f>(BF559-BE559)/(BF559-AY559)</f>
        <v>0</v>
      </c>
      <c r="BV559">
        <f>(AZ559-BF559)/(AZ559-AY559)</f>
        <v>0</v>
      </c>
      <c r="BW559">
        <f>(BS559*BQ559/BE559)</f>
        <v>0</v>
      </c>
      <c r="BX559">
        <f>(1-BW559)</f>
        <v>0</v>
      </c>
      <c r="DG559">
        <f>$B$13*EF559+$C$13*EG559+$F$13*ER559*(1-EU559)</f>
        <v>0</v>
      </c>
      <c r="DH559">
        <f>DG559*DI559</f>
        <v>0</v>
      </c>
      <c r="DI559">
        <f>($B$13*$D$11+$C$13*$D$11+$F$13*((FE559+EW559)/MAX(FE559+EW559+FF559, 0.1)*$I$11+FF559/MAX(FE559+EW559+FF559, 0.1)*$J$11))/($B$13+$C$13+$F$13)</f>
        <v>0</v>
      </c>
      <c r="DJ559">
        <f>($B$13*$K$11+$C$13*$K$11+$F$13*((FE559+EW559)/MAX(FE559+EW559+FF559, 0.1)*$P$11+FF559/MAX(FE559+EW559+FF559, 0.1)*$Q$11))/($B$13+$C$13+$F$13)</f>
        <v>0</v>
      </c>
      <c r="DK559">
        <v>5.9</v>
      </c>
      <c r="DL559">
        <v>0.5</v>
      </c>
      <c r="DM559" t="s">
        <v>440</v>
      </c>
      <c r="DN559">
        <v>2</v>
      </c>
      <c r="DO559" t="b">
        <v>1</v>
      </c>
      <c r="DP559">
        <v>1758831701.314285</v>
      </c>
      <c r="DQ559">
        <v>918.7794642857143</v>
      </c>
      <c r="DR559">
        <v>975.4695714285714</v>
      </c>
      <c r="DS559">
        <v>22.5267</v>
      </c>
      <c r="DT559">
        <v>17.14573214285714</v>
      </c>
      <c r="DU559">
        <v>919.8976428571431</v>
      </c>
      <c r="DV559">
        <v>22.23408928571428</v>
      </c>
      <c r="DW559">
        <v>500.0168571428571</v>
      </c>
      <c r="DX559">
        <v>90.75048928571428</v>
      </c>
      <c r="DY559">
        <v>0.0666109</v>
      </c>
      <c r="DZ559">
        <v>29.467475</v>
      </c>
      <c r="EA559">
        <v>30.02016071428571</v>
      </c>
      <c r="EB559">
        <v>999.9000000000002</v>
      </c>
      <c r="EC559">
        <v>0</v>
      </c>
      <c r="ED559">
        <v>0</v>
      </c>
      <c r="EE559">
        <v>9981.651785714286</v>
      </c>
      <c r="EF559">
        <v>0</v>
      </c>
      <c r="EG559">
        <v>11.5357</v>
      </c>
      <c r="EH559">
        <v>-56.69007142857144</v>
      </c>
      <c r="EI559">
        <v>939.9534285714287</v>
      </c>
      <c r="EJ559">
        <v>992.4870357142856</v>
      </c>
      <c r="EK559">
        <v>5.380970357142857</v>
      </c>
      <c r="EL559">
        <v>975.4695714285714</v>
      </c>
      <c r="EM559">
        <v>17.14573214285714</v>
      </c>
      <c r="EN559">
        <v>2.044309642857143</v>
      </c>
      <c r="EO559">
        <v>1.555983928571429</v>
      </c>
      <c r="EP559">
        <v>17.79176428571429</v>
      </c>
      <c r="EQ559">
        <v>13.52948928571429</v>
      </c>
      <c r="ER559">
        <v>1999.978571428571</v>
      </c>
      <c r="ES559">
        <v>0.9799982857142859</v>
      </c>
      <c r="ET559">
        <v>0.020001425</v>
      </c>
      <c r="EU559">
        <v>0</v>
      </c>
      <c r="EV559">
        <v>1228.274642857143</v>
      </c>
      <c r="EW559">
        <v>5.00078</v>
      </c>
      <c r="EX559">
        <v>23875.54285714286</v>
      </c>
      <c r="EY559">
        <v>16379.45714285714</v>
      </c>
      <c r="EZ559">
        <v>39.17832142857143</v>
      </c>
      <c r="FA559">
        <v>39.85025</v>
      </c>
      <c r="FB559">
        <v>39.34796428571428</v>
      </c>
      <c r="FC559">
        <v>39.61796428571427</v>
      </c>
      <c r="FD559">
        <v>40.51757142857142</v>
      </c>
      <c r="FE559">
        <v>1955.078571428572</v>
      </c>
      <c r="FF559">
        <v>39.9</v>
      </c>
      <c r="FG559">
        <v>0</v>
      </c>
      <c r="FH559">
        <v>1758831704.5</v>
      </c>
      <c r="FI559">
        <v>0</v>
      </c>
      <c r="FJ559">
        <v>1228.279615384615</v>
      </c>
      <c r="FK559">
        <v>1.581880333672207</v>
      </c>
      <c r="FL559">
        <v>21.41196585546223</v>
      </c>
      <c r="FM559">
        <v>23875.84230769231</v>
      </c>
      <c r="FN559">
        <v>15</v>
      </c>
      <c r="FO559">
        <v>0</v>
      </c>
      <c r="FP559" t="s">
        <v>441</v>
      </c>
      <c r="FQ559">
        <v>1746989605.5</v>
      </c>
      <c r="FR559">
        <v>1746989593.5</v>
      </c>
      <c r="FS559">
        <v>0</v>
      </c>
      <c r="FT559">
        <v>-0.274</v>
      </c>
      <c r="FU559">
        <v>-0.002</v>
      </c>
      <c r="FV559">
        <v>2.549</v>
      </c>
      <c r="FW559">
        <v>0.129</v>
      </c>
      <c r="FX559">
        <v>420</v>
      </c>
      <c r="FY559">
        <v>17</v>
      </c>
      <c r="FZ559">
        <v>0.02</v>
      </c>
      <c r="GA559">
        <v>0.04</v>
      </c>
      <c r="GB559">
        <v>-56.659845</v>
      </c>
      <c r="GC559">
        <v>-0.4481200750466534</v>
      </c>
      <c r="GD559">
        <v>0.08874055428607559</v>
      </c>
      <c r="GE559">
        <v>1</v>
      </c>
      <c r="GF559">
        <v>1228.233235294118</v>
      </c>
      <c r="GG559">
        <v>1.268601987454926</v>
      </c>
      <c r="GH559">
        <v>0.2840538535128543</v>
      </c>
      <c r="GI559">
        <v>0</v>
      </c>
      <c r="GJ559">
        <v>5.455915249999999</v>
      </c>
      <c r="GK559">
        <v>-1.453571369606004</v>
      </c>
      <c r="GL559">
        <v>0.1423792990217944</v>
      </c>
      <c r="GM559">
        <v>0</v>
      </c>
      <c r="GN559">
        <v>1</v>
      </c>
      <c r="GO559">
        <v>3</v>
      </c>
      <c r="GP559" t="s">
        <v>448</v>
      </c>
      <c r="GQ559">
        <v>3.10147</v>
      </c>
      <c r="GR559">
        <v>2.72452</v>
      </c>
      <c r="GS559">
        <v>0.155449</v>
      </c>
      <c r="GT559">
        <v>0.161222</v>
      </c>
      <c r="GU559">
        <v>0.103316</v>
      </c>
      <c r="GV559">
        <v>0.0867006</v>
      </c>
      <c r="GW559">
        <v>22062.4</v>
      </c>
      <c r="GX559">
        <v>19935.5</v>
      </c>
      <c r="GY559">
        <v>26686.5</v>
      </c>
      <c r="GZ559">
        <v>23989.4</v>
      </c>
      <c r="HA559">
        <v>38297.9</v>
      </c>
      <c r="HB559">
        <v>32414.8</v>
      </c>
      <c r="HC559">
        <v>46601.6</v>
      </c>
      <c r="HD559">
        <v>37972.7</v>
      </c>
      <c r="HE559">
        <v>1.8723</v>
      </c>
      <c r="HF559">
        <v>1.85795</v>
      </c>
      <c r="HG559">
        <v>0.14348</v>
      </c>
      <c r="HH559">
        <v>0</v>
      </c>
      <c r="HI559">
        <v>27.6787</v>
      </c>
      <c r="HJ559">
        <v>999.9</v>
      </c>
      <c r="HK559">
        <v>35.9</v>
      </c>
      <c r="HL559">
        <v>32.5</v>
      </c>
      <c r="HM559">
        <v>19.4287</v>
      </c>
      <c r="HN559">
        <v>60.5751</v>
      </c>
      <c r="HO559">
        <v>20.2083</v>
      </c>
      <c r="HP559">
        <v>1</v>
      </c>
      <c r="HQ559">
        <v>0.121646</v>
      </c>
      <c r="HR559">
        <v>0.22808</v>
      </c>
      <c r="HS559">
        <v>20.2808</v>
      </c>
      <c r="HT559">
        <v>5.2119</v>
      </c>
      <c r="HU559">
        <v>11.9798</v>
      </c>
      <c r="HV559">
        <v>4.96345</v>
      </c>
      <c r="HW559">
        <v>3.27435</v>
      </c>
      <c r="HX559">
        <v>9999</v>
      </c>
      <c r="HY559">
        <v>9999</v>
      </c>
      <c r="HZ559">
        <v>9999</v>
      </c>
      <c r="IA559">
        <v>6.7</v>
      </c>
      <c r="IB559">
        <v>1.86398</v>
      </c>
      <c r="IC559">
        <v>1.8601</v>
      </c>
      <c r="ID559">
        <v>1.85838</v>
      </c>
      <c r="IE559">
        <v>1.85974</v>
      </c>
      <c r="IF559">
        <v>1.85989</v>
      </c>
      <c r="IG559">
        <v>1.85842</v>
      </c>
      <c r="IH559">
        <v>1.85746</v>
      </c>
      <c r="II559">
        <v>1.85242</v>
      </c>
      <c r="IJ559">
        <v>0</v>
      </c>
      <c r="IK559">
        <v>0</v>
      </c>
      <c r="IL559">
        <v>0</v>
      </c>
      <c r="IM559">
        <v>0</v>
      </c>
      <c r="IN559" t="s">
        <v>443</v>
      </c>
      <c r="IO559" t="s">
        <v>444</v>
      </c>
      <c r="IP559" t="s">
        <v>445</v>
      </c>
      <c r="IQ559" t="s">
        <v>445</v>
      </c>
      <c r="IR559" t="s">
        <v>445</v>
      </c>
      <c r="IS559" t="s">
        <v>445</v>
      </c>
      <c r="IT559">
        <v>0</v>
      </c>
      <c r="IU559">
        <v>100</v>
      </c>
      <c r="IV559">
        <v>100</v>
      </c>
      <c r="IW559">
        <v>-1.098</v>
      </c>
      <c r="IX559">
        <v>0.2921</v>
      </c>
      <c r="IY559">
        <v>-1.085747647868322</v>
      </c>
      <c r="IZ559">
        <v>-0.001141660950335919</v>
      </c>
      <c r="JA559">
        <v>1.556549255047457E-06</v>
      </c>
      <c r="JB559">
        <v>-3.845636065895205E-10</v>
      </c>
      <c r="JC559">
        <v>0.01562767363184709</v>
      </c>
      <c r="JD559">
        <v>0.001629169780553792</v>
      </c>
      <c r="JE559">
        <v>0.0005448488767950686</v>
      </c>
      <c r="JF559">
        <v>-2.599574200195059E-06</v>
      </c>
      <c r="JG559">
        <v>2</v>
      </c>
      <c r="JH559">
        <v>2011</v>
      </c>
      <c r="JI559">
        <v>1</v>
      </c>
      <c r="JJ559">
        <v>26</v>
      </c>
      <c r="JK559">
        <v>197368.4</v>
      </c>
      <c r="JL559">
        <v>197368.6</v>
      </c>
      <c r="JM559">
        <v>2.32666</v>
      </c>
      <c r="JN559">
        <v>2.62329</v>
      </c>
      <c r="JO559">
        <v>1.49658</v>
      </c>
      <c r="JP559">
        <v>2.34497</v>
      </c>
      <c r="JQ559">
        <v>1.54907</v>
      </c>
      <c r="JR559">
        <v>2.39258</v>
      </c>
      <c r="JS559">
        <v>36.9556</v>
      </c>
      <c r="JT559">
        <v>24.1751</v>
      </c>
      <c r="JU559">
        <v>18</v>
      </c>
      <c r="JV559">
        <v>484.563</v>
      </c>
      <c r="JW559">
        <v>490.374</v>
      </c>
      <c r="JX559">
        <v>27.5921</v>
      </c>
      <c r="JY559">
        <v>28.8767</v>
      </c>
      <c r="JZ559">
        <v>29.9997</v>
      </c>
      <c r="KA559">
        <v>29.167</v>
      </c>
      <c r="KB559">
        <v>29.1832</v>
      </c>
      <c r="KC559">
        <v>46.6998</v>
      </c>
      <c r="KD559">
        <v>8.92877</v>
      </c>
      <c r="KE559">
        <v>37.356</v>
      </c>
      <c r="KF559">
        <v>27.5932</v>
      </c>
      <c r="KG559">
        <v>1022.03</v>
      </c>
      <c r="KH559">
        <v>17.3753</v>
      </c>
      <c r="KI559">
        <v>101.89</v>
      </c>
      <c r="KJ559">
        <v>91.5583</v>
      </c>
    </row>
    <row r="560" spans="1:296">
      <c r="A560">
        <v>542</v>
      </c>
      <c r="B560">
        <v>1758831714.1</v>
      </c>
      <c r="C560">
        <v>17690.5</v>
      </c>
      <c r="D560" t="s">
        <v>1534</v>
      </c>
      <c r="E560" t="s">
        <v>1535</v>
      </c>
      <c r="F560">
        <v>5</v>
      </c>
      <c r="G560" t="s">
        <v>1413</v>
      </c>
      <c r="H560">
        <v>1758831706.6</v>
      </c>
      <c r="I560">
        <f>(J560)/1000</f>
        <v>0</v>
      </c>
      <c r="J560">
        <f>IF(DO560, AM560, AG560)</f>
        <v>0</v>
      </c>
      <c r="K560">
        <f>IF(DO560, AH560, AF560)</f>
        <v>0</v>
      </c>
      <c r="L560">
        <f>DQ560 - IF(AT560&gt;1, K560*DK560*100.0/(AV560), 0)</f>
        <v>0</v>
      </c>
      <c r="M560">
        <f>((S560-I560/2)*L560-K560)/(S560+I560/2)</f>
        <v>0</v>
      </c>
      <c r="N560">
        <f>M560*(DX560+DY560)/1000.0</f>
        <v>0</v>
      </c>
      <c r="O560">
        <f>(DQ560 - IF(AT560&gt;1, K560*DK560*100.0/(AV560), 0))*(DX560+DY560)/1000.0</f>
        <v>0</v>
      </c>
      <c r="P560">
        <f>2.0/((1/R560-1/Q560)+SIGN(R560)*SQRT((1/R560-1/Q560)*(1/R560-1/Q560) + 4*DL560/((DL560+1)*(DL560+1))*(2*1/R560*1/Q560-1/Q560*1/Q560)))</f>
        <v>0</v>
      </c>
      <c r="Q560">
        <f>IF(LEFT(DM560,1)&lt;&gt;"0",IF(LEFT(DM560,1)="1",3.0,DN560),$D$5+$E$5*(EE560*DX560/($K$5*1000))+$F$5*(EE560*DX560/($K$5*1000))*MAX(MIN(DK560,$J$5),$I$5)*MAX(MIN(DK560,$J$5),$I$5)+$G$5*MAX(MIN(DK560,$J$5),$I$5)*(EE560*DX560/($K$5*1000))+$H$5*(EE560*DX560/($K$5*1000))*(EE560*DX560/($K$5*1000)))</f>
        <v>0</v>
      </c>
      <c r="R560">
        <f>I560*(1000-(1000*0.61365*exp(17.502*V560/(240.97+V560))/(DX560+DY560)+DS560)/2)/(1000*0.61365*exp(17.502*V560/(240.97+V560))/(DX560+DY560)-DS560)</f>
        <v>0</v>
      </c>
      <c r="S560">
        <f>1/((DL560+1)/(P560/1.6)+1/(Q560/1.37)) + DL560/((DL560+1)/(P560/1.6) + DL560/(Q560/1.37))</f>
        <v>0</v>
      </c>
      <c r="T560">
        <f>(DG560*DJ560)</f>
        <v>0</v>
      </c>
      <c r="U560">
        <f>(DZ560+(T560+2*0.95*5.67E-8*(((DZ560+$B$9)+273)^4-(DZ560+273)^4)-44100*I560)/(1.84*29.3*Q560+8*0.95*5.67E-8*(DZ560+273)^3))</f>
        <v>0</v>
      </c>
      <c r="V560">
        <f>($C$9*EA560+$D$9*EB560+$E$9*U560)</f>
        <v>0</v>
      </c>
      <c r="W560">
        <f>0.61365*exp(17.502*V560/(240.97+V560))</f>
        <v>0</v>
      </c>
      <c r="X560">
        <f>(Y560/Z560*100)</f>
        <v>0</v>
      </c>
      <c r="Y560">
        <f>DS560*(DX560+DY560)/1000</f>
        <v>0</v>
      </c>
      <c r="Z560">
        <f>0.61365*exp(17.502*DZ560/(240.97+DZ560))</f>
        <v>0</v>
      </c>
      <c r="AA560">
        <f>(W560-DS560*(DX560+DY560)/1000)</f>
        <v>0</v>
      </c>
      <c r="AB560">
        <f>(-I560*44100)</f>
        <v>0</v>
      </c>
      <c r="AC560">
        <f>2*29.3*Q560*0.92*(DZ560-V560)</f>
        <v>0</v>
      </c>
      <c r="AD560">
        <f>2*0.95*5.67E-8*(((DZ560+$B$9)+273)^4-(V560+273)^4)</f>
        <v>0</v>
      </c>
      <c r="AE560">
        <f>T560+AD560+AB560+AC560</f>
        <v>0</v>
      </c>
      <c r="AF560">
        <f>DW560*AT560*(DR560-DQ560*(1000-AT560*DT560)/(1000-AT560*DS560))/(100*DK560)</f>
        <v>0</v>
      </c>
      <c r="AG560">
        <f>1000*DW560*AT560*(DS560-DT560)/(100*DK560*(1000-AT560*DS560))</f>
        <v>0</v>
      </c>
      <c r="AH560">
        <f>(AI560 - AJ560 - DX560*1E3/(8.314*(DZ560+273.15)) * AL560/DW560 * AK560) * DW560/(100*DK560) * (1000 - DT560)/1000</f>
        <v>0</v>
      </c>
      <c r="AI560">
        <v>1026.18052149014</v>
      </c>
      <c r="AJ560">
        <v>982.0403454545449</v>
      </c>
      <c r="AK560">
        <v>3.395451309006243</v>
      </c>
      <c r="AL560">
        <v>65.13345056571636</v>
      </c>
      <c r="AM560">
        <f>(AO560 - AN560 + DX560*1E3/(8.314*(DZ560+273.15)) * AQ560/DW560 * AP560) * DW560/(100*DK560) * 1000/(1000 - AO560)</f>
        <v>0</v>
      </c>
      <c r="AN560">
        <v>17.32508634719111</v>
      </c>
      <c r="AO560">
        <v>22.49050181818182</v>
      </c>
      <c r="AP560">
        <v>-0.0009474182031867109</v>
      </c>
      <c r="AQ560">
        <v>105.732096161895</v>
      </c>
      <c r="AR560">
        <v>0</v>
      </c>
      <c r="AS560">
        <v>0</v>
      </c>
      <c r="AT560">
        <f>IF(AR560*$H$15&gt;=AV560,1.0,(AV560/(AV560-AR560*$H$15)))</f>
        <v>0</v>
      </c>
      <c r="AU560">
        <f>(AT560-1)*100</f>
        <v>0</v>
      </c>
      <c r="AV560">
        <f>MAX(0,($B$15+$C$15*EE560)/(1+$D$15*EE560)*DX560/(DZ560+273)*$E$15)</f>
        <v>0</v>
      </c>
      <c r="AW560" t="s">
        <v>439</v>
      </c>
      <c r="AX560" t="s">
        <v>439</v>
      </c>
      <c r="AY560">
        <v>0</v>
      </c>
      <c r="AZ560">
        <v>0</v>
      </c>
      <c r="BA560">
        <f>1-AY560/AZ560</f>
        <v>0</v>
      </c>
      <c r="BB560">
        <v>0</v>
      </c>
      <c r="BC560" t="s">
        <v>439</v>
      </c>
      <c r="BD560" t="s">
        <v>439</v>
      </c>
      <c r="BE560">
        <v>0</v>
      </c>
      <c r="BF560">
        <v>0</v>
      </c>
      <c r="BG560">
        <f>1-BE560/BF560</f>
        <v>0</v>
      </c>
      <c r="BH560">
        <v>0.5</v>
      </c>
      <c r="BI560">
        <f>DH560</f>
        <v>0</v>
      </c>
      <c r="BJ560">
        <f>K560</f>
        <v>0</v>
      </c>
      <c r="BK560">
        <f>BG560*BH560*BI560</f>
        <v>0</v>
      </c>
      <c r="BL560">
        <f>(BJ560-BB560)/BI560</f>
        <v>0</v>
      </c>
      <c r="BM560">
        <f>(AZ560-BF560)/BF560</f>
        <v>0</v>
      </c>
      <c r="BN560">
        <f>AY560/(BA560+AY560/BF560)</f>
        <v>0</v>
      </c>
      <c r="BO560" t="s">
        <v>439</v>
      </c>
      <c r="BP560">
        <v>0</v>
      </c>
      <c r="BQ560">
        <f>IF(BP560&lt;&gt;0, BP560, BN560)</f>
        <v>0</v>
      </c>
      <c r="BR560">
        <f>1-BQ560/BF560</f>
        <v>0</v>
      </c>
      <c r="BS560">
        <f>(BF560-BE560)/(BF560-BQ560)</f>
        <v>0</v>
      </c>
      <c r="BT560">
        <f>(AZ560-BF560)/(AZ560-BQ560)</f>
        <v>0</v>
      </c>
      <c r="BU560">
        <f>(BF560-BE560)/(BF560-AY560)</f>
        <v>0</v>
      </c>
      <c r="BV560">
        <f>(AZ560-BF560)/(AZ560-AY560)</f>
        <v>0</v>
      </c>
      <c r="BW560">
        <f>(BS560*BQ560/BE560)</f>
        <v>0</v>
      </c>
      <c r="BX560">
        <f>(1-BW560)</f>
        <v>0</v>
      </c>
      <c r="DG560">
        <f>$B$13*EF560+$C$13*EG560+$F$13*ER560*(1-EU560)</f>
        <v>0</v>
      </c>
      <c r="DH560">
        <f>DG560*DI560</f>
        <v>0</v>
      </c>
      <c r="DI560">
        <f>($B$13*$D$11+$C$13*$D$11+$F$13*((FE560+EW560)/MAX(FE560+EW560+FF560, 0.1)*$I$11+FF560/MAX(FE560+EW560+FF560, 0.1)*$J$11))/($B$13+$C$13+$F$13)</f>
        <v>0</v>
      </c>
      <c r="DJ560">
        <f>($B$13*$K$11+$C$13*$K$11+$F$13*((FE560+EW560)/MAX(FE560+EW560+FF560, 0.1)*$P$11+FF560/MAX(FE560+EW560+FF560, 0.1)*$Q$11))/($B$13+$C$13+$F$13)</f>
        <v>0</v>
      </c>
      <c r="DK560">
        <v>5.9</v>
      </c>
      <c r="DL560">
        <v>0.5</v>
      </c>
      <c r="DM560" t="s">
        <v>440</v>
      </c>
      <c r="DN560">
        <v>2</v>
      </c>
      <c r="DO560" t="b">
        <v>1</v>
      </c>
      <c r="DP560">
        <v>1758831706.6</v>
      </c>
      <c r="DQ560">
        <v>936.5566296296297</v>
      </c>
      <c r="DR560">
        <v>993.2604444444446</v>
      </c>
      <c r="DS560">
        <v>22.51304814814815</v>
      </c>
      <c r="DT560">
        <v>17.23744814814815</v>
      </c>
      <c r="DU560">
        <v>937.6613333333333</v>
      </c>
      <c r="DV560">
        <v>22.22072592592593</v>
      </c>
      <c r="DW560">
        <v>500.0014814814815</v>
      </c>
      <c r="DX560">
        <v>90.75073703703704</v>
      </c>
      <c r="DY560">
        <v>0.06656057037037037</v>
      </c>
      <c r="DZ560">
        <v>29.44400740740741</v>
      </c>
      <c r="EA560">
        <v>30.01136666666667</v>
      </c>
      <c r="EB560">
        <v>999.9000000000001</v>
      </c>
      <c r="EC560">
        <v>0</v>
      </c>
      <c r="ED560">
        <v>0</v>
      </c>
      <c r="EE560">
        <v>9989.234814814816</v>
      </c>
      <c r="EF560">
        <v>0</v>
      </c>
      <c r="EG560">
        <v>11.5357</v>
      </c>
      <c r="EH560">
        <v>-56.70402962962962</v>
      </c>
      <c r="EI560">
        <v>958.1267777777778</v>
      </c>
      <c r="EJ560">
        <v>1010.68237037037</v>
      </c>
      <c r="EK560">
        <v>5.275598518518518</v>
      </c>
      <c r="EL560">
        <v>993.2604444444446</v>
      </c>
      <c r="EM560">
        <v>17.23744814814815</v>
      </c>
      <c r="EN560">
        <v>2.043075185185185</v>
      </c>
      <c r="EO560">
        <v>1.564311111111111</v>
      </c>
      <c r="EP560">
        <v>17.78217777777778</v>
      </c>
      <c r="EQ560">
        <v>13.61157777777778</v>
      </c>
      <c r="ER560">
        <v>1999.949259259259</v>
      </c>
      <c r="ES560">
        <v>0.9799981111111111</v>
      </c>
      <c r="ET560">
        <v>0.0200015962962963</v>
      </c>
      <c r="EU560">
        <v>0</v>
      </c>
      <c r="EV560">
        <v>1228.431851851852</v>
      </c>
      <c r="EW560">
        <v>5.00078</v>
      </c>
      <c r="EX560">
        <v>23876.89629629629</v>
      </c>
      <c r="EY560">
        <v>16379.21111111111</v>
      </c>
      <c r="EZ560">
        <v>39.17559259259259</v>
      </c>
      <c r="FA560">
        <v>39.85159259259259</v>
      </c>
      <c r="FB560">
        <v>39.38403703703703</v>
      </c>
      <c r="FC560">
        <v>39.61544444444444</v>
      </c>
      <c r="FD560">
        <v>40.46733333333333</v>
      </c>
      <c r="FE560">
        <v>1955.04925925926</v>
      </c>
      <c r="FF560">
        <v>39.9</v>
      </c>
      <c r="FG560">
        <v>0</v>
      </c>
      <c r="FH560">
        <v>1758831709.3</v>
      </c>
      <c r="FI560">
        <v>0</v>
      </c>
      <c r="FJ560">
        <v>1228.425</v>
      </c>
      <c r="FK560">
        <v>1.462905970407225</v>
      </c>
      <c r="FL560">
        <v>16.42051280980687</v>
      </c>
      <c r="FM560">
        <v>23877.25</v>
      </c>
      <c r="FN560">
        <v>15</v>
      </c>
      <c r="FO560">
        <v>0</v>
      </c>
      <c r="FP560" t="s">
        <v>441</v>
      </c>
      <c r="FQ560">
        <v>1746989605.5</v>
      </c>
      <c r="FR560">
        <v>1746989593.5</v>
      </c>
      <c r="FS560">
        <v>0</v>
      </c>
      <c r="FT560">
        <v>-0.274</v>
      </c>
      <c r="FU560">
        <v>-0.002</v>
      </c>
      <c r="FV560">
        <v>2.549</v>
      </c>
      <c r="FW560">
        <v>0.129</v>
      </c>
      <c r="FX560">
        <v>420</v>
      </c>
      <c r="FY560">
        <v>17</v>
      </c>
      <c r="FZ560">
        <v>0.02</v>
      </c>
      <c r="GA560">
        <v>0.04</v>
      </c>
      <c r="GB560">
        <v>-56.70606585365852</v>
      </c>
      <c r="GC560">
        <v>-0.3236592334495901</v>
      </c>
      <c r="GD560">
        <v>0.07979592449326356</v>
      </c>
      <c r="GE560">
        <v>1</v>
      </c>
      <c r="GF560">
        <v>1228.352058823529</v>
      </c>
      <c r="GG560">
        <v>1.610236818240144</v>
      </c>
      <c r="GH560">
        <v>0.3127654581853738</v>
      </c>
      <c r="GI560">
        <v>0</v>
      </c>
      <c r="GJ560">
        <v>5.338880731707317</v>
      </c>
      <c r="GK560">
        <v>-1.18960034843206</v>
      </c>
      <c r="GL560">
        <v>0.1197819550600223</v>
      </c>
      <c r="GM560">
        <v>0</v>
      </c>
      <c r="GN560">
        <v>1</v>
      </c>
      <c r="GO560">
        <v>3</v>
      </c>
      <c r="GP560" t="s">
        <v>448</v>
      </c>
      <c r="GQ560">
        <v>3.10119</v>
      </c>
      <c r="GR560">
        <v>2.72497</v>
      </c>
      <c r="GS560">
        <v>0.157205</v>
      </c>
      <c r="GT560">
        <v>0.162931</v>
      </c>
      <c r="GU560">
        <v>0.103264</v>
      </c>
      <c r="GV560">
        <v>0.08703370000000001</v>
      </c>
      <c r="GW560">
        <v>22016.7</v>
      </c>
      <c r="GX560">
        <v>19894.8</v>
      </c>
      <c r="GY560">
        <v>26686.7</v>
      </c>
      <c r="GZ560">
        <v>23989.3</v>
      </c>
      <c r="HA560">
        <v>38300.9</v>
      </c>
      <c r="HB560">
        <v>32402.9</v>
      </c>
      <c r="HC560">
        <v>46602.2</v>
      </c>
      <c r="HD560">
        <v>37972.5</v>
      </c>
      <c r="HE560">
        <v>1.87208</v>
      </c>
      <c r="HF560">
        <v>1.8586</v>
      </c>
      <c r="HG560">
        <v>0.142511</v>
      </c>
      <c r="HH560">
        <v>0</v>
      </c>
      <c r="HI560">
        <v>27.6741</v>
      </c>
      <c r="HJ560">
        <v>999.9</v>
      </c>
      <c r="HK560">
        <v>36</v>
      </c>
      <c r="HL560">
        <v>32.5</v>
      </c>
      <c r="HM560">
        <v>19.4825</v>
      </c>
      <c r="HN560">
        <v>61.4551</v>
      </c>
      <c r="HO560">
        <v>20.4768</v>
      </c>
      <c r="HP560">
        <v>1</v>
      </c>
      <c r="HQ560">
        <v>0.121052</v>
      </c>
      <c r="HR560">
        <v>0.177042</v>
      </c>
      <c r="HS560">
        <v>20.2808</v>
      </c>
      <c r="HT560">
        <v>5.21235</v>
      </c>
      <c r="HU560">
        <v>11.98</v>
      </c>
      <c r="HV560">
        <v>4.96335</v>
      </c>
      <c r="HW560">
        <v>3.27443</v>
      </c>
      <c r="HX560">
        <v>9999</v>
      </c>
      <c r="HY560">
        <v>9999</v>
      </c>
      <c r="HZ560">
        <v>9999</v>
      </c>
      <c r="IA560">
        <v>6.7</v>
      </c>
      <c r="IB560">
        <v>1.86396</v>
      </c>
      <c r="IC560">
        <v>1.86007</v>
      </c>
      <c r="ID560">
        <v>1.85842</v>
      </c>
      <c r="IE560">
        <v>1.85977</v>
      </c>
      <c r="IF560">
        <v>1.85989</v>
      </c>
      <c r="IG560">
        <v>1.85843</v>
      </c>
      <c r="IH560">
        <v>1.85746</v>
      </c>
      <c r="II560">
        <v>1.85242</v>
      </c>
      <c r="IJ560">
        <v>0</v>
      </c>
      <c r="IK560">
        <v>0</v>
      </c>
      <c r="IL560">
        <v>0</v>
      </c>
      <c r="IM560">
        <v>0</v>
      </c>
      <c r="IN560" t="s">
        <v>443</v>
      </c>
      <c r="IO560" t="s">
        <v>444</v>
      </c>
      <c r="IP560" t="s">
        <v>445</v>
      </c>
      <c r="IQ560" t="s">
        <v>445</v>
      </c>
      <c r="IR560" t="s">
        <v>445</v>
      </c>
      <c r="IS560" t="s">
        <v>445</v>
      </c>
      <c r="IT560">
        <v>0</v>
      </c>
      <c r="IU560">
        <v>100</v>
      </c>
      <c r="IV560">
        <v>100</v>
      </c>
      <c r="IW560">
        <v>-1.086</v>
      </c>
      <c r="IX560">
        <v>0.2918</v>
      </c>
      <c r="IY560">
        <v>-1.085747647868322</v>
      </c>
      <c r="IZ560">
        <v>-0.001141660950335919</v>
      </c>
      <c r="JA560">
        <v>1.556549255047457E-06</v>
      </c>
      <c r="JB560">
        <v>-3.845636065895205E-10</v>
      </c>
      <c r="JC560">
        <v>0.01562767363184709</v>
      </c>
      <c r="JD560">
        <v>0.001629169780553792</v>
      </c>
      <c r="JE560">
        <v>0.0005448488767950686</v>
      </c>
      <c r="JF560">
        <v>-2.599574200195059E-06</v>
      </c>
      <c r="JG560">
        <v>2</v>
      </c>
      <c r="JH560">
        <v>2011</v>
      </c>
      <c r="JI560">
        <v>1</v>
      </c>
      <c r="JJ560">
        <v>26</v>
      </c>
      <c r="JK560">
        <v>197368.5</v>
      </c>
      <c r="JL560">
        <v>197368.7</v>
      </c>
      <c r="JM560">
        <v>2.35352</v>
      </c>
      <c r="JN560">
        <v>2.63428</v>
      </c>
      <c r="JO560">
        <v>1.49658</v>
      </c>
      <c r="JP560">
        <v>2.34497</v>
      </c>
      <c r="JQ560">
        <v>1.54907</v>
      </c>
      <c r="JR560">
        <v>2.38403</v>
      </c>
      <c r="JS560">
        <v>36.9556</v>
      </c>
      <c r="JT560">
        <v>24.1663</v>
      </c>
      <c r="JU560">
        <v>18</v>
      </c>
      <c r="JV560">
        <v>484.4</v>
      </c>
      <c r="JW560">
        <v>490.777</v>
      </c>
      <c r="JX560">
        <v>27.5832</v>
      </c>
      <c r="JY560">
        <v>28.8737</v>
      </c>
      <c r="JZ560">
        <v>29.9997</v>
      </c>
      <c r="KA560">
        <v>29.1629</v>
      </c>
      <c r="KB560">
        <v>29.1803</v>
      </c>
      <c r="KC560">
        <v>47.3592</v>
      </c>
      <c r="KD560">
        <v>8.631259999999999</v>
      </c>
      <c r="KE560">
        <v>37.7279</v>
      </c>
      <c r="KF560">
        <v>27.5854</v>
      </c>
      <c r="KG560">
        <v>1042.06</v>
      </c>
      <c r="KH560">
        <v>17.4701</v>
      </c>
      <c r="KI560">
        <v>101.891</v>
      </c>
      <c r="KJ560">
        <v>91.55800000000001</v>
      </c>
    </row>
    <row r="561" spans="1:296">
      <c r="A561">
        <v>543</v>
      </c>
      <c r="B561">
        <v>1758831719.1</v>
      </c>
      <c r="C561">
        <v>17695.5</v>
      </c>
      <c r="D561" t="s">
        <v>1536</v>
      </c>
      <c r="E561" t="s">
        <v>1537</v>
      </c>
      <c r="F561">
        <v>5</v>
      </c>
      <c r="G561" t="s">
        <v>1413</v>
      </c>
      <c r="H561">
        <v>1758831711.314285</v>
      </c>
      <c r="I561">
        <f>(J561)/1000</f>
        <v>0</v>
      </c>
      <c r="J561">
        <f>IF(DO561, AM561, AG561)</f>
        <v>0</v>
      </c>
      <c r="K561">
        <f>IF(DO561, AH561, AF561)</f>
        <v>0</v>
      </c>
      <c r="L561">
        <f>DQ561 - IF(AT561&gt;1, K561*DK561*100.0/(AV561), 0)</f>
        <v>0</v>
      </c>
      <c r="M561">
        <f>((S561-I561/2)*L561-K561)/(S561+I561/2)</f>
        <v>0</v>
      </c>
      <c r="N561">
        <f>M561*(DX561+DY561)/1000.0</f>
        <v>0</v>
      </c>
      <c r="O561">
        <f>(DQ561 - IF(AT561&gt;1, K561*DK561*100.0/(AV561), 0))*(DX561+DY561)/1000.0</f>
        <v>0</v>
      </c>
      <c r="P561">
        <f>2.0/((1/R561-1/Q561)+SIGN(R561)*SQRT((1/R561-1/Q561)*(1/R561-1/Q561) + 4*DL561/((DL561+1)*(DL561+1))*(2*1/R561*1/Q561-1/Q561*1/Q561)))</f>
        <v>0</v>
      </c>
      <c r="Q561">
        <f>IF(LEFT(DM561,1)&lt;&gt;"0",IF(LEFT(DM561,1)="1",3.0,DN561),$D$5+$E$5*(EE561*DX561/($K$5*1000))+$F$5*(EE561*DX561/($K$5*1000))*MAX(MIN(DK561,$J$5),$I$5)*MAX(MIN(DK561,$J$5),$I$5)+$G$5*MAX(MIN(DK561,$J$5),$I$5)*(EE561*DX561/($K$5*1000))+$H$5*(EE561*DX561/($K$5*1000))*(EE561*DX561/($K$5*1000)))</f>
        <v>0</v>
      </c>
      <c r="R561">
        <f>I561*(1000-(1000*0.61365*exp(17.502*V561/(240.97+V561))/(DX561+DY561)+DS561)/2)/(1000*0.61365*exp(17.502*V561/(240.97+V561))/(DX561+DY561)-DS561)</f>
        <v>0</v>
      </c>
      <c r="S561">
        <f>1/((DL561+1)/(P561/1.6)+1/(Q561/1.37)) + DL561/((DL561+1)/(P561/1.6) + DL561/(Q561/1.37))</f>
        <v>0</v>
      </c>
      <c r="T561">
        <f>(DG561*DJ561)</f>
        <v>0</v>
      </c>
      <c r="U561">
        <f>(DZ561+(T561+2*0.95*5.67E-8*(((DZ561+$B$9)+273)^4-(DZ561+273)^4)-44100*I561)/(1.84*29.3*Q561+8*0.95*5.67E-8*(DZ561+273)^3))</f>
        <v>0</v>
      </c>
      <c r="V561">
        <f>($C$9*EA561+$D$9*EB561+$E$9*U561)</f>
        <v>0</v>
      </c>
      <c r="W561">
        <f>0.61365*exp(17.502*V561/(240.97+V561))</f>
        <v>0</v>
      </c>
      <c r="X561">
        <f>(Y561/Z561*100)</f>
        <v>0</v>
      </c>
      <c r="Y561">
        <f>DS561*(DX561+DY561)/1000</f>
        <v>0</v>
      </c>
      <c r="Z561">
        <f>0.61365*exp(17.502*DZ561/(240.97+DZ561))</f>
        <v>0</v>
      </c>
      <c r="AA561">
        <f>(W561-DS561*(DX561+DY561)/1000)</f>
        <v>0</v>
      </c>
      <c r="AB561">
        <f>(-I561*44100)</f>
        <v>0</v>
      </c>
      <c r="AC561">
        <f>2*29.3*Q561*0.92*(DZ561-V561)</f>
        <v>0</v>
      </c>
      <c r="AD561">
        <f>2*0.95*5.67E-8*(((DZ561+$B$9)+273)^4-(V561+273)^4)</f>
        <v>0</v>
      </c>
      <c r="AE561">
        <f>T561+AD561+AB561+AC561</f>
        <v>0</v>
      </c>
      <c r="AF561">
        <f>DW561*AT561*(DR561-DQ561*(1000-AT561*DT561)/(1000-AT561*DS561))/(100*DK561)</f>
        <v>0</v>
      </c>
      <c r="AG561">
        <f>1000*DW561*AT561*(DS561-DT561)/(100*DK561*(1000-AT561*DS561))</f>
        <v>0</v>
      </c>
      <c r="AH561">
        <f>(AI561 - AJ561 - DX561*1E3/(8.314*(DZ561+273.15)) * AL561/DW561 * AK561) * DW561/(100*DK561) * (1000 - DT561)/1000</f>
        <v>0</v>
      </c>
      <c r="AI561">
        <v>1043.174338223182</v>
      </c>
      <c r="AJ561">
        <v>999.0922484848484</v>
      </c>
      <c r="AK561">
        <v>3.423821421504543</v>
      </c>
      <c r="AL561">
        <v>65.13345056571636</v>
      </c>
      <c r="AM561">
        <f>(AO561 - AN561 + DX561*1E3/(8.314*(DZ561+273.15)) * AQ561/DW561 * AP561) * DW561/(100*DK561) * 1000/(1000 - AO561)</f>
        <v>0</v>
      </c>
      <c r="AN561">
        <v>17.41641906344099</v>
      </c>
      <c r="AO561">
        <v>22.4762806060606</v>
      </c>
      <c r="AP561">
        <v>-0.0005232840314524321</v>
      </c>
      <c r="AQ561">
        <v>105.732096161895</v>
      </c>
      <c r="AR561">
        <v>0</v>
      </c>
      <c r="AS561">
        <v>0</v>
      </c>
      <c r="AT561">
        <f>IF(AR561*$H$15&gt;=AV561,1.0,(AV561/(AV561-AR561*$H$15)))</f>
        <v>0</v>
      </c>
      <c r="AU561">
        <f>(AT561-1)*100</f>
        <v>0</v>
      </c>
      <c r="AV561">
        <f>MAX(0,($B$15+$C$15*EE561)/(1+$D$15*EE561)*DX561/(DZ561+273)*$E$15)</f>
        <v>0</v>
      </c>
      <c r="AW561" t="s">
        <v>439</v>
      </c>
      <c r="AX561" t="s">
        <v>439</v>
      </c>
      <c r="AY561">
        <v>0</v>
      </c>
      <c r="AZ561">
        <v>0</v>
      </c>
      <c r="BA561">
        <f>1-AY561/AZ561</f>
        <v>0</v>
      </c>
      <c r="BB561">
        <v>0</v>
      </c>
      <c r="BC561" t="s">
        <v>439</v>
      </c>
      <c r="BD561" t="s">
        <v>439</v>
      </c>
      <c r="BE561">
        <v>0</v>
      </c>
      <c r="BF561">
        <v>0</v>
      </c>
      <c r="BG561">
        <f>1-BE561/BF561</f>
        <v>0</v>
      </c>
      <c r="BH561">
        <v>0.5</v>
      </c>
      <c r="BI561">
        <f>DH561</f>
        <v>0</v>
      </c>
      <c r="BJ561">
        <f>K561</f>
        <v>0</v>
      </c>
      <c r="BK561">
        <f>BG561*BH561*BI561</f>
        <v>0</v>
      </c>
      <c r="BL561">
        <f>(BJ561-BB561)/BI561</f>
        <v>0</v>
      </c>
      <c r="BM561">
        <f>(AZ561-BF561)/BF561</f>
        <v>0</v>
      </c>
      <c r="BN561">
        <f>AY561/(BA561+AY561/BF561)</f>
        <v>0</v>
      </c>
      <c r="BO561" t="s">
        <v>439</v>
      </c>
      <c r="BP561">
        <v>0</v>
      </c>
      <c r="BQ561">
        <f>IF(BP561&lt;&gt;0, BP561, BN561)</f>
        <v>0</v>
      </c>
      <c r="BR561">
        <f>1-BQ561/BF561</f>
        <v>0</v>
      </c>
      <c r="BS561">
        <f>(BF561-BE561)/(BF561-BQ561)</f>
        <v>0</v>
      </c>
      <c r="BT561">
        <f>(AZ561-BF561)/(AZ561-BQ561)</f>
        <v>0</v>
      </c>
      <c r="BU561">
        <f>(BF561-BE561)/(BF561-AY561)</f>
        <v>0</v>
      </c>
      <c r="BV561">
        <f>(AZ561-BF561)/(AZ561-AY561)</f>
        <v>0</v>
      </c>
      <c r="BW561">
        <f>(BS561*BQ561/BE561)</f>
        <v>0</v>
      </c>
      <c r="BX561">
        <f>(1-BW561)</f>
        <v>0</v>
      </c>
      <c r="DG561">
        <f>$B$13*EF561+$C$13*EG561+$F$13*ER561*(1-EU561)</f>
        <v>0</v>
      </c>
      <c r="DH561">
        <f>DG561*DI561</f>
        <v>0</v>
      </c>
      <c r="DI561">
        <f>($B$13*$D$11+$C$13*$D$11+$F$13*((FE561+EW561)/MAX(FE561+EW561+FF561, 0.1)*$I$11+FF561/MAX(FE561+EW561+FF561, 0.1)*$J$11))/($B$13+$C$13+$F$13)</f>
        <v>0</v>
      </c>
      <c r="DJ561">
        <f>($B$13*$K$11+$C$13*$K$11+$F$13*((FE561+EW561)/MAX(FE561+EW561+FF561, 0.1)*$P$11+FF561/MAX(FE561+EW561+FF561, 0.1)*$Q$11))/($B$13+$C$13+$F$13)</f>
        <v>0</v>
      </c>
      <c r="DK561">
        <v>5.9</v>
      </c>
      <c r="DL561">
        <v>0.5</v>
      </c>
      <c r="DM561" t="s">
        <v>440</v>
      </c>
      <c r="DN561">
        <v>2</v>
      </c>
      <c r="DO561" t="b">
        <v>1</v>
      </c>
      <c r="DP561">
        <v>1758831711.314285</v>
      </c>
      <c r="DQ561">
        <v>952.3259285714286</v>
      </c>
      <c r="DR561">
        <v>1009.069035714286</v>
      </c>
      <c r="DS561">
        <v>22.49915714285714</v>
      </c>
      <c r="DT561">
        <v>17.30903214285714</v>
      </c>
      <c r="DU561">
        <v>953.418392857143</v>
      </c>
      <c r="DV561">
        <v>22.20712142857142</v>
      </c>
      <c r="DW561">
        <v>499.9909285714286</v>
      </c>
      <c r="DX561">
        <v>90.75234642857141</v>
      </c>
      <c r="DY561">
        <v>0.06664999642857143</v>
      </c>
      <c r="DZ561">
        <v>29.423925</v>
      </c>
      <c r="EA561">
        <v>30.00183214285714</v>
      </c>
      <c r="EB561">
        <v>999.9000000000002</v>
      </c>
      <c r="EC561">
        <v>0</v>
      </c>
      <c r="ED561">
        <v>0</v>
      </c>
      <c r="EE561">
        <v>9995.508214285714</v>
      </c>
      <c r="EF561">
        <v>0</v>
      </c>
      <c r="EG561">
        <v>11.5357</v>
      </c>
      <c r="EH561">
        <v>-56.74313928571429</v>
      </c>
      <c r="EI561">
        <v>974.2452857142856</v>
      </c>
      <c r="EJ561">
        <v>1026.842857142857</v>
      </c>
      <c r="EK561">
        <v>5.190116785714286</v>
      </c>
      <c r="EL561">
        <v>1009.069035714286</v>
      </c>
      <c r="EM561">
        <v>17.30903214285714</v>
      </c>
      <c r="EN561">
        <v>2.041850714285714</v>
      </c>
      <c r="EO561">
        <v>1.570836071428571</v>
      </c>
      <c r="EP561">
        <v>17.77266785714286</v>
      </c>
      <c r="EQ561">
        <v>13.67551071428571</v>
      </c>
      <c r="ER561">
        <v>1999.977857142857</v>
      </c>
      <c r="ES561">
        <v>0.9799985000000001</v>
      </c>
      <c r="ET561">
        <v>0.02000120714285714</v>
      </c>
      <c r="EU561">
        <v>0</v>
      </c>
      <c r="EV561">
        <v>1228.458928571428</v>
      </c>
      <c r="EW561">
        <v>5.00078</v>
      </c>
      <c r="EX561">
        <v>23878.40714285714</v>
      </c>
      <c r="EY561">
        <v>16379.45357142857</v>
      </c>
      <c r="EZ561">
        <v>39.16710714285714</v>
      </c>
      <c r="FA561">
        <v>39.85017857142856</v>
      </c>
      <c r="FB561">
        <v>39.36585714285714</v>
      </c>
      <c r="FC561">
        <v>39.60239285714285</v>
      </c>
      <c r="FD561">
        <v>40.35239285714285</v>
      </c>
      <c r="FE561">
        <v>1955.077857142858</v>
      </c>
      <c r="FF561">
        <v>39.9</v>
      </c>
      <c r="FG561">
        <v>0</v>
      </c>
      <c r="FH561">
        <v>1758831714.1</v>
      </c>
      <c r="FI561">
        <v>0</v>
      </c>
      <c r="FJ561">
        <v>1228.474230769231</v>
      </c>
      <c r="FK561">
        <v>0.2451282022370272</v>
      </c>
      <c r="FL561">
        <v>16.88205128079805</v>
      </c>
      <c r="FM561">
        <v>23878.73846153846</v>
      </c>
      <c r="FN561">
        <v>15</v>
      </c>
      <c r="FO561">
        <v>0</v>
      </c>
      <c r="FP561" t="s">
        <v>441</v>
      </c>
      <c r="FQ561">
        <v>1746989605.5</v>
      </c>
      <c r="FR561">
        <v>1746989593.5</v>
      </c>
      <c r="FS561">
        <v>0</v>
      </c>
      <c r="FT561">
        <v>-0.274</v>
      </c>
      <c r="FU561">
        <v>-0.002</v>
      </c>
      <c r="FV561">
        <v>2.549</v>
      </c>
      <c r="FW561">
        <v>0.129</v>
      </c>
      <c r="FX561">
        <v>420</v>
      </c>
      <c r="FY561">
        <v>17</v>
      </c>
      <c r="FZ561">
        <v>0.02</v>
      </c>
      <c r="GA561">
        <v>0.04</v>
      </c>
      <c r="GB561">
        <v>-56.73252682926829</v>
      </c>
      <c r="GC561">
        <v>-0.2383965156794705</v>
      </c>
      <c r="GD561">
        <v>0.06645982474082075</v>
      </c>
      <c r="GE561">
        <v>1</v>
      </c>
      <c r="GF561">
        <v>1228.439117647059</v>
      </c>
      <c r="GG561">
        <v>0.7341482034900806</v>
      </c>
      <c r="GH561">
        <v>0.2764732477969628</v>
      </c>
      <c r="GI561">
        <v>1</v>
      </c>
      <c r="GJ561">
        <v>5.256348292682928</v>
      </c>
      <c r="GK561">
        <v>-1.066009965156794</v>
      </c>
      <c r="GL561">
        <v>0.1060527452273433</v>
      </c>
      <c r="GM561">
        <v>0</v>
      </c>
      <c r="GN561">
        <v>2</v>
      </c>
      <c r="GO561">
        <v>3</v>
      </c>
      <c r="GP561" t="s">
        <v>442</v>
      </c>
      <c r="GQ561">
        <v>3.10158</v>
      </c>
      <c r="GR561">
        <v>2.72507</v>
      </c>
      <c r="GS561">
        <v>0.158957</v>
      </c>
      <c r="GT561">
        <v>0.164639</v>
      </c>
      <c r="GU561">
        <v>0.103231</v>
      </c>
      <c r="GV561">
        <v>0.0874655</v>
      </c>
      <c r="GW561">
        <v>21971.3</v>
      </c>
      <c r="GX561">
        <v>19854.4</v>
      </c>
      <c r="GY561">
        <v>26687.1</v>
      </c>
      <c r="GZ561">
        <v>23989.6</v>
      </c>
      <c r="HA561">
        <v>38302.7</v>
      </c>
      <c r="HB561">
        <v>32387.9</v>
      </c>
      <c r="HC561">
        <v>46602.5</v>
      </c>
      <c r="HD561">
        <v>37972.8</v>
      </c>
      <c r="HE561">
        <v>1.87245</v>
      </c>
      <c r="HF561">
        <v>1.85845</v>
      </c>
      <c r="HG561">
        <v>0.142399</v>
      </c>
      <c r="HH561">
        <v>0</v>
      </c>
      <c r="HI561">
        <v>27.668</v>
      </c>
      <c r="HJ561">
        <v>999.9</v>
      </c>
      <c r="HK561">
        <v>36.1</v>
      </c>
      <c r="HL561">
        <v>32.5</v>
      </c>
      <c r="HM561">
        <v>19.5374</v>
      </c>
      <c r="HN561">
        <v>61.0451</v>
      </c>
      <c r="HO561">
        <v>20.5088</v>
      </c>
      <c r="HP561">
        <v>1</v>
      </c>
      <c r="HQ561">
        <v>0.120531</v>
      </c>
      <c r="HR561">
        <v>0.164205</v>
      </c>
      <c r="HS561">
        <v>20.2808</v>
      </c>
      <c r="HT561">
        <v>5.21325</v>
      </c>
      <c r="HU561">
        <v>11.98</v>
      </c>
      <c r="HV561">
        <v>4.9636</v>
      </c>
      <c r="HW561">
        <v>3.27463</v>
      </c>
      <c r="HX561">
        <v>9999</v>
      </c>
      <c r="HY561">
        <v>9999</v>
      </c>
      <c r="HZ561">
        <v>9999</v>
      </c>
      <c r="IA561">
        <v>6.7</v>
      </c>
      <c r="IB561">
        <v>1.86394</v>
      </c>
      <c r="IC561">
        <v>1.86008</v>
      </c>
      <c r="ID561">
        <v>1.85841</v>
      </c>
      <c r="IE561">
        <v>1.85975</v>
      </c>
      <c r="IF561">
        <v>1.85989</v>
      </c>
      <c r="IG561">
        <v>1.85843</v>
      </c>
      <c r="IH561">
        <v>1.85745</v>
      </c>
      <c r="II561">
        <v>1.85242</v>
      </c>
      <c r="IJ561">
        <v>0</v>
      </c>
      <c r="IK561">
        <v>0</v>
      </c>
      <c r="IL561">
        <v>0</v>
      </c>
      <c r="IM561">
        <v>0</v>
      </c>
      <c r="IN561" t="s">
        <v>443</v>
      </c>
      <c r="IO561" t="s">
        <v>444</v>
      </c>
      <c r="IP561" t="s">
        <v>445</v>
      </c>
      <c r="IQ561" t="s">
        <v>445</v>
      </c>
      <c r="IR561" t="s">
        <v>445</v>
      </c>
      <c r="IS561" t="s">
        <v>445</v>
      </c>
      <c r="IT561">
        <v>0</v>
      </c>
      <c r="IU561">
        <v>100</v>
      </c>
      <c r="IV561">
        <v>100</v>
      </c>
      <c r="IW561">
        <v>-1.072</v>
      </c>
      <c r="IX561">
        <v>0.2916</v>
      </c>
      <c r="IY561">
        <v>-1.085747647868322</v>
      </c>
      <c r="IZ561">
        <v>-0.001141660950335919</v>
      </c>
      <c r="JA561">
        <v>1.556549255047457E-06</v>
      </c>
      <c r="JB561">
        <v>-3.845636065895205E-10</v>
      </c>
      <c r="JC561">
        <v>0.01562767363184709</v>
      </c>
      <c r="JD561">
        <v>0.001629169780553792</v>
      </c>
      <c r="JE561">
        <v>0.0005448488767950686</v>
      </c>
      <c r="JF561">
        <v>-2.599574200195059E-06</v>
      </c>
      <c r="JG561">
        <v>2</v>
      </c>
      <c r="JH561">
        <v>2011</v>
      </c>
      <c r="JI561">
        <v>1</v>
      </c>
      <c r="JJ561">
        <v>26</v>
      </c>
      <c r="JK561">
        <v>197368.6</v>
      </c>
      <c r="JL561">
        <v>197368.8</v>
      </c>
      <c r="JM561">
        <v>2.39014</v>
      </c>
      <c r="JN561">
        <v>2.62695</v>
      </c>
      <c r="JO561">
        <v>1.49658</v>
      </c>
      <c r="JP561">
        <v>2.34619</v>
      </c>
      <c r="JQ561">
        <v>1.54907</v>
      </c>
      <c r="JR561">
        <v>2.46094</v>
      </c>
      <c r="JS561">
        <v>36.9556</v>
      </c>
      <c r="JT561">
        <v>24.1751</v>
      </c>
      <c r="JU561">
        <v>18</v>
      </c>
      <c r="JV561">
        <v>484.586</v>
      </c>
      <c r="JW561">
        <v>490.641</v>
      </c>
      <c r="JX561">
        <v>27.5794</v>
      </c>
      <c r="JY561">
        <v>28.8701</v>
      </c>
      <c r="JZ561">
        <v>29.9997</v>
      </c>
      <c r="KA561">
        <v>29.1584</v>
      </c>
      <c r="KB561">
        <v>29.1758</v>
      </c>
      <c r="KC561">
        <v>47.9502</v>
      </c>
      <c r="KD561">
        <v>8.631259999999999</v>
      </c>
      <c r="KE561">
        <v>38.1243</v>
      </c>
      <c r="KF561">
        <v>28.1552</v>
      </c>
      <c r="KG561">
        <v>1055.42</v>
      </c>
      <c r="KH561">
        <v>17.5557</v>
      </c>
      <c r="KI561">
        <v>101.892</v>
      </c>
      <c r="KJ561">
        <v>91.5587</v>
      </c>
    </row>
    <row r="562" spans="1:296">
      <c r="A562">
        <v>544</v>
      </c>
      <c r="B562">
        <v>1758831724.1</v>
      </c>
      <c r="C562">
        <v>17700.5</v>
      </c>
      <c r="D562" t="s">
        <v>1538</v>
      </c>
      <c r="E562" t="s">
        <v>1539</v>
      </c>
      <c r="F562">
        <v>5</v>
      </c>
      <c r="G562" t="s">
        <v>1413</v>
      </c>
      <c r="H562">
        <v>1758831716.6</v>
      </c>
      <c r="I562">
        <f>(J562)/1000</f>
        <v>0</v>
      </c>
      <c r="J562">
        <f>IF(DO562, AM562, AG562)</f>
        <v>0</v>
      </c>
      <c r="K562">
        <f>IF(DO562, AH562, AF562)</f>
        <v>0</v>
      </c>
      <c r="L562">
        <f>DQ562 - IF(AT562&gt;1, K562*DK562*100.0/(AV562), 0)</f>
        <v>0</v>
      </c>
      <c r="M562">
        <f>((S562-I562/2)*L562-K562)/(S562+I562/2)</f>
        <v>0</v>
      </c>
      <c r="N562">
        <f>M562*(DX562+DY562)/1000.0</f>
        <v>0</v>
      </c>
      <c r="O562">
        <f>(DQ562 - IF(AT562&gt;1, K562*DK562*100.0/(AV562), 0))*(DX562+DY562)/1000.0</f>
        <v>0</v>
      </c>
      <c r="P562">
        <f>2.0/((1/R562-1/Q562)+SIGN(R562)*SQRT((1/R562-1/Q562)*(1/R562-1/Q562) + 4*DL562/((DL562+1)*(DL562+1))*(2*1/R562*1/Q562-1/Q562*1/Q562)))</f>
        <v>0</v>
      </c>
      <c r="Q562">
        <f>IF(LEFT(DM562,1)&lt;&gt;"0",IF(LEFT(DM562,1)="1",3.0,DN562),$D$5+$E$5*(EE562*DX562/($K$5*1000))+$F$5*(EE562*DX562/($K$5*1000))*MAX(MIN(DK562,$J$5),$I$5)*MAX(MIN(DK562,$J$5),$I$5)+$G$5*MAX(MIN(DK562,$J$5),$I$5)*(EE562*DX562/($K$5*1000))+$H$5*(EE562*DX562/($K$5*1000))*(EE562*DX562/($K$5*1000)))</f>
        <v>0</v>
      </c>
      <c r="R562">
        <f>I562*(1000-(1000*0.61365*exp(17.502*V562/(240.97+V562))/(DX562+DY562)+DS562)/2)/(1000*0.61365*exp(17.502*V562/(240.97+V562))/(DX562+DY562)-DS562)</f>
        <v>0</v>
      </c>
      <c r="S562">
        <f>1/((DL562+1)/(P562/1.6)+1/(Q562/1.37)) + DL562/((DL562+1)/(P562/1.6) + DL562/(Q562/1.37))</f>
        <v>0</v>
      </c>
      <c r="T562">
        <f>(DG562*DJ562)</f>
        <v>0</v>
      </c>
      <c r="U562">
        <f>(DZ562+(T562+2*0.95*5.67E-8*(((DZ562+$B$9)+273)^4-(DZ562+273)^4)-44100*I562)/(1.84*29.3*Q562+8*0.95*5.67E-8*(DZ562+273)^3))</f>
        <v>0</v>
      </c>
      <c r="V562">
        <f>($C$9*EA562+$D$9*EB562+$E$9*U562)</f>
        <v>0</v>
      </c>
      <c r="W562">
        <f>0.61365*exp(17.502*V562/(240.97+V562))</f>
        <v>0</v>
      </c>
      <c r="X562">
        <f>(Y562/Z562*100)</f>
        <v>0</v>
      </c>
      <c r="Y562">
        <f>DS562*(DX562+DY562)/1000</f>
        <v>0</v>
      </c>
      <c r="Z562">
        <f>0.61365*exp(17.502*DZ562/(240.97+DZ562))</f>
        <v>0</v>
      </c>
      <c r="AA562">
        <f>(W562-DS562*(DX562+DY562)/1000)</f>
        <v>0</v>
      </c>
      <c r="AB562">
        <f>(-I562*44100)</f>
        <v>0</v>
      </c>
      <c r="AC562">
        <f>2*29.3*Q562*0.92*(DZ562-V562)</f>
        <v>0</v>
      </c>
      <c r="AD562">
        <f>2*0.95*5.67E-8*(((DZ562+$B$9)+273)^4-(V562+273)^4)</f>
        <v>0</v>
      </c>
      <c r="AE562">
        <f>T562+AD562+AB562+AC562</f>
        <v>0</v>
      </c>
      <c r="AF562">
        <f>DW562*AT562*(DR562-DQ562*(1000-AT562*DT562)/(1000-AT562*DS562))/(100*DK562)</f>
        <v>0</v>
      </c>
      <c r="AG562">
        <f>1000*DW562*AT562*(DS562-DT562)/(100*DK562*(1000-AT562*DS562))</f>
        <v>0</v>
      </c>
      <c r="AH562">
        <f>(AI562 - AJ562 - DX562*1E3/(8.314*(DZ562+273.15)) * AL562/DW562 * AK562) * DW562/(100*DK562) * (1000 - DT562)/1000</f>
        <v>0</v>
      </c>
      <c r="AI562">
        <v>1060.469865795684</v>
      </c>
      <c r="AJ562">
        <v>1016.211212121212</v>
      </c>
      <c r="AK562">
        <v>3.428024466784504</v>
      </c>
      <c r="AL562">
        <v>65.13345056571636</v>
      </c>
      <c r="AM562">
        <f>(AO562 - AN562 + DX562*1E3/(8.314*(DZ562+273.15)) * AQ562/DW562 * AP562) * DW562/(100*DK562) * 1000/(1000 - AO562)</f>
        <v>0</v>
      </c>
      <c r="AN562">
        <v>17.50219785894627</v>
      </c>
      <c r="AO562">
        <v>22.47594787878787</v>
      </c>
      <c r="AP562">
        <v>-0.0001296495050741431</v>
      </c>
      <c r="AQ562">
        <v>105.732096161895</v>
      </c>
      <c r="AR562">
        <v>0</v>
      </c>
      <c r="AS562">
        <v>0</v>
      </c>
      <c r="AT562">
        <f>IF(AR562*$H$15&gt;=AV562,1.0,(AV562/(AV562-AR562*$H$15)))</f>
        <v>0</v>
      </c>
      <c r="AU562">
        <f>(AT562-1)*100</f>
        <v>0</v>
      </c>
      <c r="AV562">
        <f>MAX(0,($B$15+$C$15*EE562)/(1+$D$15*EE562)*DX562/(DZ562+273)*$E$15)</f>
        <v>0</v>
      </c>
      <c r="AW562" t="s">
        <v>439</v>
      </c>
      <c r="AX562" t="s">
        <v>439</v>
      </c>
      <c r="AY562">
        <v>0</v>
      </c>
      <c r="AZ562">
        <v>0</v>
      </c>
      <c r="BA562">
        <f>1-AY562/AZ562</f>
        <v>0</v>
      </c>
      <c r="BB562">
        <v>0</v>
      </c>
      <c r="BC562" t="s">
        <v>439</v>
      </c>
      <c r="BD562" t="s">
        <v>439</v>
      </c>
      <c r="BE562">
        <v>0</v>
      </c>
      <c r="BF562">
        <v>0</v>
      </c>
      <c r="BG562">
        <f>1-BE562/BF562</f>
        <v>0</v>
      </c>
      <c r="BH562">
        <v>0.5</v>
      </c>
      <c r="BI562">
        <f>DH562</f>
        <v>0</v>
      </c>
      <c r="BJ562">
        <f>K562</f>
        <v>0</v>
      </c>
      <c r="BK562">
        <f>BG562*BH562*BI562</f>
        <v>0</v>
      </c>
      <c r="BL562">
        <f>(BJ562-BB562)/BI562</f>
        <v>0</v>
      </c>
      <c r="BM562">
        <f>(AZ562-BF562)/BF562</f>
        <v>0</v>
      </c>
      <c r="BN562">
        <f>AY562/(BA562+AY562/BF562)</f>
        <v>0</v>
      </c>
      <c r="BO562" t="s">
        <v>439</v>
      </c>
      <c r="BP562">
        <v>0</v>
      </c>
      <c r="BQ562">
        <f>IF(BP562&lt;&gt;0, BP562, BN562)</f>
        <v>0</v>
      </c>
      <c r="BR562">
        <f>1-BQ562/BF562</f>
        <v>0</v>
      </c>
      <c r="BS562">
        <f>(BF562-BE562)/(BF562-BQ562)</f>
        <v>0</v>
      </c>
      <c r="BT562">
        <f>(AZ562-BF562)/(AZ562-BQ562)</f>
        <v>0</v>
      </c>
      <c r="BU562">
        <f>(BF562-BE562)/(BF562-AY562)</f>
        <v>0</v>
      </c>
      <c r="BV562">
        <f>(AZ562-BF562)/(AZ562-AY562)</f>
        <v>0</v>
      </c>
      <c r="BW562">
        <f>(BS562*BQ562/BE562)</f>
        <v>0</v>
      </c>
      <c r="BX562">
        <f>(1-BW562)</f>
        <v>0</v>
      </c>
      <c r="DG562">
        <f>$B$13*EF562+$C$13*EG562+$F$13*ER562*(1-EU562)</f>
        <v>0</v>
      </c>
      <c r="DH562">
        <f>DG562*DI562</f>
        <v>0</v>
      </c>
      <c r="DI562">
        <f>($B$13*$D$11+$C$13*$D$11+$F$13*((FE562+EW562)/MAX(FE562+EW562+FF562, 0.1)*$I$11+FF562/MAX(FE562+EW562+FF562, 0.1)*$J$11))/($B$13+$C$13+$F$13)</f>
        <v>0</v>
      </c>
      <c r="DJ562">
        <f>($B$13*$K$11+$C$13*$K$11+$F$13*((FE562+EW562)/MAX(FE562+EW562+FF562, 0.1)*$P$11+FF562/MAX(FE562+EW562+FF562, 0.1)*$Q$11))/($B$13+$C$13+$F$13)</f>
        <v>0</v>
      </c>
      <c r="DK562">
        <v>5.9</v>
      </c>
      <c r="DL562">
        <v>0.5</v>
      </c>
      <c r="DM562" t="s">
        <v>440</v>
      </c>
      <c r="DN562">
        <v>2</v>
      </c>
      <c r="DO562" t="b">
        <v>1</v>
      </c>
      <c r="DP562">
        <v>1758831716.6</v>
      </c>
      <c r="DQ562">
        <v>969.9661851851851</v>
      </c>
      <c r="DR562">
        <v>1026.778518518518</v>
      </c>
      <c r="DS562">
        <v>22.48443333333334</v>
      </c>
      <c r="DT562">
        <v>17.40005185185185</v>
      </c>
      <c r="DU562">
        <v>971.0447037037037</v>
      </c>
      <c r="DV562">
        <v>22.19271111111111</v>
      </c>
      <c r="DW562">
        <v>499.9774074074074</v>
      </c>
      <c r="DX562">
        <v>90.75401851851851</v>
      </c>
      <c r="DY562">
        <v>0.06674433703703704</v>
      </c>
      <c r="DZ562">
        <v>29.40179259259259</v>
      </c>
      <c r="EA562">
        <v>29.99316296296297</v>
      </c>
      <c r="EB562">
        <v>999.9000000000001</v>
      </c>
      <c r="EC562">
        <v>0</v>
      </c>
      <c r="ED562">
        <v>0</v>
      </c>
      <c r="EE562">
        <v>9996.657777777777</v>
      </c>
      <c r="EF562">
        <v>0</v>
      </c>
      <c r="EG562">
        <v>11.53941481481482</v>
      </c>
      <c r="EH562">
        <v>-56.81294444444445</v>
      </c>
      <c r="EI562">
        <v>992.2770370370368</v>
      </c>
      <c r="EJ562">
        <v>1044.962222222222</v>
      </c>
      <c r="EK562">
        <v>5.084368518518518</v>
      </c>
      <c r="EL562">
        <v>1026.778518518518</v>
      </c>
      <c r="EM562">
        <v>17.40005185185185</v>
      </c>
      <c r="EN562">
        <v>2.040552222222222</v>
      </c>
      <c r="EO562">
        <v>1.579124814814815</v>
      </c>
      <c r="EP562">
        <v>17.76257037037037</v>
      </c>
      <c r="EQ562">
        <v>13.75643333333333</v>
      </c>
      <c r="ER562">
        <v>1999.992962962963</v>
      </c>
      <c r="ES562">
        <v>0.9799987777777779</v>
      </c>
      <c r="ET562">
        <v>0.02000092592592593</v>
      </c>
      <c r="EU562">
        <v>0</v>
      </c>
      <c r="EV562">
        <v>1228.441111111111</v>
      </c>
      <c r="EW562">
        <v>5.00078</v>
      </c>
      <c r="EX562">
        <v>23879.25555555556</v>
      </c>
      <c r="EY562">
        <v>16379.57777777778</v>
      </c>
      <c r="EZ562">
        <v>39.17096296296296</v>
      </c>
      <c r="FA562">
        <v>39.84925925925926</v>
      </c>
      <c r="FB562">
        <v>39.28681481481481</v>
      </c>
      <c r="FC562">
        <v>39.61088888888889</v>
      </c>
      <c r="FD562">
        <v>40.29837037037036</v>
      </c>
      <c r="FE562">
        <v>1955.092962962963</v>
      </c>
      <c r="FF562">
        <v>39.9</v>
      </c>
      <c r="FG562">
        <v>0</v>
      </c>
      <c r="FH562">
        <v>1758831719.5</v>
      </c>
      <c r="FI562">
        <v>0</v>
      </c>
      <c r="FJ562">
        <v>1228.4412</v>
      </c>
      <c r="FK562">
        <v>-1.503076926437172</v>
      </c>
      <c r="FL562">
        <v>-1.200000076545509</v>
      </c>
      <c r="FM562">
        <v>23879.252</v>
      </c>
      <c r="FN562">
        <v>15</v>
      </c>
      <c r="FO562">
        <v>0</v>
      </c>
      <c r="FP562" t="s">
        <v>441</v>
      </c>
      <c r="FQ562">
        <v>1746989605.5</v>
      </c>
      <c r="FR562">
        <v>1746989593.5</v>
      </c>
      <c r="FS562">
        <v>0</v>
      </c>
      <c r="FT562">
        <v>-0.274</v>
      </c>
      <c r="FU562">
        <v>-0.002</v>
      </c>
      <c r="FV562">
        <v>2.549</v>
      </c>
      <c r="FW562">
        <v>0.129</v>
      </c>
      <c r="FX562">
        <v>420</v>
      </c>
      <c r="FY562">
        <v>17</v>
      </c>
      <c r="FZ562">
        <v>0.02</v>
      </c>
      <c r="GA562">
        <v>0.04</v>
      </c>
      <c r="GB562">
        <v>-56.78138780487804</v>
      </c>
      <c r="GC562">
        <v>-0.6590257839721427</v>
      </c>
      <c r="GD562">
        <v>0.08141170046885292</v>
      </c>
      <c r="GE562">
        <v>0</v>
      </c>
      <c r="GF562">
        <v>1228.434705882353</v>
      </c>
      <c r="GG562">
        <v>-0.3700534804778989</v>
      </c>
      <c r="GH562">
        <v>0.3187035806487351</v>
      </c>
      <c r="GI562">
        <v>1</v>
      </c>
      <c r="GJ562">
        <v>5.143878536585365</v>
      </c>
      <c r="GK562">
        <v>-1.193067804878052</v>
      </c>
      <c r="GL562">
        <v>0.1184647335514641</v>
      </c>
      <c r="GM562">
        <v>0</v>
      </c>
      <c r="GN562">
        <v>1</v>
      </c>
      <c r="GO562">
        <v>3</v>
      </c>
      <c r="GP562" t="s">
        <v>448</v>
      </c>
      <c r="GQ562">
        <v>3.10149</v>
      </c>
      <c r="GR562">
        <v>2.72501</v>
      </c>
      <c r="GS562">
        <v>0.160688</v>
      </c>
      <c r="GT562">
        <v>0.166319</v>
      </c>
      <c r="GU562">
        <v>0.103228</v>
      </c>
      <c r="GV562">
        <v>0.0877067</v>
      </c>
      <c r="GW562">
        <v>21926.1</v>
      </c>
      <c r="GX562">
        <v>19814.2</v>
      </c>
      <c r="GY562">
        <v>26687.1</v>
      </c>
      <c r="GZ562">
        <v>23989.2</v>
      </c>
      <c r="HA562">
        <v>38303.4</v>
      </c>
      <c r="HB562">
        <v>32378.9</v>
      </c>
      <c r="HC562">
        <v>46602.9</v>
      </c>
      <c r="HD562">
        <v>37972.1</v>
      </c>
      <c r="HE562">
        <v>1.87237</v>
      </c>
      <c r="HF562">
        <v>1.85875</v>
      </c>
      <c r="HG562">
        <v>0.141688</v>
      </c>
      <c r="HH562">
        <v>0</v>
      </c>
      <c r="HI562">
        <v>27.6636</v>
      </c>
      <c r="HJ562">
        <v>999.9</v>
      </c>
      <c r="HK562">
        <v>36.2</v>
      </c>
      <c r="HL562">
        <v>32.5</v>
      </c>
      <c r="HM562">
        <v>19.5914</v>
      </c>
      <c r="HN562">
        <v>60.6951</v>
      </c>
      <c r="HO562">
        <v>20.4688</v>
      </c>
      <c r="HP562">
        <v>1</v>
      </c>
      <c r="HQ562">
        <v>0.120851</v>
      </c>
      <c r="HR562">
        <v>-1.76385</v>
      </c>
      <c r="HS562">
        <v>20.2688</v>
      </c>
      <c r="HT562">
        <v>5.21265</v>
      </c>
      <c r="HU562">
        <v>11.9798</v>
      </c>
      <c r="HV562">
        <v>4.96345</v>
      </c>
      <c r="HW562">
        <v>3.27443</v>
      </c>
      <c r="HX562">
        <v>9999</v>
      </c>
      <c r="HY562">
        <v>9999</v>
      </c>
      <c r="HZ562">
        <v>9999</v>
      </c>
      <c r="IA562">
        <v>6.7</v>
      </c>
      <c r="IB562">
        <v>1.86395</v>
      </c>
      <c r="IC562">
        <v>1.86008</v>
      </c>
      <c r="ID562">
        <v>1.85842</v>
      </c>
      <c r="IE562">
        <v>1.85975</v>
      </c>
      <c r="IF562">
        <v>1.85989</v>
      </c>
      <c r="IG562">
        <v>1.85841</v>
      </c>
      <c r="IH562">
        <v>1.85745</v>
      </c>
      <c r="II562">
        <v>1.85242</v>
      </c>
      <c r="IJ562">
        <v>0</v>
      </c>
      <c r="IK562">
        <v>0</v>
      </c>
      <c r="IL562">
        <v>0</v>
      </c>
      <c r="IM562">
        <v>0</v>
      </c>
      <c r="IN562" t="s">
        <v>443</v>
      </c>
      <c r="IO562" t="s">
        <v>444</v>
      </c>
      <c r="IP562" t="s">
        <v>445</v>
      </c>
      <c r="IQ562" t="s">
        <v>445</v>
      </c>
      <c r="IR562" t="s">
        <v>445</v>
      </c>
      <c r="IS562" t="s">
        <v>445</v>
      </c>
      <c r="IT562">
        <v>0</v>
      </c>
      <c r="IU562">
        <v>100</v>
      </c>
      <c r="IV562">
        <v>100</v>
      </c>
      <c r="IW562">
        <v>-1.059</v>
      </c>
      <c r="IX562">
        <v>0.2916</v>
      </c>
      <c r="IY562">
        <v>-1.085747647868322</v>
      </c>
      <c r="IZ562">
        <v>-0.001141660950335919</v>
      </c>
      <c r="JA562">
        <v>1.556549255047457E-06</v>
      </c>
      <c r="JB562">
        <v>-3.845636065895205E-10</v>
      </c>
      <c r="JC562">
        <v>0.01562767363184709</v>
      </c>
      <c r="JD562">
        <v>0.001629169780553792</v>
      </c>
      <c r="JE562">
        <v>0.0005448488767950686</v>
      </c>
      <c r="JF562">
        <v>-2.599574200195059E-06</v>
      </c>
      <c r="JG562">
        <v>2</v>
      </c>
      <c r="JH562">
        <v>2011</v>
      </c>
      <c r="JI562">
        <v>1</v>
      </c>
      <c r="JJ562">
        <v>26</v>
      </c>
      <c r="JK562">
        <v>197368.6</v>
      </c>
      <c r="JL562">
        <v>197368.8</v>
      </c>
      <c r="JM562">
        <v>2.41699</v>
      </c>
      <c r="JN562">
        <v>2.62207</v>
      </c>
      <c r="JO562">
        <v>1.49658</v>
      </c>
      <c r="JP562">
        <v>2.34619</v>
      </c>
      <c r="JQ562">
        <v>1.54907</v>
      </c>
      <c r="JR562">
        <v>2.48047</v>
      </c>
      <c r="JS562">
        <v>36.9317</v>
      </c>
      <c r="JT562">
        <v>24.1751</v>
      </c>
      <c r="JU562">
        <v>18</v>
      </c>
      <c r="JV562">
        <v>484.515</v>
      </c>
      <c r="JW562">
        <v>490.808</v>
      </c>
      <c r="JX562">
        <v>27.9443</v>
      </c>
      <c r="JY562">
        <v>28.8675</v>
      </c>
      <c r="JZ562">
        <v>30.0001</v>
      </c>
      <c r="KA562">
        <v>29.1547</v>
      </c>
      <c r="KB562">
        <v>29.1722</v>
      </c>
      <c r="KC562">
        <v>48.6071</v>
      </c>
      <c r="KD562">
        <v>8.631259999999999</v>
      </c>
      <c r="KE562">
        <v>38.1243</v>
      </c>
      <c r="KF562">
        <v>28.1693</v>
      </c>
      <c r="KG562">
        <v>1075.46</v>
      </c>
      <c r="KH562">
        <v>17.5176</v>
      </c>
      <c r="KI562">
        <v>101.892</v>
      </c>
      <c r="KJ562">
        <v>91.55719999999999</v>
      </c>
    </row>
    <row r="563" spans="1:296">
      <c r="A563">
        <v>545</v>
      </c>
      <c r="B563">
        <v>1758831729.1</v>
      </c>
      <c r="C563">
        <v>17705.5</v>
      </c>
      <c r="D563" t="s">
        <v>1540</v>
      </c>
      <c r="E563" t="s">
        <v>1541</v>
      </c>
      <c r="F563">
        <v>5</v>
      </c>
      <c r="G563" t="s">
        <v>1413</v>
      </c>
      <c r="H563">
        <v>1758831721.314285</v>
      </c>
      <c r="I563">
        <f>(J563)/1000</f>
        <v>0</v>
      </c>
      <c r="J563">
        <f>IF(DO563, AM563, AG563)</f>
        <v>0</v>
      </c>
      <c r="K563">
        <f>IF(DO563, AH563, AF563)</f>
        <v>0</v>
      </c>
      <c r="L563">
        <f>DQ563 - IF(AT563&gt;1, K563*DK563*100.0/(AV563), 0)</f>
        <v>0</v>
      </c>
      <c r="M563">
        <f>((S563-I563/2)*L563-K563)/(S563+I563/2)</f>
        <v>0</v>
      </c>
      <c r="N563">
        <f>M563*(DX563+DY563)/1000.0</f>
        <v>0</v>
      </c>
      <c r="O563">
        <f>(DQ563 - IF(AT563&gt;1, K563*DK563*100.0/(AV563), 0))*(DX563+DY563)/1000.0</f>
        <v>0</v>
      </c>
      <c r="P563">
        <f>2.0/((1/R563-1/Q563)+SIGN(R563)*SQRT((1/R563-1/Q563)*(1/R563-1/Q563) + 4*DL563/((DL563+1)*(DL563+1))*(2*1/R563*1/Q563-1/Q563*1/Q563)))</f>
        <v>0</v>
      </c>
      <c r="Q563">
        <f>IF(LEFT(DM563,1)&lt;&gt;"0",IF(LEFT(DM563,1)="1",3.0,DN563),$D$5+$E$5*(EE563*DX563/($K$5*1000))+$F$5*(EE563*DX563/($K$5*1000))*MAX(MIN(DK563,$J$5),$I$5)*MAX(MIN(DK563,$J$5),$I$5)+$G$5*MAX(MIN(DK563,$J$5),$I$5)*(EE563*DX563/($K$5*1000))+$H$5*(EE563*DX563/($K$5*1000))*(EE563*DX563/($K$5*1000)))</f>
        <v>0</v>
      </c>
      <c r="R563">
        <f>I563*(1000-(1000*0.61365*exp(17.502*V563/(240.97+V563))/(DX563+DY563)+DS563)/2)/(1000*0.61365*exp(17.502*V563/(240.97+V563))/(DX563+DY563)-DS563)</f>
        <v>0</v>
      </c>
      <c r="S563">
        <f>1/((DL563+1)/(P563/1.6)+1/(Q563/1.37)) + DL563/((DL563+1)/(P563/1.6) + DL563/(Q563/1.37))</f>
        <v>0</v>
      </c>
      <c r="T563">
        <f>(DG563*DJ563)</f>
        <v>0</v>
      </c>
      <c r="U563">
        <f>(DZ563+(T563+2*0.95*5.67E-8*(((DZ563+$B$9)+273)^4-(DZ563+273)^4)-44100*I563)/(1.84*29.3*Q563+8*0.95*5.67E-8*(DZ563+273)^3))</f>
        <v>0</v>
      </c>
      <c r="V563">
        <f>($C$9*EA563+$D$9*EB563+$E$9*U563)</f>
        <v>0</v>
      </c>
      <c r="W563">
        <f>0.61365*exp(17.502*V563/(240.97+V563))</f>
        <v>0</v>
      </c>
      <c r="X563">
        <f>(Y563/Z563*100)</f>
        <v>0</v>
      </c>
      <c r="Y563">
        <f>DS563*(DX563+DY563)/1000</f>
        <v>0</v>
      </c>
      <c r="Z563">
        <f>0.61365*exp(17.502*DZ563/(240.97+DZ563))</f>
        <v>0</v>
      </c>
      <c r="AA563">
        <f>(W563-DS563*(DX563+DY563)/1000)</f>
        <v>0</v>
      </c>
      <c r="AB563">
        <f>(-I563*44100)</f>
        <v>0</v>
      </c>
      <c r="AC563">
        <f>2*29.3*Q563*0.92*(DZ563-V563)</f>
        <v>0</v>
      </c>
      <c r="AD563">
        <f>2*0.95*5.67E-8*(((DZ563+$B$9)+273)^4-(V563+273)^4)</f>
        <v>0</v>
      </c>
      <c r="AE563">
        <f>T563+AD563+AB563+AC563</f>
        <v>0</v>
      </c>
      <c r="AF563">
        <f>DW563*AT563*(DR563-DQ563*(1000-AT563*DT563)/(1000-AT563*DS563))/(100*DK563)</f>
        <v>0</v>
      </c>
      <c r="AG563">
        <f>1000*DW563*AT563*(DS563-DT563)/(100*DK563*(1000-AT563*DS563))</f>
        <v>0</v>
      </c>
      <c r="AH563">
        <f>(AI563 - AJ563 - DX563*1E3/(8.314*(DZ563+273.15)) * AL563/DW563 * AK563) * DW563/(100*DK563) * (1000 - DT563)/1000</f>
        <v>0</v>
      </c>
      <c r="AI563">
        <v>1077.558740129062</v>
      </c>
      <c r="AJ563">
        <v>1033.256303030303</v>
      </c>
      <c r="AK563">
        <v>3.407879780150633</v>
      </c>
      <c r="AL563">
        <v>65.13345056571636</v>
      </c>
      <c r="AM563">
        <f>(AO563 - AN563 + DX563*1E3/(8.314*(DZ563+273.15)) * AQ563/DW563 * AP563) * DW563/(100*DK563) * 1000/(1000 - AO563)</f>
        <v>0</v>
      </c>
      <c r="AN563">
        <v>17.54258859261906</v>
      </c>
      <c r="AO563">
        <v>22.47912363636363</v>
      </c>
      <c r="AP563">
        <v>-4.936222094914255E-05</v>
      </c>
      <c r="AQ563">
        <v>105.732096161895</v>
      </c>
      <c r="AR563">
        <v>0</v>
      </c>
      <c r="AS563">
        <v>0</v>
      </c>
      <c r="AT563">
        <f>IF(AR563*$H$15&gt;=AV563,1.0,(AV563/(AV563-AR563*$H$15)))</f>
        <v>0</v>
      </c>
      <c r="AU563">
        <f>(AT563-1)*100</f>
        <v>0</v>
      </c>
      <c r="AV563">
        <f>MAX(0,($B$15+$C$15*EE563)/(1+$D$15*EE563)*DX563/(DZ563+273)*$E$15)</f>
        <v>0</v>
      </c>
      <c r="AW563" t="s">
        <v>439</v>
      </c>
      <c r="AX563" t="s">
        <v>439</v>
      </c>
      <c r="AY563">
        <v>0</v>
      </c>
      <c r="AZ563">
        <v>0</v>
      </c>
      <c r="BA563">
        <f>1-AY563/AZ563</f>
        <v>0</v>
      </c>
      <c r="BB563">
        <v>0</v>
      </c>
      <c r="BC563" t="s">
        <v>439</v>
      </c>
      <c r="BD563" t="s">
        <v>439</v>
      </c>
      <c r="BE563">
        <v>0</v>
      </c>
      <c r="BF563">
        <v>0</v>
      </c>
      <c r="BG563">
        <f>1-BE563/BF563</f>
        <v>0</v>
      </c>
      <c r="BH563">
        <v>0.5</v>
      </c>
      <c r="BI563">
        <f>DH563</f>
        <v>0</v>
      </c>
      <c r="BJ563">
        <f>K563</f>
        <v>0</v>
      </c>
      <c r="BK563">
        <f>BG563*BH563*BI563</f>
        <v>0</v>
      </c>
      <c r="BL563">
        <f>(BJ563-BB563)/BI563</f>
        <v>0</v>
      </c>
      <c r="BM563">
        <f>(AZ563-BF563)/BF563</f>
        <v>0</v>
      </c>
      <c r="BN563">
        <f>AY563/(BA563+AY563/BF563)</f>
        <v>0</v>
      </c>
      <c r="BO563" t="s">
        <v>439</v>
      </c>
      <c r="BP563">
        <v>0</v>
      </c>
      <c r="BQ563">
        <f>IF(BP563&lt;&gt;0, BP563, BN563)</f>
        <v>0</v>
      </c>
      <c r="BR563">
        <f>1-BQ563/BF563</f>
        <v>0</v>
      </c>
      <c r="BS563">
        <f>(BF563-BE563)/(BF563-BQ563)</f>
        <v>0</v>
      </c>
      <c r="BT563">
        <f>(AZ563-BF563)/(AZ563-BQ563)</f>
        <v>0</v>
      </c>
      <c r="BU563">
        <f>(BF563-BE563)/(BF563-AY563)</f>
        <v>0</v>
      </c>
      <c r="BV563">
        <f>(AZ563-BF563)/(AZ563-AY563)</f>
        <v>0</v>
      </c>
      <c r="BW563">
        <f>(BS563*BQ563/BE563)</f>
        <v>0</v>
      </c>
      <c r="BX563">
        <f>(1-BW563)</f>
        <v>0</v>
      </c>
      <c r="DG563">
        <f>$B$13*EF563+$C$13*EG563+$F$13*ER563*(1-EU563)</f>
        <v>0</v>
      </c>
      <c r="DH563">
        <f>DG563*DI563</f>
        <v>0</v>
      </c>
      <c r="DI563">
        <f>($B$13*$D$11+$C$13*$D$11+$F$13*((FE563+EW563)/MAX(FE563+EW563+FF563, 0.1)*$I$11+FF563/MAX(FE563+EW563+FF563, 0.1)*$J$11))/($B$13+$C$13+$F$13)</f>
        <v>0</v>
      </c>
      <c r="DJ563">
        <f>($B$13*$K$11+$C$13*$K$11+$F$13*((FE563+EW563)/MAX(FE563+EW563+FF563, 0.1)*$P$11+FF563/MAX(FE563+EW563+FF563, 0.1)*$Q$11))/($B$13+$C$13+$F$13)</f>
        <v>0</v>
      </c>
      <c r="DK563">
        <v>5.9</v>
      </c>
      <c r="DL563">
        <v>0.5</v>
      </c>
      <c r="DM563" t="s">
        <v>440</v>
      </c>
      <c r="DN563">
        <v>2</v>
      </c>
      <c r="DO563" t="b">
        <v>1</v>
      </c>
      <c r="DP563">
        <v>1758831721.314285</v>
      </c>
      <c r="DQ563">
        <v>985.693</v>
      </c>
      <c r="DR563">
        <v>1042.58</v>
      </c>
      <c r="DS563">
        <v>22.47992142857143</v>
      </c>
      <c r="DT563">
        <v>17.4726</v>
      </c>
      <c r="DU563">
        <v>986.7592142857144</v>
      </c>
      <c r="DV563">
        <v>22.18828928571428</v>
      </c>
      <c r="DW563">
        <v>499.9813214285714</v>
      </c>
      <c r="DX563">
        <v>90.75469285714289</v>
      </c>
      <c r="DY563">
        <v>0.06687495</v>
      </c>
      <c r="DZ563">
        <v>29.38668571428571</v>
      </c>
      <c r="EA563">
        <v>29.98571428571429</v>
      </c>
      <c r="EB563">
        <v>999.9000000000002</v>
      </c>
      <c r="EC563">
        <v>0</v>
      </c>
      <c r="ED563">
        <v>0</v>
      </c>
      <c r="EE563">
        <v>9995.235714285713</v>
      </c>
      <c r="EF563">
        <v>0</v>
      </c>
      <c r="EG563">
        <v>11.53949642857143</v>
      </c>
      <c r="EH563">
        <v>-56.88705357142857</v>
      </c>
      <c r="EI563">
        <v>1008.361285714286</v>
      </c>
      <c r="EJ563">
        <v>1061.121071428571</v>
      </c>
      <c r="EK563">
        <v>5.007308571428571</v>
      </c>
      <c r="EL563">
        <v>1042.58</v>
      </c>
      <c r="EM563">
        <v>17.4726</v>
      </c>
      <c r="EN563">
        <v>2.040157857142857</v>
      </c>
      <c r="EO563">
        <v>1.585720714285715</v>
      </c>
      <c r="EP563">
        <v>17.75950357142857</v>
      </c>
      <c r="EQ563">
        <v>13.82063571428571</v>
      </c>
      <c r="ER563">
        <v>2000.007142857143</v>
      </c>
      <c r="ES563">
        <v>0.9799990357142858</v>
      </c>
      <c r="ET563">
        <v>0.02000066785714286</v>
      </c>
      <c r="EU563">
        <v>0</v>
      </c>
      <c r="EV563">
        <v>1228.341428571428</v>
      </c>
      <c r="EW563">
        <v>5.00078</v>
      </c>
      <c r="EX563">
        <v>23878.87142857143</v>
      </c>
      <c r="EY563">
        <v>16379.69642857143</v>
      </c>
      <c r="EZ563">
        <v>39.16264285714285</v>
      </c>
      <c r="FA563">
        <v>39.8435</v>
      </c>
      <c r="FB563">
        <v>39.25642857142856</v>
      </c>
      <c r="FC563">
        <v>39.60917857142856</v>
      </c>
      <c r="FD563">
        <v>40.27657142857142</v>
      </c>
      <c r="FE563">
        <v>1955.107142857143</v>
      </c>
      <c r="FF563">
        <v>39.9</v>
      </c>
      <c r="FG563">
        <v>0</v>
      </c>
      <c r="FH563">
        <v>1758831724.3</v>
      </c>
      <c r="FI563">
        <v>0</v>
      </c>
      <c r="FJ563">
        <v>1228.3396</v>
      </c>
      <c r="FK563">
        <v>-0.9338461463101581</v>
      </c>
      <c r="FL563">
        <v>-20.40769241347317</v>
      </c>
      <c r="FM563">
        <v>23878.904</v>
      </c>
      <c r="FN563">
        <v>15</v>
      </c>
      <c r="FO563">
        <v>0</v>
      </c>
      <c r="FP563" t="s">
        <v>441</v>
      </c>
      <c r="FQ563">
        <v>1746989605.5</v>
      </c>
      <c r="FR563">
        <v>1746989593.5</v>
      </c>
      <c r="FS563">
        <v>0</v>
      </c>
      <c r="FT563">
        <v>-0.274</v>
      </c>
      <c r="FU563">
        <v>-0.002</v>
      </c>
      <c r="FV563">
        <v>2.549</v>
      </c>
      <c r="FW563">
        <v>0.129</v>
      </c>
      <c r="FX563">
        <v>420</v>
      </c>
      <c r="FY563">
        <v>17</v>
      </c>
      <c r="FZ563">
        <v>0.02</v>
      </c>
      <c r="GA563">
        <v>0.04</v>
      </c>
      <c r="GB563">
        <v>-56.85067317073171</v>
      </c>
      <c r="GC563">
        <v>-0.8881254355400742</v>
      </c>
      <c r="GD563">
        <v>0.1145682904761582</v>
      </c>
      <c r="GE563">
        <v>0</v>
      </c>
      <c r="GF563">
        <v>1228.415294117647</v>
      </c>
      <c r="GG563">
        <v>-0.7119938917075633</v>
      </c>
      <c r="GH563">
        <v>0.3061164262759696</v>
      </c>
      <c r="GI563">
        <v>1</v>
      </c>
      <c r="GJ563">
        <v>5.057558780487803</v>
      </c>
      <c r="GK563">
        <v>-1.047900209059231</v>
      </c>
      <c r="GL563">
        <v>0.1056441095559929</v>
      </c>
      <c r="GM563">
        <v>0</v>
      </c>
      <c r="GN563">
        <v>1</v>
      </c>
      <c r="GO563">
        <v>3</v>
      </c>
      <c r="GP563" t="s">
        <v>448</v>
      </c>
      <c r="GQ563">
        <v>3.10147</v>
      </c>
      <c r="GR563">
        <v>2.72511</v>
      </c>
      <c r="GS563">
        <v>0.162401</v>
      </c>
      <c r="GT563">
        <v>0.168019</v>
      </c>
      <c r="GU563">
        <v>0.103234</v>
      </c>
      <c r="GV563">
        <v>0.0877719</v>
      </c>
      <c r="GW563">
        <v>21881.6</v>
      </c>
      <c r="GX563">
        <v>19773.9</v>
      </c>
      <c r="GY563">
        <v>26687.4</v>
      </c>
      <c r="GZ563">
        <v>23989.3</v>
      </c>
      <c r="HA563">
        <v>38303.6</v>
      </c>
      <c r="HB563">
        <v>32376.6</v>
      </c>
      <c r="HC563">
        <v>46603.2</v>
      </c>
      <c r="HD563">
        <v>37971.9</v>
      </c>
      <c r="HE563">
        <v>1.87243</v>
      </c>
      <c r="HF563">
        <v>1.8589</v>
      </c>
      <c r="HG563">
        <v>0.143144</v>
      </c>
      <c r="HH563">
        <v>0</v>
      </c>
      <c r="HI563">
        <v>27.6575</v>
      </c>
      <c r="HJ563">
        <v>999.9</v>
      </c>
      <c r="HK563">
        <v>36.2</v>
      </c>
      <c r="HL563">
        <v>32.4</v>
      </c>
      <c r="HM563">
        <v>19.4824</v>
      </c>
      <c r="HN563">
        <v>61.2751</v>
      </c>
      <c r="HO563">
        <v>20.2885</v>
      </c>
      <c r="HP563">
        <v>1</v>
      </c>
      <c r="HQ563">
        <v>0.120658</v>
      </c>
      <c r="HR563">
        <v>-0.86412</v>
      </c>
      <c r="HS563">
        <v>20.2778</v>
      </c>
      <c r="HT563">
        <v>5.2122</v>
      </c>
      <c r="HU563">
        <v>11.98</v>
      </c>
      <c r="HV563">
        <v>4.9635</v>
      </c>
      <c r="HW563">
        <v>3.2746</v>
      </c>
      <c r="HX563">
        <v>9999</v>
      </c>
      <c r="HY563">
        <v>9999</v>
      </c>
      <c r="HZ563">
        <v>9999</v>
      </c>
      <c r="IA563">
        <v>6.7</v>
      </c>
      <c r="IB563">
        <v>1.86394</v>
      </c>
      <c r="IC563">
        <v>1.86008</v>
      </c>
      <c r="ID563">
        <v>1.85842</v>
      </c>
      <c r="IE563">
        <v>1.85975</v>
      </c>
      <c r="IF563">
        <v>1.85989</v>
      </c>
      <c r="IG563">
        <v>1.8584</v>
      </c>
      <c r="IH563">
        <v>1.85745</v>
      </c>
      <c r="II563">
        <v>1.85242</v>
      </c>
      <c r="IJ563">
        <v>0</v>
      </c>
      <c r="IK563">
        <v>0</v>
      </c>
      <c r="IL563">
        <v>0</v>
      </c>
      <c r="IM563">
        <v>0</v>
      </c>
      <c r="IN563" t="s">
        <v>443</v>
      </c>
      <c r="IO563" t="s">
        <v>444</v>
      </c>
      <c r="IP563" t="s">
        <v>445</v>
      </c>
      <c r="IQ563" t="s">
        <v>445</v>
      </c>
      <c r="IR563" t="s">
        <v>445</v>
      </c>
      <c r="IS563" t="s">
        <v>445</v>
      </c>
      <c r="IT563">
        <v>0</v>
      </c>
      <c r="IU563">
        <v>100</v>
      </c>
      <c r="IV563">
        <v>100</v>
      </c>
      <c r="IW563">
        <v>-1.04</v>
      </c>
      <c r="IX563">
        <v>0.2916</v>
      </c>
      <c r="IY563">
        <v>-1.085747647868322</v>
      </c>
      <c r="IZ563">
        <v>-0.001141660950335919</v>
      </c>
      <c r="JA563">
        <v>1.556549255047457E-06</v>
      </c>
      <c r="JB563">
        <v>-3.845636065895205E-10</v>
      </c>
      <c r="JC563">
        <v>0.01562767363184709</v>
      </c>
      <c r="JD563">
        <v>0.001629169780553792</v>
      </c>
      <c r="JE563">
        <v>0.0005448488767950686</v>
      </c>
      <c r="JF563">
        <v>-2.599574200195059E-06</v>
      </c>
      <c r="JG563">
        <v>2</v>
      </c>
      <c r="JH563">
        <v>2011</v>
      </c>
      <c r="JI563">
        <v>1</v>
      </c>
      <c r="JJ563">
        <v>26</v>
      </c>
      <c r="JK563">
        <v>197368.7</v>
      </c>
      <c r="JL563">
        <v>197368.9</v>
      </c>
      <c r="JM563">
        <v>2.44873</v>
      </c>
      <c r="JN563">
        <v>2.62451</v>
      </c>
      <c r="JO563">
        <v>1.49658</v>
      </c>
      <c r="JP563">
        <v>2.34619</v>
      </c>
      <c r="JQ563">
        <v>1.54907</v>
      </c>
      <c r="JR563">
        <v>2.41455</v>
      </c>
      <c r="JS563">
        <v>36.9317</v>
      </c>
      <c r="JT563">
        <v>24.1751</v>
      </c>
      <c r="JU563">
        <v>18</v>
      </c>
      <c r="JV563">
        <v>484.515</v>
      </c>
      <c r="JW563">
        <v>490.87</v>
      </c>
      <c r="JX563">
        <v>28.2004</v>
      </c>
      <c r="JY563">
        <v>28.8643</v>
      </c>
      <c r="JZ563">
        <v>29.9999</v>
      </c>
      <c r="KA563">
        <v>29.1509</v>
      </c>
      <c r="KB563">
        <v>29.1677</v>
      </c>
      <c r="KC563">
        <v>49.1824</v>
      </c>
      <c r="KD563">
        <v>8.631259999999999</v>
      </c>
      <c r="KE563">
        <v>38.6137</v>
      </c>
      <c r="KF563">
        <v>28.1792</v>
      </c>
      <c r="KG563">
        <v>1088.81</v>
      </c>
      <c r="KH563">
        <v>17.5662</v>
      </c>
      <c r="KI563">
        <v>101.893</v>
      </c>
      <c r="KJ563">
        <v>91.557</v>
      </c>
    </row>
    <row r="564" spans="1:296">
      <c r="A564">
        <v>546</v>
      </c>
      <c r="B564">
        <v>1758831734.1</v>
      </c>
      <c r="C564">
        <v>17710.5</v>
      </c>
      <c r="D564" t="s">
        <v>1542</v>
      </c>
      <c r="E564" t="s">
        <v>1543</v>
      </c>
      <c r="F564">
        <v>5</v>
      </c>
      <c r="G564" t="s">
        <v>1413</v>
      </c>
      <c r="H564">
        <v>1758831726.6</v>
      </c>
      <c r="I564">
        <f>(J564)/1000</f>
        <v>0</v>
      </c>
      <c r="J564">
        <f>IF(DO564, AM564, AG564)</f>
        <v>0</v>
      </c>
      <c r="K564">
        <f>IF(DO564, AH564, AF564)</f>
        <v>0</v>
      </c>
      <c r="L564">
        <f>DQ564 - IF(AT564&gt;1, K564*DK564*100.0/(AV564), 0)</f>
        <v>0</v>
      </c>
      <c r="M564">
        <f>((S564-I564/2)*L564-K564)/(S564+I564/2)</f>
        <v>0</v>
      </c>
      <c r="N564">
        <f>M564*(DX564+DY564)/1000.0</f>
        <v>0</v>
      </c>
      <c r="O564">
        <f>(DQ564 - IF(AT564&gt;1, K564*DK564*100.0/(AV564), 0))*(DX564+DY564)/1000.0</f>
        <v>0</v>
      </c>
      <c r="P564">
        <f>2.0/((1/R564-1/Q564)+SIGN(R564)*SQRT((1/R564-1/Q564)*(1/R564-1/Q564) + 4*DL564/((DL564+1)*(DL564+1))*(2*1/R564*1/Q564-1/Q564*1/Q564)))</f>
        <v>0</v>
      </c>
      <c r="Q564">
        <f>IF(LEFT(DM564,1)&lt;&gt;"0",IF(LEFT(DM564,1)="1",3.0,DN564),$D$5+$E$5*(EE564*DX564/($K$5*1000))+$F$5*(EE564*DX564/($K$5*1000))*MAX(MIN(DK564,$J$5),$I$5)*MAX(MIN(DK564,$J$5),$I$5)+$G$5*MAX(MIN(DK564,$J$5),$I$5)*(EE564*DX564/($K$5*1000))+$H$5*(EE564*DX564/($K$5*1000))*(EE564*DX564/($K$5*1000)))</f>
        <v>0</v>
      </c>
      <c r="R564">
        <f>I564*(1000-(1000*0.61365*exp(17.502*V564/(240.97+V564))/(DX564+DY564)+DS564)/2)/(1000*0.61365*exp(17.502*V564/(240.97+V564))/(DX564+DY564)-DS564)</f>
        <v>0</v>
      </c>
      <c r="S564">
        <f>1/((DL564+1)/(P564/1.6)+1/(Q564/1.37)) + DL564/((DL564+1)/(P564/1.6) + DL564/(Q564/1.37))</f>
        <v>0</v>
      </c>
      <c r="T564">
        <f>(DG564*DJ564)</f>
        <v>0</v>
      </c>
      <c r="U564">
        <f>(DZ564+(T564+2*0.95*5.67E-8*(((DZ564+$B$9)+273)^4-(DZ564+273)^4)-44100*I564)/(1.84*29.3*Q564+8*0.95*5.67E-8*(DZ564+273)^3))</f>
        <v>0</v>
      </c>
      <c r="V564">
        <f>($C$9*EA564+$D$9*EB564+$E$9*U564)</f>
        <v>0</v>
      </c>
      <c r="W564">
        <f>0.61365*exp(17.502*V564/(240.97+V564))</f>
        <v>0</v>
      </c>
      <c r="X564">
        <f>(Y564/Z564*100)</f>
        <v>0</v>
      </c>
      <c r="Y564">
        <f>DS564*(DX564+DY564)/1000</f>
        <v>0</v>
      </c>
      <c r="Z564">
        <f>0.61365*exp(17.502*DZ564/(240.97+DZ564))</f>
        <v>0</v>
      </c>
      <c r="AA564">
        <f>(W564-DS564*(DX564+DY564)/1000)</f>
        <v>0</v>
      </c>
      <c r="AB564">
        <f>(-I564*44100)</f>
        <v>0</v>
      </c>
      <c r="AC564">
        <f>2*29.3*Q564*0.92*(DZ564-V564)</f>
        <v>0</v>
      </c>
      <c r="AD564">
        <f>2*0.95*5.67E-8*(((DZ564+$B$9)+273)^4-(V564+273)^4)</f>
        <v>0</v>
      </c>
      <c r="AE564">
        <f>T564+AD564+AB564+AC564</f>
        <v>0</v>
      </c>
      <c r="AF564">
        <f>DW564*AT564*(DR564-DQ564*(1000-AT564*DT564)/(1000-AT564*DS564))/(100*DK564)</f>
        <v>0</v>
      </c>
      <c r="AG564">
        <f>1000*DW564*AT564*(DS564-DT564)/(100*DK564*(1000-AT564*DS564))</f>
        <v>0</v>
      </c>
      <c r="AH564">
        <f>(AI564 - AJ564 - DX564*1E3/(8.314*(DZ564+273.15)) * AL564/DW564 * AK564) * DW564/(100*DK564) * (1000 - DT564)/1000</f>
        <v>0</v>
      </c>
      <c r="AI564">
        <v>1094.693778091841</v>
      </c>
      <c r="AJ564">
        <v>1050.380363636363</v>
      </c>
      <c r="AK564">
        <v>3.431507326677511</v>
      </c>
      <c r="AL564">
        <v>65.13345056571636</v>
      </c>
      <c r="AM564">
        <f>(AO564 - AN564 + DX564*1E3/(8.314*(DZ564+273.15)) * AQ564/DW564 * AP564) * DW564/(100*DK564) * 1000/(1000 - AO564)</f>
        <v>0</v>
      </c>
      <c r="AN564">
        <v>17.58478881418854</v>
      </c>
      <c r="AO564">
        <v>22.46455393939394</v>
      </c>
      <c r="AP564">
        <v>-0.0002209727519256131</v>
      </c>
      <c r="AQ564">
        <v>105.732096161895</v>
      </c>
      <c r="AR564">
        <v>0</v>
      </c>
      <c r="AS564">
        <v>0</v>
      </c>
      <c r="AT564">
        <f>IF(AR564*$H$15&gt;=AV564,1.0,(AV564/(AV564-AR564*$H$15)))</f>
        <v>0</v>
      </c>
      <c r="AU564">
        <f>(AT564-1)*100</f>
        <v>0</v>
      </c>
      <c r="AV564">
        <f>MAX(0,($B$15+$C$15*EE564)/(1+$D$15*EE564)*DX564/(DZ564+273)*$E$15)</f>
        <v>0</v>
      </c>
      <c r="AW564" t="s">
        <v>439</v>
      </c>
      <c r="AX564" t="s">
        <v>439</v>
      </c>
      <c r="AY564">
        <v>0</v>
      </c>
      <c r="AZ564">
        <v>0</v>
      </c>
      <c r="BA564">
        <f>1-AY564/AZ564</f>
        <v>0</v>
      </c>
      <c r="BB564">
        <v>0</v>
      </c>
      <c r="BC564" t="s">
        <v>439</v>
      </c>
      <c r="BD564" t="s">
        <v>439</v>
      </c>
      <c r="BE564">
        <v>0</v>
      </c>
      <c r="BF564">
        <v>0</v>
      </c>
      <c r="BG564">
        <f>1-BE564/BF564</f>
        <v>0</v>
      </c>
      <c r="BH564">
        <v>0.5</v>
      </c>
      <c r="BI564">
        <f>DH564</f>
        <v>0</v>
      </c>
      <c r="BJ564">
        <f>K564</f>
        <v>0</v>
      </c>
      <c r="BK564">
        <f>BG564*BH564*BI564</f>
        <v>0</v>
      </c>
      <c r="BL564">
        <f>(BJ564-BB564)/BI564</f>
        <v>0</v>
      </c>
      <c r="BM564">
        <f>(AZ564-BF564)/BF564</f>
        <v>0</v>
      </c>
      <c r="BN564">
        <f>AY564/(BA564+AY564/BF564)</f>
        <v>0</v>
      </c>
      <c r="BO564" t="s">
        <v>439</v>
      </c>
      <c r="BP564">
        <v>0</v>
      </c>
      <c r="BQ564">
        <f>IF(BP564&lt;&gt;0, BP564, BN564)</f>
        <v>0</v>
      </c>
      <c r="BR564">
        <f>1-BQ564/BF564</f>
        <v>0</v>
      </c>
      <c r="BS564">
        <f>(BF564-BE564)/(BF564-BQ564)</f>
        <v>0</v>
      </c>
      <c r="BT564">
        <f>(AZ564-BF564)/(AZ564-BQ564)</f>
        <v>0</v>
      </c>
      <c r="BU564">
        <f>(BF564-BE564)/(BF564-AY564)</f>
        <v>0</v>
      </c>
      <c r="BV564">
        <f>(AZ564-BF564)/(AZ564-AY564)</f>
        <v>0</v>
      </c>
      <c r="BW564">
        <f>(BS564*BQ564/BE564)</f>
        <v>0</v>
      </c>
      <c r="BX564">
        <f>(1-BW564)</f>
        <v>0</v>
      </c>
      <c r="DG564">
        <f>$B$13*EF564+$C$13*EG564+$F$13*ER564*(1-EU564)</f>
        <v>0</v>
      </c>
      <c r="DH564">
        <f>DG564*DI564</f>
        <v>0</v>
      </c>
      <c r="DI564">
        <f>($B$13*$D$11+$C$13*$D$11+$F$13*((FE564+EW564)/MAX(FE564+EW564+FF564, 0.1)*$I$11+FF564/MAX(FE564+EW564+FF564, 0.1)*$J$11))/($B$13+$C$13+$F$13)</f>
        <v>0</v>
      </c>
      <c r="DJ564">
        <f>($B$13*$K$11+$C$13*$K$11+$F$13*((FE564+EW564)/MAX(FE564+EW564+FF564, 0.1)*$P$11+FF564/MAX(FE564+EW564+FF564, 0.1)*$Q$11))/($B$13+$C$13+$F$13)</f>
        <v>0</v>
      </c>
      <c r="DK564">
        <v>5.9</v>
      </c>
      <c r="DL564">
        <v>0.5</v>
      </c>
      <c r="DM564" t="s">
        <v>440</v>
      </c>
      <c r="DN564">
        <v>2</v>
      </c>
      <c r="DO564" t="b">
        <v>1</v>
      </c>
      <c r="DP564">
        <v>1758831726.6</v>
      </c>
      <c r="DQ564">
        <v>1003.35937037037</v>
      </c>
      <c r="DR564">
        <v>1060.34962962963</v>
      </c>
      <c r="DS564">
        <v>22.47581481481482</v>
      </c>
      <c r="DT564">
        <v>17.53647037037037</v>
      </c>
      <c r="DU564">
        <v>1004.411555555556</v>
      </c>
      <c r="DV564">
        <v>22.18427407407407</v>
      </c>
      <c r="DW564">
        <v>500.0342222222222</v>
      </c>
      <c r="DX564">
        <v>90.75373333333333</v>
      </c>
      <c r="DY564">
        <v>0.0668661</v>
      </c>
      <c r="DZ564">
        <v>29.37865925925926</v>
      </c>
      <c r="EA564">
        <v>29.98681481481481</v>
      </c>
      <c r="EB564">
        <v>999.9000000000001</v>
      </c>
      <c r="EC564">
        <v>0</v>
      </c>
      <c r="ED564">
        <v>0</v>
      </c>
      <c r="EE564">
        <v>10002.10481481481</v>
      </c>
      <c r="EF564">
        <v>0</v>
      </c>
      <c r="EG564">
        <v>11.53963703703704</v>
      </c>
      <c r="EH564">
        <v>-56.98944444444445</v>
      </c>
      <c r="EI564">
        <v>1026.43037037037</v>
      </c>
      <c r="EJ564">
        <v>1079.276296296297</v>
      </c>
      <c r="EK564">
        <v>4.939338888888888</v>
      </c>
      <c r="EL564">
        <v>1060.34962962963</v>
      </c>
      <c r="EM564">
        <v>17.53647037037037</v>
      </c>
      <c r="EN564">
        <v>2.039763333333334</v>
      </c>
      <c r="EO564">
        <v>1.59149962962963</v>
      </c>
      <c r="EP564">
        <v>17.75642592592592</v>
      </c>
      <c r="EQ564">
        <v>13.87672592592593</v>
      </c>
      <c r="ER564">
        <v>1999.994444444445</v>
      </c>
      <c r="ES564">
        <v>0.9799991111111112</v>
      </c>
      <c r="ET564">
        <v>0.02000059259259259</v>
      </c>
      <c r="EU564">
        <v>0</v>
      </c>
      <c r="EV564">
        <v>1228.241481481481</v>
      </c>
      <c r="EW564">
        <v>5.00078</v>
      </c>
      <c r="EX564">
        <v>23876.52592592593</v>
      </c>
      <c r="EY564">
        <v>16379.58888888889</v>
      </c>
      <c r="EZ564">
        <v>39.1617037037037</v>
      </c>
      <c r="FA564">
        <v>39.84925925925926</v>
      </c>
      <c r="FB564">
        <v>39.26133333333333</v>
      </c>
      <c r="FC564">
        <v>39.61555555555555</v>
      </c>
      <c r="FD564">
        <v>40.41414814814814</v>
      </c>
      <c r="FE564">
        <v>1955.094444444445</v>
      </c>
      <c r="FF564">
        <v>39.9</v>
      </c>
      <c r="FG564">
        <v>0</v>
      </c>
      <c r="FH564">
        <v>1758831729.1</v>
      </c>
      <c r="FI564">
        <v>0</v>
      </c>
      <c r="FJ564">
        <v>1228.2312</v>
      </c>
      <c r="FK564">
        <v>-1.020000010878292</v>
      </c>
      <c r="FL564">
        <v>-32.26153854300037</v>
      </c>
      <c r="FM564">
        <v>23876.66</v>
      </c>
      <c r="FN564">
        <v>15</v>
      </c>
      <c r="FO564">
        <v>0</v>
      </c>
      <c r="FP564" t="s">
        <v>441</v>
      </c>
      <c r="FQ564">
        <v>1746989605.5</v>
      </c>
      <c r="FR564">
        <v>1746989593.5</v>
      </c>
      <c r="FS564">
        <v>0</v>
      </c>
      <c r="FT564">
        <v>-0.274</v>
      </c>
      <c r="FU564">
        <v>-0.002</v>
      </c>
      <c r="FV564">
        <v>2.549</v>
      </c>
      <c r="FW564">
        <v>0.129</v>
      </c>
      <c r="FX564">
        <v>420</v>
      </c>
      <c r="FY564">
        <v>17</v>
      </c>
      <c r="FZ564">
        <v>0.02</v>
      </c>
      <c r="GA564">
        <v>0.04</v>
      </c>
      <c r="GB564">
        <v>-56.9243025</v>
      </c>
      <c r="GC564">
        <v>-1.174245028142476</v>
      </c>
      <c r="GD564">
        <v>0.1335367430475595</v>
      </c>
      <c r="GE564">
        <v>0</v>
      </c>
      <c r="GF564">
        <v>1228.285</v>
      </c>
      <c r="GG564">
        <v>-1.255767760214054</v>
      </c>
      <c r="GH564">
        <v>0.3092994931625106</v>
      </c>
      <c r="GI564">
        <v>0</v>
      </c>
      <c r="GJ564">
        <v>4.985635</v>
      </c>
      <c r="GK564">
        <v>-0.7755156472795649</v>
      </c>
      <c r="GL564">
        <v>0.07777545438632939</v>
      </c>
      <c r="GM564">
        <v>0</v>
      </c>
      <c r="GN564">
        <v>0</v>
      </c>
      <c r="GO564">
        <v>3</v>
      </c>
      <c r="GP564" t="s">
        <v>459</v>
      </c>
      <c r="GQ564">
        <v>3.10157</v>
      </c>
      <c r="GR564">
        <v>2.72533</v>
      </c>
      <c r="GS564">
        <v>0.164104</v>
      </c>
      <c r="GT564">
        <v>0.169673</v>
      </c>
      <c r="GU564">
        <v>0.103187</v>
      </c>
      <c r="GV564">
        <v>0.0879738</v>
      </c>
      <c r="GW564">
        <v>21837</v>
      </c>
      <c r="GX564">
        <v>19734.7</v>
      </c>
      <c r="GY564">
        <v>26687.3</v>
      </c>
      <c r="GZ564">
        <v>23989.4</v>
      </c>
      <c r="HA564">
        <v>38305.7</v>
      </c>
      <c r="HB564">
        <v>32369.7</v>
      </c>
      <c r="HC564">
        <v>46603.1</v>
      </c>
      <c r="HD564">
        <v>37972</v>
      </c>
      <c r="HE564">
        <v>1.87227</v>
      </c>
      <c r="HF564">
        <v>1.85905</v>
      </c>
      <c r="HG564">
        <v>0.143651</v>
      </c>
      <c r="HH564">
        <v>0</v>
      </c>
      <c r="HI564">
        <v>27.6512</v>
      </c>
      <c r="HJ564">
        <v>999.9</v>
      </c>
      <c r="HK564">
        <v>36.3</v>
      </c>
      <c r="HL564">
        <v>32.5</v>
      </c>
      <c r="HM564">
        <v>19.6475</v>
      </c>
      <c r="HN564">
        <v>61.3151</v>
      </c>
      <c r="HO564">
        <v>20.5168</v>
      </c>
      <c r="HP564">
        <v>1</v>
      </c>
      <c r="HQ564">
        <v>0.119934</v>
      </c>
      <c r="HR564">
        <v>-0.524172</v>
      </c>
      <c r="HS564">
        <v>20.2801</v>
      </c>
      <c r="HT564">
        <v>5.21295</v>
      </c>
      <c r="HU564">
        <v>11.9798</v>
      </c>
      <c r="HV564">
        <v>4.96375</v>
      </c>
      <c r="HW564">
        <v>3.27463</v>
      </c>
      <c r="HX564">
        <v>9999</v>
      </c>
      <c r="HY564">
        <v>9999</v>
      </c>
      <c r="HZ564">
        <v>9999</v>
      </c>
      <c r="IA564">
        <v>6.7</v>
      </c>
      <c r="IB564">
        <v>1.86394</v>
      </c>
      <c r="IC564">
        <v>1.8601</v>
      </c>
      <c r="ID564">
        <v>1.85841</v>
      </c>
      <c r="IE564">
        <v>1.85975</v>
      </c>
      <c r="IF564">
        <v>1.85989</v>
      </c>
      <c r="IG564">
        <v>1.8584</v>
      </c>
      <c r="IH564">
        <v>1.85745</v>
      </c>
      <c r="II564">
        <v>1.85242</v>
      </c>
      <c r="IJ564">
        <v>0</v>
      </c>
      <c r="IK564">
        <v>0</v>
      </c>
      <c r="IL564">
        <v>0</v>
      </c>
      <c r="IM564">
        <v>0</v>
      </c>
      <c r="IN564" t="s">
        <v>443</v>
      </c>
      <c r="IO564" t="s">
        <v>444</v>
      </c>
      <c r="IP564" t="s">
        <v>445</v>
      </c>
      <c r="IQ564" t="s">
        <v>445</v>
      </c>
      <c r="IR564" t="s">
        <v>445</v>
      </c>
      <c r="IS564" t="s">
        <v>445</v>
      </c>
      <c r="IT564">
        <v>0</v>
      </c>
      <c r="IU564">
        <v>100</v>
      </c>
      <c r="IV564">
        <v>100</v>
      </c>
      <c r="IW564">
        <v>-1.03</v>
      </c>
      <c r="IX564">
        <v>0.2913</v>
      </c>
      <c r="IY564">
        <v>-1.085747647868322</v>
      </c>
      <c r="IZ564">
        <v>-0.001141660950335919</v>
      </c>
      <c r="JA564">
        <v>1.556549255047457E-06</v>
      </c>
      <c r="JB564">
        <v>-3.845636065895205E-10</v>
      </c>
      <c r="JC564">
        <v>0.01562767363184709</v>
      </c>
      <c r="JD564">
        <v>0.001629169780553792</v>
      </c>
      <c r="JE564">
        <v>0.0005448488767950686</v>
      </c>
      <c r="JF564">
        <v>-2.599574200195059E-06</v>
      </c>
      <c r="JG564">
        <v>2</v>
      </c>
      <c r="JH564">
        <v>2011</v>
      </c>
      <c r="JI564">
        <v>1</v>
      </c>
      <c r="JJ564">
        <v>26</v>
      </c>
      <c r="JK564">
        <v>197368.8</v>
      </c>
      <c r="JL564">
        <v>197369</v>
      </c>
      <c r="JM564">
        <v>2.47681</v>
      </c>
      <c r="JN564">
        <v>2.61963</v>
      </c>
      <c r="JO564">
        <v>1.49658</v>
      </c>
      <c r="JP564">
        <v>2.34619</v>
      </c>
      <c r="JQ564">
        <v>1.54907</v>
      </c>
      <c r="JR564">
        <v>2.40234</v>
      </c>
      <c r="JS564">
        <v>36.9317</v>
      </c>
      <c r="JT564">
        <v>24.1751</v>
      </c>
      <c r="JU564">
        <v>18</v>
      </c>
      <c r="JV564">
        <v>484.4</v>
      </c>
      <c r="JW564">
        <v>490.935</v>
      </c>
      <c r="JX564">
        <v>28.2368</v>
      </c>
      <c r="JY564">
        <v>28.862</v>
      </c>
      <c r="JZ564">
        <v>29.9997</v>
      </c>
      <c r="KA564">
        <v>29.1473</v>
      </c>
      <c r="KB564">
        <v>29.1636</v>
      </c>
      <c r="KC564">
        <v>49.8292</v>
      </c>
      <c r="KD564">
        <v>8.631259999999999</v>
      </c>
      <c r="KE564">
        <v>38.6137</v>
      </c>
      <c r="KF564">
        <v>28.1831</v>
      </c>
      <c r="KG564">
        <v>1108.85</v>
      </c>
      <c r="KH564">
        <v>17.6266</v>
      </c>
      <c r="KI564">
        <v>101.893</v>
      </c>
      <c r="KJ564">
        <v>91.5573</v>
      </c>
    </row>
    <row r="565" spans="1:296">
      <c r="A565">
        <v>547</v>
      </c>
      <c r="B565">
        <v>1758831739.1</v>
      </c>
      <c r="C565">
        <v>17715.5</v>
      </c>
      <c r="D565" t="s">
        <v>1544</v>
      </c>
      <c r="E565" t="s">
        <v>1545</v>
      </c>
      <c r="F565">
        <v>5</v>
      </c>
      <c r="G565" t="s">
        <v>1413</v>
      </c>
      <c r="H565">
        <v>1758831731.314285</v>
      </c>
      <c r="I565">
        <f>(J565)/1000</f>
        <v>0</v>
      </c>
      <c r="J565">
        <f>IF(DO565, AM565, AG565)</f>
        <v>0</v>
      </c>
      <c r="K565">
        <f>IF(DO565, AH565, AF565)</f>
        <v>0</v>
      </c>
      <c r="L565">
        <f>DQ565 - IF(AT565&gt;1, K565*DK565*100.0/(AV565), 0)</f>
        <v>0</v>
      </c>
      <c r="M565">
        <f>((S565-I565/2)*L565-K565)/(S565+I565/2)</f>
        <v>0</v>
      </c>
      <c r="N565">
        <f>M565*(DX565+DY565)/1000.0</f>
        <v>0</v>
      </c>
      <c r="O565">
        <f>(DQ565 - IF(AT565&gt;1, K565*DK565*100.0/(AV565), 0))*(DX565+DY565)/1000.0</f>
        <v>0</v>
      </c>
      <c r="P565">
        <f>2.0/((1/R565-1/Q565)+SIGN(R565)*SQRT((1/R565-1/Q565)*(1/R565-1/Q565) + 4*DL565/((DL565+1)*(DL565+1))*(2*1/R565*1/Q565-1/Q565*1/Q565)))</f>
        <v>0</v>
      </c>
      <c r="Q565">
        <f>IF(LEFT(DM565,1)&lt;&gt;"0",IF(LEFT(DM565,1)="1",3.0,DN565),$D$5+$E$5*(EE565*DX565/($K$5*1000))+$F$5*(EE565*DX565/($K$5*1000))*MAX(MIN(DK565,$J$5),$I$5)*MAX(MIN(DK565,$J$5),$I$5)+$G$5*MAX(MIN(DK565,$J$5),$I$5)*(EE565*DX565/($K$5*1000))+$H$5*(EE565*DX565/($K$5*1000))*(EE565*DX565/($K$5*1000)))</f>
        <v>0</v>
      </c>
      <c r="R565">
        <f>I565*(1000-(1000*0.61365*exp(17.502*V565/(240.97+V565))/(DX565+DY565)+DS565)/2)/(1000*0.61365*exp(17.502*V565/(240.97+V565))/(DX565+DY565)-DS565)</f>
        <v>0</v>
      </c>
      <c r="S565">
        <f>1/((DL565+1)/(P565/1.6)+1/(Q565/1.37)) + DL565/((DL565+1)/(P565/1.6) + DL565/(Q565/1.37))</f>
        <v>0</v>
      </c>
      <c r="T565">
        <f>(DG565*DJ565)</f>
        <v>0</v>
      </c>
      <c r="U565">
        <f>(DZ565+(T565+2*0.95*5.67E-8*(((DZ565+$B$9)+273)^4-(DZ565+273)^4)-44100*I565)/(1.84*29.3*Q565+8*0.95*5.67E-8*(DZ565+273)^3))</f>
        <v>0</v>
      </c>
      <c r="V565">
        <f>($C$9*EA565+$D$9*EB565+$E$9*U565)</f>
        <v>0</v>
      </c>
      <c r="W565">
        <f>0.61365*exp(17.502*V565/(240.97+V565))</f>
        <v>0</v>
      </c>
      <c r="X565">
        <f>(Y565/Z565*100)</f>
        <v>0</v>
      </c>
      <c r="Y565">
        <f>DS565*(DX565+DY565)/1000</f>
        <v>0</v>
      </c>
      <c r="Z565">
        <f>0.61365*exp(17.502*DZ565/(240.97+DZ565))</f>
        <v>0</v>
      </c>
      <c r="AA565">
        <f>(W565-DS565*(DX565+DY565)/1000)</f>
        <v>0</v>
      </c>
      <c r="AB565">
        <f>(-I565*44100)</f>
        <v>0</v>
      </c>
      <c r="AC565">
        <f>2*29.3*Q565*0.92*(DZ565-V565)</f>
        <v>0</v>
      </c>
      <c r="AD565">
        <f>2*0.95*5.67E-8*(((DZ565+$B$9)+273)^4-(V565+273)^4)</f>
        <v>0</v>
      </c>
      <c r="AE565">
        <f>T565+AD565+AB565+AC565</f>
        <v>0</v>
      </c>
      <c r="AF565">
        <f>DW565*AT565*(DR565-DQ565*(1000-AT565*DT565)/(1000-AT565*DS565))/(100*DK565)</f>
        <v>0</v>
      </c>
      <c r="AG565">
        <f>1000*DW565*AT565*(DS565-DT565)/(100*DK565*(1000-AT565*DS565))</f>
        <v>0</v>
      </c>
      <c r="AH565">
        <f>(AI565 - AJ565 - DX565*1E3/(8.314*(DZ565+273.15)) * AL565/DW565 * AK565) * DW565/(100*DK565) * (1000 - DT565)/1000</f>
        <v>0</v>
      </c>
      <c r="AI565">
        <v>1111.862274614526</v>
      </c>
      <c r="AJ565">
        <v>1067.352</v>
      </c>
      <c r="AK565">
        <v>3.386311815030072</v>
      </c>
      <c r="AL565">
        <v>65.13345056571636</v>
      </c>
      <c r="AM565">
        <f>(AO565 - AN565 + DX565*1E3/(8.314*(DZ565+273.15)) * AQ565/DW565 * AP565) * DW565/(100*DK565) * 1000/(1000 - AO565)</f>
        <v>0</v>
      </c>
      <c r="AN565">
        <v>17.61214140105627</v>
      </c>
      <c r="AO565">
        <v>22.44799212121212</v>
      </c>
      <c r="AP565">
        <v>-0.0002992811316734547</v>
      </c>
      <c r="AQ565">
        <v>105.732096161895</v>
      </c>
      <c r="AR565">
        <v>0</v>
      </c>
      <c r="AS565">
        <v>0</v>
      </c>
      <c r="AT565">
        <f>IF(AR565*$H$15&gt;=AV565,1.0,(AV565/(AV565-AR565*$H$15)))</f>
        <v>0</v>
      </c>
      <c r="AU565">
        <f>(AT565-1)*100</f>
        <v>0</v>
      </c>
      <c r="AV565">
        <f>MAX(0,($B$15+$C$15*EE565)/(1+$D$15*EE565)*DX565/(DZ565+273)*$E$15)</f>
        <v>0</v>
      </c>
      <c r="AW565" t="s">
        <v>439</v>
      </c>
      <c r="AX565" t="s">
        <v>439</v>
      </c>
      <c r="AY565">
        <v>0</v>
      </c>
      <c r="AZ565">
        <v>0</v>
      </c>
      <c r="BA565">
        <f>1-AY565/AZ565</f>
        <v>0</v>
      </c>
      <c r="BB565">
        <v>0</v>
      </c>
      <c r="BC565" t="s">
        <v>439</v>
      </c>
      <c r="BD565" t="s">
        <v>439</v>
      </c>
      <c r="BE565">
        <v>0</v>
      </c>
      <c r="BF565">
        <v>0</v>
      </c>
      <c r="BG565">
        <f>1-BE565/BF565</f>
        <v>0</v>
      </c>
      <c r="BH565">
        <v>0.5</v>
      </c>
      <c r="BI565">
        <f>DH565</f>
        <v>0</v>
      </c>
      <c r="BJ565">
        <f>K565</f>
        <v>0</v>
      </c>
      <c r="BK565">
        <f>BG565*BH565*BI565</f>
        <v>0</v>
      </c>
      <c r="BL565">
        <f>(BJ565-BB565)/BI565</f>
        <v>0</v>
      </c>
      <c r="BM565">
        <f>(AZ565-BF565)/BF565</f>
        <v>0</v>
      </c>
      <c r="BN565">
        <f>AY565/(BA565+AY565/BF565)</f>
        <v>0</v>
      </c>
      <c r="BO565" t="s">
        <v>439</v>
      </c>
      <c r="BP565">
        <v>0</v>
      </c>
      <c r="BQ565">
        <f>IF(BP565&lt;&gt;0, BP565, BN565)</f>
        <v>0</v>
      </c>
      <c r="BR565">
        <f>1-BQ565/BF565</f>
        <v>0</v>
      </c>
      <c r="BS565">
        <f>(BF565-BE565)/(BF565-BQ565)</f>
        <v>0</v>
      </c>
      <c r="BT565">
        <f>(AZ565-BF565)/(AZ565-BQ565)</f>
        <v>0</v>
      </c>
      <c r="BU565">
        <f>(BF565-BE565)/(BF565-AY565)</f>
        <v>0</v>
      </c>
      <c r="BV565">
        <f>(AZ565-BF565)/(AZ565-AY565)</f>
        <v>0</v>
      </c>
      <c r="BW565">
        <f>(BS565*BQ565/BE565)</f>
        <v>0</v>
      </c>
      <c r="BX565">
        <f>(1-BW565)</f>
        <v>0</v>
      </c>
      <c r="DG565">
        <f>$B$13*EF565+$C$13*EG565+$F$13*ER565*(1-EU565)</f>
        <v>0</v>
      </c>
      <c r="DH565">
        <f>DG565*DI565</f>
        <v>0</v>
      </c>
      <c r="DI565">
        <f>($B$13*$D$11+$C$13*$D$11+$F$13*((FE565+EW565)/MAX(FE565+EW565+FF565, 0.1)*$I$11+FF565/MAX(FE565+EW565+FF565, 0.1)*$J$11))/($B$13+$C$13+$F$13)</f>
        <v>0</v>
      </c>
      <c r="DJ565">
        <f>($B$13*$K$11+$C$13*$K$11+$F$13*((FE565+EW565)/MAX(FE565+EW565+FF565, 0.1)*$P$11+FF565/MAX(FE565+EW565+FF565, 0.1)*$Q$11))/($B$13+$C$13+$F$13)</f>
        <v>0</v>
      </c>
      <c r="DK565">
        <v>5.9</v>
      </c>
      <c r="DL565">
        <v>0.5</v>
      </c>
      <c r="DM565" t="s">
        <v>440</v>
      </c>
      <c r="DN565">
        <v>2</v>
      </c>
      <c r="DO565" t="b">
        <v>1</v>
      </c>
      <c r="DP565">
        <v>1758831731.314285</v>
      </c>
      <c r="DQ565">
        <v>1019.112607142857</v>
      </c>
      <c r="DR565">
        <v>1076.178214285714</v>
      </c>
      <c r="DS565">
        <v>22.46907142857143</v>
      </c>
      <c r="DT565">
        <v>17.5739</v>
      </c>
      <c r="DU565">
        <v>1020.152</v>
      </c>
      <c r="DV565">
        <v>22.17768571428572</v>
      </c>
      <c r="DW565">
        <v>500.0106785714286</v>
      </c>
      <c r="DX565">
        <v>90.75327142857141</v>
      </c>
      <c r="DY565">
        <v>0.06700600714285714</v>
      </c>
      <c r="DZ565">
        <v>29.38102142857142</v>
      </c>
      <c r="EA565">
        <v>29.99454642857143</v>
      </c>
      <c r="EB565">
        <v>999.9000000000002</v>
      </c>
      <c r="EC565">
        <v>0</v>
      </c>
      <c r="ED565">
        <v>0</v>
      </c>
      <c r="EE565">
        <v>10000.57785714286</v>
      </c>
      <c r="EF565">
        <v>0</v>
      </c>
      <c r="EG565">
        <v>11.53645714285715</v>
      </c>
      <c r="EH565">
        <v>-57.06468214285714</v>
      </c>
      <c r="EI565">
        <v>1042.537857142857</v>
      </c>
      <c r="EJ565">
        <v>1095.429285714286</v>
      </c>
      <c r="EK565">
        <v>4.895181428571428</v>
      </c>
      <c r="EL565">
        <v>1076.178214285714</v>
      </c>
      <c r="EM565">
        <v>17.5739</v>
      </c>
      <c r="EN565">
        <v>2.039141785714286</v>
      </c>
      <c r="EO565">
        <v>1.594887857142857</v>
      </c>
      <c r="EP565">
        <v>17.75158571428571</v>
      </c>
      <c r="EQ565">
        <v>13.90949285714286</v>
      </c>
      <c r="ER565">
        <v>1999.988928571429</v>
      </c>
      <c r="ES565">
        <v>0.97999925</v>
      </c>
      <c r="ET565">
        <v>0.02000045357142857</v>
      </c>
      <c r="EU565">
        <v>0</v>
      </c>
      <c r="EV565">
        <v>1228.097142857143</v>
      </c>
      <c r="EW565">
        <v>5.00078</v>
      </c>
      <c r="EX565">
        <v>23873.35</v>
      </c>
      <c r="EY565">
        <v>16379.54642857143</v>
      </c>
      <c r="EZ565">
        <v>39.14707142857143</v>
      </c>
      <c r="FA565">
        <v>39.84342857142856</v>
      </c>
      <c r="FB565">
        <v>39.32353571428571</v>
      </c>
      <c r="FC565">
        <v>39.60017857142856</v>
      </c>
      <c r="FD565">
        <v>40.46857142857142</v>
      </c>
      <c r="FE565">
        <v>1955.088928571429</v>
      </c>
      <c r="FF565">
        <v>39.9</v>
      </c>
      <c r="FG565">
        <v>0</v>
      </c>
      <c r="FH565">
        <v>1758831734.5</v>
      </c>
      <c r="FI565">
        <v>0</v>
      </c>
      <c r="FJ565">
        <v>1228.098461538462</v>
      </c>
      <c r="FK565">
        <v>-2.229743588191647</v>
      </c>
      <c r="FL565">
        <v>-47.94529909428648</v>
      </c>
      <c r="FM565">
        <v>23873.18461538462</v>
      </c>
      <c r="FN565">
        <v>15</v>
      </c>
      <c r="FO565">
        <v>0</v>
      </c>
      <c r="FP565" t="s">
        <v>441</v>
      </c>
      <c r="FQ565">
        <v>1746989605.5</v>
      </c>
      <c r="FR565">
        <v>1746989593.5</v>
      </c>
      <c r="FS565">
        <v>0</v>
      </c>
      <c r="FT565">
        <v>-0.274</v>
      </c>
      <c r="FU565">
        <v>-0.002</v>
      </c>
      <c r="FV565">
        <v>2.549</v>
      </c>
      <c r="FW565">
        <v>0.129</v>
      </c>
      <c r="FX565">
        <v>420</v>
      </c>
      <c r="FY565">
        <v>17</v>
      </c>
      <c r="FZ565">
        <v>0.02</v>
      </c>
      <c r="GA565">
        <v>0.04</v>
      </c>
      <c r="GB565">
        <v>-57.0155275</v>
      </c>
      <c r="GC565">
        <v>-1.095947842401434</v>
      </c>
      <c r="GD565">
        <v>0.1262596213908068</v>
      </c>
      <c r="GE565">
        <v>0</v>
      </c>
      <c r="GF565">
        <v>1228.186176470588</v>
      </c>
      <c r="GG565">
        <v>-1.32330023308716</v>
      </c>
      <c r="GH565">
        <v>0.2983386814647563</v>
      </c>
      <c r="GI565">
        <v>0</v>
      </c>
      <c r="GJ565">
        <v>4.92311825</v>
      </c>
      <c r="GK565">
        <v>-0.5617165103189697</v>
      </c>
      <c r="GL565">
        <v>0.05465592858453237</v>
      </c>
      <c r="GM565">
        <v>0</v>
      </c>
      <c r="GN565">
        <v>0</v>
      </c>
      <c r="GO565">
        <v>3</v>
      </c>
      <c r="GP565" t="s">
        <v>459</v>
      </c>
      <c r="GQ565">
        <v>3.10154</v>
      </c>
      <c r="GR565">
        <v>2.72504</v>
      </c>
      <c r="GS565">
        <v>0.165782</v>
      </c>
      <c r="GT565">
        <v>0.171306</v>
      </c>
      <c r="GU565">
        <v>0.103133</v>
      </c>
      <c r="GV565">
        <v>0.0880807</v>
      </c>
      <c r="GW565">
        <v>21793.5</v>
      </c>
      <c r="GX565">
        <v>19695.8</v>
      </c>
      <c r="GY565">
        <v>26687.6</v>
      </c>
      <c r="GZ565">
        <v>23989.3</v>
      </c>
      <c r="HA565">
        <v>38308.7</v>
      </c>
      <c r="HB565">
        <v>32365.8</v>
      </c>
      <c r="HC565">
        <v>46603.7</v>
      </c>
      <c r="HD565">
        <v>37971.8</v>
      </c>
      <c r="HE565">
        <v>1.87245</v>
      </c>
      <c r="HF565">
        <v>1.85922</v>
      </c>
      <c r="HG565">
        <v>0.145629</v>
      </c>
      <c r="HH565">
        <v>0</v>
      </c>
      <c r="HI565">
        <v>27.6457</v>
      </c>
      <c r="HJ565">
        <v>999.9</v>
      </c>
      <c r="HK565">
        <v>36.4</v>
      </c>
      <c r="HL565">
        <v>32.5</v>
      </c>
      <c r="HM565">
        <v>19.7005</v>
      </c>
      <c r="HN565">
        <v>61.1751</v>
      </c>
      <c r="HO565">
        <v>20.3405</v>
      </c>
      <c r="HP565">
        <v>1</v>
      </c>
      <c r="HQ565">
        <v>0.119451</v>
      </c>
      <c r="HR565">
        <v>-0.350346</v>
      </c>
      <c r="HS565">
        <v>20.2807</v>
      </c>
      <c r="HT565">
        <v>5.2128</v>
      </c>
      <c r="HU565">
        <v>11.9798</v>
      </c>
      <c r="HV565">
        <v>4.96355</v>
      </c>
      <c r="HW565">
        <v>3.27445</v>
      </c>
      <c r="HX565">
        <v>9999</v>
      </c>
      <c r="HY565">
        <v>9999</v>
      </c>
      <c r="HZ565">
        <v>9999</v>
      </c>
      <c r="IA565">
        <v>6.7</v>
      </c>
      <c r="IB565">
        <v>1.86394</v>
      </c>
      <c r="IC565">
        <v>1.86012</v>
      </c>
      <c r="ID565">
        <v>1.85843</v>
      </c>
      <c r="IE565">
        <v>1.85975</v>
      </c>
      <c r="IF565">
        <v>1.85989</v>
      </c>
      <c r="IG565">
        <v>1.8584</v>
      </c>
      <c r="IH565">
        <v>1.85746</v>
      </c>
      <c r="II565">
        <v>1.85242</v>
      </c>
      <c r="IJ565">
        <v>0</v>
      </c>
      <c r="IK565">
        <v>0</v>
      </c>
      <c r="IL565">
        <v>0</v>
      </c>
      <c r="IM565">
        <v>0</v>
      </c>
      <c r="IN565" t="s">
        <v>443</v>
      </c>
      <c r="IO565" t="s">
        <v>444</v>
      </c>
      <c r="IP565" t="s">
        <v>445</v>
      </c>
      <c r="IQ565" t="s">
        <v>445</v>
      </c>
      <c r="IR565" t="s">
        <v>445</v>
      </c>
      <c r="IS565" t="s">
        <v>445</v>
      </c>
      <c r="IT565">
        <v>0</v>
      </c>
      <c r="IU565">
        <v>100</v>
      </c>
      <c r="IV565">
        <v>100</v>
      </c>
      <c r="IW565">
        <v>-1.01</v>
      </c>
      <c r="IX565">
        <v>0.2909</v>
      </c>
      <c r="IY565">
        <v>-1.085747647868322</v>
      </c>
      <c r="IZ565">
        <v>-0.001141660950335919</v>
      </c>
      <c r="JA565">
        <v>1.556549255047457E-06</v>
      </c>
      <c r="JB565">
        <v>-3.845636065895205E-10</v>
      </c>
      <c r="JC565">
        <v>0.01562767363184709</v>
      </c>
      <c r="JD565">
        <v>0.001629169780553792</v>
      </c>
      <c r="JE565">
        <v>0.0005448488767950686</v>
      </c>
      <c r="JF565">
        <v>-2.599574200195059E-06</v>
      </c>
      <c r="JG565">
        <v>2</v>
      </c>
      <c r="JH565">
        <v>2011</v>
      </c>
      <c r="JI565">
        <v>1</v>
      </c>
      <c r="JJ565">
        <v>26</v>
      </c>
      <c r="JK565">
        <v>197368.9</v>
      </c>
      <c r="JL565">
        <v>197369.1</v>
      </c>
      <c r="JM565">
        <v>2.51221</v>
      </c>
      <c r="JN565">
        <v>2.62817</v>
      </c>
      <c r="JO565">
        <v>1.49658</v>
      </c>
      <c r="JP565">
        <v>2.34497</v>
      </c>
      <c r="JQ565">
        <v>1.54907</v>
      </c>
      <c r="JR565">
        <v>2.36328</v>
      </c>
      <c r="JS565">
        <v>36.9317</v>
      </c>
      <c r="JT565">
        <v>24.1751</v>
      </c>
      <c r="JU565">
        <v>18</v>
      </c>
      <c r="JV565">
        <v>484.474</v>
      </c>
      <c r="JW565">
        <v>491.018</v>
      </c>
      <c r="JX565">
        <v>28.2251</v>
      </c>
      <c r="JY565">
        <v>28.8588</v>
      </c>
      <c r="JZ565">
        <v>29.9997</v>
      </c>
      <c r="KA565">
        <v>29.1435</v>
      </c>
      <c r="KB565">
        <v>29.1596</v>
      </c>
      <c r="KC565">
        <v>50.4139</v>
      </c>
      <c r="KD565">
        <v>8.631259999999999</v>
      </c>
      <c r="KE565">
        <v>38.9983</v>
      </c>
      <c r="KF565">
        <v>28.1902</v>
      </c>
      <c r="KG565">
        <v>1122.3</v>
      </c>
      <c r="KH565">
        <v>17.6953</v>
      </c>
      <c r="KI565">
        <v>101.894</v>
      </c>
      <c r="KJ565">
        <v>91.5568</v>
      </c>
    </row>
    <row r="566" spans="1:296">
      <c r="A566">
        <v>548</v>
      </c>
      <c r="B566">
        <v>1758831744.1</v>
      </c>
      <c r="C566">
        <v>17720.5</v>
      </c>
      <c r="D566" t="s">
        <v>1546</v>
      </c>
      <c r="E566" t="s">
        <v>1547</v>
      </c>
      <c r="F566">
        <v>5</v>
      </c>
      <c r="G566" t="s">
        <v>1413</v>
      </c>
      <c r="H566">
        <v>1758831736.6</v>
      </c>
      <c r="I566">
        <f>(J566)/1000</f>
        <v>0</v>
      </c>
      <c r="J566">
        <f>IF(DO566, AM566, AG566)</f>
        <v>0</v>
      </c>
      <c r="K566">
        <f>IF(DO566, AH566, AF566)</f>
        <v>0</v>
      </c>
      <c r="L566">
        <f>DQ566 - IF(AT566&gt;1, K566*DK566*100.0/(AV566), 0)</f>
        <v>0</v>
      </c>
      <c r="M566">
        <f>((S566-I566/2)*L566-K566)/(S566+I566/2)</f>
        <v>0</v>
      </c>
      <c r="N566">
        <f>M566*(DX566+DY566)/1000.0</f>
        <v>0</v>
      </c>
      <c r="O566">
        <f>(DQ566 - IF(AT566&gt;1, K566*DK566*100.0/(AV566), 0))*(DX566+DY566)/1000.0</f>
        <v>0</v>
      </c>
      <c r="P566">
        <f>2.0/((1/R566-1/Q566)+SIGN(R566)*SQRT((1/R566-1/Q566)*(1/R566-1/Q566) + 4*DL566/((DL566+1)*(DL566+1))*(2*1/R566*1/Q566-1/Q566*1/Q566)))</f>
        <v>0</v>
      </c>
      <c r="Q566">
        <f>IF(LEFT(DM566,1)&lt;&gt;"0",IF(LEFT(DM566,1)="1",3.0,DN566),$D$5+$E$5*(EE566*DX566/($K$5*1000))+$F$5*(EE566*DX566/($K$5*1000))*MAX(MIN(DK566,$J$5),$I$5)*MAX(MIN(DK566,$J$5),$I$5)+$G$5*MAX(MIN(DK566,$J$5),$I$5)*(EE566*DX566/($K$5*1000))+$H$5*(EE566*DX566/($K$5*1000))*(EE566*DX566/($K$5*1000)))</f>
        <v>0</v>
      </c>
      <c r="R566">
        <f>I566*(1000-(1000*0.61365*exp(17.502*V566/(240.97+V566))/(DX566+DY566)+DS566)/2)/(1000*0.61365*exp(17.502*V566/(240.97+V566))/(DX566+DY566)-DS566)</f>
        <v>0</v>
      </c>
      <c r="S566">
        <f>1/((DL566+1)/(P566/1.6)+1/(Q566/1.37)) + DL566/((DL566+1)/(P566/1.6) + DL566/(Q566/1.37))</f>
        <v>0</v>
      </c>
      <c r="T566">
        <f>(DG566*DJ566)</f>
        <v>0</v>
      </c>
      <c r="U566">
        <f>(DZ566+(T566+2*0.95*5.67E-8*(((DZ566+$B$9)+273)^4-(DZ566+273)^4)-44100*I566)/(1.84*29.3*Q566+8*0.95*5.67E-8*(DZ566+273)^3))</f>
        <v>0</v>
      </c>
      <c r="V566">
        <f>($C$9*EA566+$D$9*EB566+$E$9*U566)</f>
        <v>0</v>
      </c>
      <c r="W566">
        <f>0.61365*exp(17.502*V566/(240.97+V566))</f>
        <v>0</v>
      </c>
      <c r="X566">
        <f>(Y566/Z566*100)</f>
        <v>0</v>
      </c>
      <c r="Y566">
        <f>DS566*(DX566+DY566)/1000</f>
        <v>0</v>
      </c>
      <c r="Z566">
        <f>0.61365*exp(17.502*DZ566/(240.97+DZ566))</f>
        <v>0</v>
      </c>
      <c r="AA566">
        <f>(W566-DS566*(DX566+DY566)/1000)</f>
        <v>0</v>
      </c>
      <c r="AB566">
        <f>(-I566*44100)</f>
        <v>0</v>
      </c>
      <c r="AC566">
        <f>2*29.3*Q566*0.92*(DZ566-V566)</f>
        <v>0</v>
      </c>
      <c r="AD566">
        <f>2*0.95*5.67E-8*(((DZ566+$B$9)+273)^4-(V566+273)^4)</f>
        <v>0</v>
      </c>
      <c r="AE566">
        <f>T566+AD566+AB566+AC566</f>
        <v>0</v>
      </c>
      <c r="AF566">
        <f>DW566*AT566*(DR566-DQ566*(1000-AT566*DT566)/(1000-AT566*DS566))/(100*DK566)</f>
        <v>0</v>
      </c>
      <c r="AG566">
        <f>1000*DW566*AT566*(DS566-DT566)/(100*DK566*(1000-AT566*DS566))</f>
        <v>0</v>
      </c>
      <c r="AH566">
        <f>(AI566 - AJ566 - DX566*1E3/(8.314*(DZ566+273.15)) * AL566/DW566 * AK566) * DW566/(100*DK566) * (1000 - DT566)/1000</f>
        <v>0</v>
      </c>
      <c r="AI566">
        <v>1128.766015684401</v>
      </c>
      <c r="AJ566">
        <v>1084.367454545454</v>
      </c>
      <c r="AK566">
        <v>3.402179890306765</v>
      </c>
      <c r="AL566">
        <v>65.13345056571636</v>
      </c>
      <c r="AM566">
        <f>(AO566 - AN566 + DX566*1E3/(8.314*(DZ566+273.15)) * AQ566/DW566 * AP566) * DW566/(100*DK566) * 1000/(1000 - AO566)</f>
        <v>0</v>
      </c>
      <c r="AN566">
        <v>17.67003733636663</v>
      </c>
      <c r="AO566">
        <v>22.44130606060606</v>
      </c>
      <c r="AP566">
        <v>-4.430932782974755E-05</v>
      </c>
      <c r="AQ566">
        <v>105.732096161895</v>
      </c>
      <c r="AR566">
        <v>0</v>
      </c>
      <c r="AS566">
        <v>0</v>
      </c>
      <c r="AT566">
        <f>IF(AR566*$H$15&gt;=AV566,1.0,(AV566/(AV566-AR566*$H$15)))</f>
        <v>0</v>
      </c>
      <c r="AU566">
        <f>(AT566-1)*100</f>
        <v>0</v>
      </c>
      <c r="AV566">
        <f>MAX(0,($B$15+$C$15*EE566)/(1+$D$15*EE566)*DX566/(DZ566+273)*$E$15)</f>
        <v>0</v>
      </c>
      <c r="AW566" t="s">
        <v>439</v>
      </c>
      <c r="AX566" t="s">
        <v>439</v>
      </c>
      <c r="AY566">
        <v>0</v>
      </c>
      <c r="AZ566">
        <v>0</v>
      </c>
      <c r="BA566">
        <f>1-AY566/AZ566</f>
        <v>0</v>
      </c>
      <c r="BB566">
        <v>0</v>
      </c>
      <c r="BC566" t="s">
        <v>439</v>
      </c>
      <c r="BD566" t="s">
        <v>439</v>
      </c>
      <c r="BE566">
        <v>0</v>
      </c>
      <c r="BF566">
        <v>0</v>
      </c>
      <c r="BG566">
        <f>1-BE566/BF566</f>
        <v>0</v>
      </c>
      <c r="BH566">
        <v>0.5</v>
      </c>
      <c r="BI566">
        <f>DH566</f>
        <v>0</v>
      </c>
      <c r="BJ566">
        <f>K566</f>
        <v>0</v>
      </c>
      <c r="BK566">
        <f>BG566*BH566*BI566</f>
        <v>0</v>
      </c>
      <c r="BL566">
        <f>(BJ566-BB566)/BI566</f>
        <v>0</v>
      </c>
      <c r="BM566">
        <f>(AZ566-BF566)/BF566</f>
        <v>0</v>
      </c>
      <c r="BN566">
        <f>AY566/(BA566+AY566/BF566)</f>
        <v>0</v>
      </c>
      <c r="BO566" t="s">
        <v>439</v>
      </c>
      <c r="BP566">
        <v>0</v>
      </c>
      <c r="BQ566">
        <f>IF(BP566&lt;&gt;0, BP566, BN566)</f>
        <v>0</v>
      </c>
      <c r="BR566">
        <f>1-BQ566/BF566</f>
        <v>0</v>
      </c>
      <c r="BS566">
        <f>(BF566-BE566)/(BF566-BQ566)</f>
        <v>0</v>
      </c>
      <c r="BT566">
        <f>(AZ566-BF566)/(AZ566-BQ566)</f>
        <v>0</v>
      </c>
      <c r="BU566">
        <f>(BF566-BE566)/(BF566-AY566)</f>
        <v>0</v>
      </c>
      <c r="BV566">
        <f>(AZ566-BF566)/(AZ566-AY566)</f>
        <v>0</v>
      </c>
      <c r="BW566">
        <f>(BS566*BQ566/BE566)</f>
        <v>0</v>
      </c>
      <c r="BX566">
        <f>(1-BW566)</f>
        <v>0</v>
      </c>
      <c r="DG566">
        <f>$B$13*EF566+$C$13*EG566+$F$13*ER566*(1-EU566)</f>
        <v>0</v>
      </c>
      <c r="DH566">
        <f>DG566*DI566</f>
        <v>0</v>
      </c>
      <c r="DI566">
        <f>($B$13*$D$11+$C$13*$D$11+$F$13*((FE566+EW566)/MAX(FE566+EW566+FF566, 0.1)*$I$11+FF566/MAX(FE566+EW566+FF566, 0.1)*$J$11))/($B$13+$C$13+$F$13)</f>
        <v>0</v>
      </c>
      <c r="DJ566">
        <f>($B$13*$K$11+$C$13*$K$11+$F$13*((FE566+EW566)/MAX(FE566+EW566+FF566, 0.1)*$P$11+FF566/MAX(FE566+EW566+FF566, 0.1)*$Q$11))/($B$13+$C$13+$F$13)</f>
        <v>0</v>
      </c>
      <c r="DK566">
        <v>5.9</v>
      </c>
      <c r="DL566">
        <v>0.5</v>
      </c>
      <c r="DM566" t="s">
        <v>440</v>
      </c>
      <c r="DN566">
        <v>2</v>
      </c>
      <c r="DO566" t="b">
        <v>1</v>
      </c>
      <c r="DP566">
        <v>1758831736.6</v>
      </c>
      <c r="DQ566">
        <v>1036.735925925926</v>
      </c>
      <c r="DR566">
        <v>1093.872962962963</v>
      </c>
      <c r="DS566">
        <v>22.45642962962964</v>
      </c>
      <c r="DT566">
        <v>17.61629629629629</v>
      </c>
      <c r="DU566">
        <v>1037.76037037037</v>
      </c>
      <c r="DV566">
        <v>22.16532592592593</v>
      </c>
      <c r="DW566">
        <v>500.0233333333334</v>
      </c>
      <c r="DX566">
        <v>90.75312222222222</v>
      </c>
      <c r="DY566">
        <v>0.06697025555555555</v>
      </c>
      <c r="DZ566">
        <v>29.38638518518519</v>
      </c>
      <c r="EA566">
        <v>30.00870370370371</v>
      </c>
      <c r="EB566">
        <v>999.9000000000001</v>
      </c>
      <c r="EC566">
        <v>0</v>
      </c>
      <c r="ED566">
        <v>0</v>
      </c>
      <c r="EE566">
        <v>10010.43703703704</v>
      </c>
      <c r="EF566">
        <v>0</v>
      </c>
      <c r="EG566">
        <v>11.5357</v>
      </c>
      <c r="EH566">
        <v>-57.13725925925927</v>
      </c>
      <c r="EI566">
        <v>1060.551481481481</v>
      </c>
      <c r="EJ566">
        <v>1113.49</v>
      </c>
      <c r="EK566">
        <v>4.840151481481481</v>
      </c>
      <c r="EL566">
        <v>1093.872962962963</v>
      </c>
      <c r="EM566">
        <v>17.61629629629629</v>
      </c>
      <c r="EN566">
        <v>2.037992222222222</v>
      </c>
      <c r="EO566">
        <v>1.598732592592593</v>
      </c>
      <c r="EP566">
        <v>17.74263703703704</v>
      </c>
      <c r="EQ566">
        <v>13.94656666666667</v>
      </c>
      <c r="ER566">
        <v>2000.001481481481</v>
      </c>
      <c r="ES566">
        <v>0.9799995555555555</v>
      </c>
      <c r="ET566">
        <v>0.02000014814814815</v>
      </c>
      <c r="EU566">
        <v>0</v>
      </c>
      <c r="EV566">
        <v>1227.858148148148</v>
      </c>
      <c r="EW566">
        <v>5.00078</v>
      </c>
      <c r="EX566">
        <v>23869.13703703704</v>
      </c>
      <c r="EY566">
        <v>16379.65185185186</v>
      </c>
      <c r="EZ566">
        <v>39.15259259259259</v>
      </c>
      <c r="FA566">
        <v>39.84459259259259</v>
      </c>
      <c r="FB566">
        <v>39.33781481481482</v>
      </c>
      <c r="FC566">
        <v>39.59688888888888</v>
      </c>
      <c r="FD566">
        <v>40.51837037037038</v>
      </c>
      <c r="FE566">
        <v>1955.101481481481</v>
      </c>
      <c r="FF566">
        <v>39.9</v>
      </c>
      <c r="FG566">
        <v>0</v>
      </c>
      <c r="FH566">
        <v>1758831739.3</v>
      </c>
      <c r="FI566">
        <v>0</v>
      </c>
      <c r="FJ566">
        <v>1227.866538461538</v>
      </c>
      <c r="FK566">
        <v>-2.770256415838455</v>
      </c>
      <c r="FL566">
        <v>-54.65982910267352</v>
      </c>
      <c r="FM566">
        <v>23869.2</v>
      </c>
      <c r="FN566">
        <v>15</v>
      </c>
      <c r="FO566">
        <v>0</v>
      </c>
      <c r="FP566" t="s">
        <v>441</v>
      </c>
      <c r="FQ566">
        <v>1746989605.5</v>
      </c>
      <c r="FR566">
        <v>1746989593.5</v>
      </c>
      <c r="FS566">
        <v>0</v>
      </c>
      <c r="FT566">
        <v>-0.274</v>
      </c>
      <c r="FU566">
        <v>-0.002</v>
      </c>
      <c r="FV566">
        <v>2.549</v>
      </c>
      <c r="FW566">
        <v>0.129</v>
      </c>
      <c r="FX566">
        <v>420</v>
      </c>
      <c r="FY566">
        <v>17</v>
      </c>
      <c r="FZ566">
        <v>0.02</v>
      </c>
      <c r="GA566">
        <v>0.04</v>
      </c>
      <c r="GB566">
        <v>-57.08916585365855</v>
      </c>
      <c r="GC566">
        <v>-0.9450480836237568</v>
      </c>
      <c r="GD566">
        <v>0.1205090374300618</v>
      </c>
      <c r="GE566">
        <v>0</v>
      </c>
      <c r="GF566">
        <v>1227.990294117647</v>
      </c>
      <c r="GG566">
        <v>-2.243086330016185</v>
      </c>
      <c r="GH566">
        <v>0.3267620585480825</v>
      </c>
      <c r="GI566">
        <v>0</v>
      </c>
      <c r="GJ566">
        <v>4.869408048780488</v>
      </c>
      <c r="GK566">
        <v>-0.6098308013937331</v>
      </c>
      <c r="GL566">
        <v>0.0608676357680962</v>
      </c>
      <c r="GM566">
        <v>0</v>
      </c>
      <c r="GN566">
        <v>0</v>
      </c>
      <c r="GO566">
        <v>3</v>
      </c>
      <c r="GP566" t="s">
        <v>459</v>
      </c>
      <c r="GQ566">
        <v>3.10163</v>
      </c>
      <c r="GR566">
        <v>2.72486</v>
      </c>
      <c r="GS566">
        <v>0.167442</v>
      </c>
      <c r="GT566">
        <v>0.172957</v>
      </c>
      <c r="GU566">
        <v>0.10311</v>
      </c>
      <c r="GV566">
        <v>0.0882493</v>
      </c>
      <c r="GW566">
        <v>21750.3</v>
      </c>
      <c r="GX566">
        <v>19656.7</v>
      </c>
      <c r="GY566">
        <v>26687.8</v>
      </c>
      <c r="GZ566">
        <v>23989.4</v>
      </c>
      <c r="HA566">
        <v>38310.2</v>
      </c>
      <c r="HB566">
        <v>32360</v>
      </c>
      <c r="HC566">
        <v>46604.1</v>
      </c>
      <c r="HD566">
        <v>37971.8</v>
      </c>
      <c r="HE566">
        <v>1.8724</v>
      </c>
      <c r="HF566">
        <v>1.85945</v>
      </c>
      <c r="HG566">
        <v>0.146165</v>
      </c>
      <c r="HH566">
        <v>0</v>
      </c>
      <c r="HI566">
        <v>27.6405</v>
      </c>
      <c r="HJ566">
        <v>999.9</v>
      </c>
      <c r="HK566">
        <v>36.4</v>
      </c>
      <c r="HL566">
        <v>32.5</v>
      </c>
      <c r="HM566">
        <v>19.7014</v>
      </c>
      <c r="HN566">
        <v>60.7351</v>
      </c>
      <c r="HO566">
        <v>20.3245</v>
      </c>
      <c r="HP566">
        <v>1</v>
      </c>
      <c r="HQ566">
        <v>0.119367</v>
      </c>
      <c r="HR566">
        <v>-0.321569</v>
      </c>
      <c r="HS566">
        <v>20.2808</v>
      </c>
      <c r="HT566">
        <v>5.2119</v>
      </c>
      <c r="HU566">
        <v>11.98</v>
      </c>
      <c r="HV566">
        <v>4.9632</v>
      </c>
      <c r="HW566">
        <v>3.27438</v>
      </c>
      <c r="HX566">
        <v>9999</v>
      </c>
      <c r="HY566">
        <v>9999</v>
      </c>
      <c r="HZ566">
        <v>9999</v>
      </c>
      <c r="IA566">
        <v>6.7</v>
      </c>
      <c r="IB566">
        <v>1.86391</v>
      </c>
      <c r="IC566">
        <v>1.86011</v>
      </c>
      <c r="ID566">
        <v>1.85842</v>
      </c>
      <c r="IE566">
        <v>1.85975</v>
      </c>
      <c r="IF566">
        <v>1.85989</v>
      </c>
      <c r="IG566">
        <v>1.85842</v>
      </c>
      <c r="IH566">
        <v>1.85746</v>
      </c>
      <c r="II566">
        <v>1.85242</v>
      </c>
      <c r="IJ566">
        <v>0</v>
      </c>
      <c r="IK566">
        <v>0</v>
      </c>
      <c r="IL566">
        <v>0</v>
      </c>
      <c r="IM566">
        <v>0</v>
      </c>
      <c r="IN566" t="s">
        <v>443</v>
      </c>
      <c r="IO566" t="s">
        <v>444</v>
      </c>
      <c r="IP566" t="s">
        <v>445</v>
      </c>
      <c r="IQ566" t="s">
        <v>445</v>
      </c>
      <c r="IR566" t="s">
        <v>445</v>
      </c>
      <c r="IS566" t="s">
        <v>445</v>
      </c>
      <c r="IT566">
        <v>0</v>
      </c>
      <c r="IU566">
        <v>100</v>
      </c>
      <c r="IV566">
        <v>100</v>
      </c>
      <c r="IW566">
        <v>-1</v>
      </c>
      <c r="IX566">
        <v>0.2907</v>
      </c>
      <c r="IY566">
        <v>-1.085747647868322</v>
      </c>
      <c r="IZ566">
        <v>-0.001141660950335919</v>
      </c>
      <c r="JA566">
        <v>1.556549255047457E-06</v>
      </c>
      <c r="JB566">
        <v>-3.845636065895205E-10</v>
      </c>
      <c r="JC566">
        <v>0.01562767363184709</v>
      </c>
      <c r="JD566">
        <v>0.001629169780553792</v>
      </c>
      <c r="JE566">
        <v>0.0005448488767950686</v>
      </c>
      <c r="JF566">
        <v>-2.599574200195059E-06</v>
      </c>
      <c r="JG566">
        <v>2</v>
      </c>
      <c r="JH566">
        <v>2011</v>
      </c>
      <c r="JI566">
        <v>1</v>
      </c>
      <c r="JJ566">
        <v>26</v>
      </c>
      <c r="JK566">
        <v>197369</v>
      </c>
      <c r="JL566">
        <v>197369.2</v>
      </c>
      <c r="JM566">
        <v>2.53906</v>
      </c>
      <c r="JN566">
        <v>2.62207</v>
      </c>
      <c r="JO566">
        <v>1.49658</v>
      </c>
      <c r="JP566">
        <v>2.34619</v>
      </c>
      <c r="JQ566">
        <v>1.54907</v>
      </c>
      <c r="JR566">
        <v>2.4292</v>
      </c>
      <c r="JS566">
        <v>36.9317</v>
      </c>
      <c r="JT566">
        <v>24.1751</v>
      </c>
      <c r="JU566">
        <v>18</v>
      </c>
      <c r="JV566">
        <v>484.416</v>
      </c>
      <c r="JW566">
        <v>491.136</v>
      </c>
      <c r="JX566">
        <v>28.209</v>
      </c>
      <c r="JY566">
        <v>28.8552</v>
      </c>
      <c r="JZ566">
        <v>29.9998</v>
      </c>
      <c r="KA566">
        <v>29.1398</v>
      </c>
      <c r="KB566">
        <v>29.156</v>
      </c>
      <c r="KC566">
        <v>51.0504</v>
      </c>
      <c r="KD566">
        <v>8.631259999999999</v>
      </c>
      <c r="KE566">
        <v>39.3965</v>
      </c>
      <c r="KF566">
        <v>28.165</v>
      </c>
      <c r="KG566">
        <v>1142.34</v>
      </c>
      <c r="KH566">
        <v>17.7592</v>
      </c>
      <c r="KI566">
        <v>101.895</v>
      </c>
      <c r="KJ566">
        <v>91.557</v>
      </c>
    </row>
    <row r="567" spans="1:296">
      <c r="A567">
        <v>549</v>
      </c>
      <c r="B567">
        <v>1758831749.1</v>
      </c>
      <c r="C567">
        <v>17725.5</v>
      </c>
      <c r="D567" t="s">
        <v>1548</v>
      </c>
      <c r="E567" t="s">
        <v>1549</v>
      </c>
      <c r="F567">
        <v>5</v>
      </c>
      <c r="G567" t="s">
        <v>1413</v>
      </c>
      <c r="H567">
        <v>1758831741.314285</v>
      </c>
      <c r="I567">
        <f>(J567)/1000</f>
        <v>0</v>
      </c>
      <c r="J567">
        <f>IF(DO567, AM567, AG567)</f>
        <v>0</v>
      </c>
      <c r="K567">
        <f>IF(DO567, AH567, AF567)</f>
        <v>0</v>
      </c>
      <c r="L567">
        <f>DQ567 - IF(AT567&gt;1, K567*DK567*100.0/(AV567), 0)</f>
        <v>0</v>
      </c>
      <c r="M567">
        <f>((S567-I567/2)*L567-K567)/(S567+I567/2)</f>
        <v>0</v>
      </c>
      <c r="N567">
        <f>M567*(DX567+DY567)/1000.0</f>
        <v>0</v>
      </c>
      <c r="O567">
        <f>(DQ567 - IF(AT567&gt;1, K567*DK567*100.0/(AV567), 0))*(DX567+DY567)/1000.0</f>
        <v>0</v>
      </c>
      <c r="P567">
        <f>2.0/((1/R567-1/Q567)+SIGN(R567)*SQRT((1/R567-1/Q567)*(1/R567-1/Q567) + 4*DL567/((DL567+1)*(DL567+1))*(2*1/R567*1/Q567-1/Q567*1/Q567)))</f>
        <v>0</v>
      </c>
      <c r="Q567">
        <f>IF(LEFT(DM567,1)&lt;&gt;"0",IF(LEFT(DM567,1)="1",3.0,DN567),$D$5+$E$5*(EE567*DX567/($K$5*1000))+$F$5*(EE567*DX567/($K$5*1000))*MAX(MIN(DK567,$J$5),$I$5)*MAX(MIN(DK567,$J$5),$I$5)+$G$5*MAX(MIN(DK567,$J$5),$I$5)*(EE567*DX567/($K$5*1000))+$H$5*(EE567*DX567/($K$5*1000))*(EE567*DX567/($K$5*1000)))</f>
        <v>0</v>
      </c>
      <c r="R567">
        <f>I567*(1000-(1000*0.61365*exp(17.502*V567/(240.97+V567))/(DX567+DY567)+DS567)/2)/(1000*0.61365*exp(17.502*V567/(240.97+V567))/(DX567+DY567)-DS567)</f>
        <v>0</v>
      </c>
      <c r="S567">
        <f>1/((DL567+1)/(P567/1.6)+1/(Q567/1.37)) + DL567/((DL567+1)/(P567/1.6) + DL567/(Q567/1.37))</f>
        <v>0</v>
      </c>
      <c r="T567">
        <f>(DG567*DJ567)</f>
        <v>0</v>
      </c>
      <c r="U567">
        <f>(DZ567+(T567+2*0.95*5.67E-8*(((DZ567+$B$9)+273)^4-(DZ567+273)^4)-44100*I567)/(1.84*29.3*Q567+8*0.95*5.67E-8*(DZ567+273)^3))</f>
        <v>0</v>
      </c>
      <c r="V567">
        <f>($C$9*EA567+$D$9*EB567+$E$9*U567)</f>
        <v>0</v>
      </c>
      <c r="W567">
        <f>0.61365*exp(17.502*V567/(240.97+V567))</f>
        <v>0</v>
      </c>
      <c r="X567">
        <f>(Y567/Z567*100)</f>
        <v>0</v>
      </c>
      <c r="Y567">
        <f>DS567*(DX567+DY567)/1000</f>
        <v>0</v>
      </c>
      <c r="Z567">
        <f>0.61365*exp(17.502*DZ567/(240.97+DZ567))</f>
        <v>0</v>
      </c>
      <c r="AA567">
        <f>(W567-DS567*(DX567+DY567)/1000)</f>
        <v>0</v>
      </c>
      <c r="AB567">
        <f>(-I567*44100)</f>
        <v>0</v>
      </c>
      <c r="AC567">
        <f>2*29.3*Q567*0.92*(DZ567-V567)</f>
        <v>0</v>
      </c>
      <c r="AD567">
        <f>2*0.95*5.67E-8*(((DZ567+$B$9)+273)^4-(V567+273)^4)</f>
        <v>0</v>
      </c>
      <c r="AE567">
        <f>T567+AD567+AB567+AC567</f>
        <v>0</v>
      </c>
      <c r="AF567">
        <f>DW567*AT567*(DR567-DQ567*(1000-AT567*DT567)/(1000-AT567*DS567))/(100*DK567)</f>
        <v>0</v>
      </c>
      <c r="AG567">
        <f>1000*DW567*AT567*(DS567-DT567)/(100*DK567*(1000-AT567*DS567))</f>
        <v>0</v>
      </c>
      <c r="AH567">
        <f>(AI567 - AJ567 - DX567*1E3/(8.314*(DZ567+273.15)) * AL567/DW567 * AK567) * DW567/(100*DK567) * (1000 - DT567)/1000</f>
        <v>0</v>
      </c>
      <c r="AI567">
        <v>1146.199067511036</v>
      </c>
      <c r="AJ567">
        <v>1101.395696969697</v>
      </c>
      <c r="AK567">
        <v>3.396303014111856</v>
      </c>
      <c r="AL567">
        <v>65.13345056571636</v>
      </c>
      <c r="AM567">
        <f>(AO567 - AN567 + DX567*1E3/(8.314*(DZ567+273.15)) * AQ567/DW567 * AP567) * DW567/(100*DK567) * 1000/(1000 - AO567)</f>
        <v>0</v>
      </c>
      <c r="AN567">
        <v>17.71866751676026</v>
      </c>
      <c r="AO567">
        <v>22.4294812121212</v>
      </c>
      <c r="AP567">
        <v>-4.541688498603702E-05</v>
      </c>
      <c r="AQ567">
        <v>105.732096161895</v>
      </c>
      <c r="AR567">
        <v>0</v>
      </c>
      <c r="AS567">
        <v>0</v>
      </c>
      <c r="AT567">
        <f>IF(AR567*$H$15&gt;=AV567,1.0,(AV567/(AV567-AR567*$H$15)))</f>
        <v>0</v>
      </c>
      <c r="AU567">
        <f>(AT567-1)*100</f>
        <v>0</v>
      </c>
      <c r="AV567">
        <f>MAX(0,($B$15+$C$15*EE567)/(1+$D$15*EE567)*DX567/(DZ567+273)*$E$15)</f>
        <v>0</v>
      </c>
      <c r="AW567" t="s">
        <v>439</v>
      </c>
      <c r="AX567" t="s">
        <v>439</v>
      </c>
      <c r="AY567">
        <v>0</v>
      </c>
      <c r="AZ567">
        <v>0</v>
      </c>
      <c r="BA567">
        <f>1-AY567/AZ567</f>
        <v>0</v>
      </c>
      <c r="BB567">
        <v>0</v>
      </c>
      <c r="BC567" t="s">
        <v>439</v>
      </c>
      <c r="BD567" t="s">
        <v>439</v>
      </c>
      <c r="BE567">
        <v>0</v>
      </c>
      <c r="BF567">
        <v>0</v>
      </c>
      <c r="BG567">
        <f>1-BE567/BF567</f>
        <v>0</v>
      </c>
      <c r="BH567">
        <v>0.5</v>
      </c>
      <c r="BI567">
        <f>DH567</f>
        <v>0</v>
      </c>
      <c r="BJ567">
        <f>K567</f>
        <v>0</v>
      </c>
      <c r="BK567">
        <f>BG567*BH567*BI567</f>
        <v>0</v>
      </c>
      <c r="BL567">
        <f>(BJ567-BB567)/BI567</f>
        <v>0</v>
      </c>
      <c r="BM567">
        <f>(AZ567-BF567)/BF567</f>
        <v>0</v>
      </c>
      <c r="BN567">
        <f>AY567/(BA567+AY567/BF567)</f>
        <v>0</v>
      </c>
      <c r="BO567" t="s">
        <v>439</v>
      </c>
      <c r="BP567">
        <v>0</v>
      </c>
      <c r="BQ567">
        <f>IF(BP567&lt;&gt;0, BP567, BN567)</f>
        <v>0</v>
      </c>
      <c r="BR567">
        <f>1-BQ567/BF567</f>
        <v>0</v>
      </c>
      <c r="BS567">
        <f>(BF567-BE567)/(BF567-BQ567)</f>
        <v>0</v>
      </c>
      <c r="BT567">
        <f>(AZ567-BF567)/(AZ567-BQ567)</f>
        <v>0</v>
      </c>
      <c r="BU567">
        <f>(BF567-BE567)/(BF567-AY567)</f>
        <v>0</v>
      </c>
      <c r="BV567">
        <f>(AZ567-BF567)/(AZ567-AY567)</f>
        <v>0</v>
      </c>
      <c r="BW567">
        <f>(BS567*BQ567/BE567)</f>
        <v>0</v>
      </c>
      <c r="BX567">
        <f>(1-BW567)</f>
        <v>0</v>
      </c>
      <c r="DG567">
        <f>$B$13*EF567+$C$13*EG567+$F$13*ER567*(1-EU567)</f>
        <v>0</v>
      </c>
      <c r="DH567">
        <f>DG567*DI567</f>
        <v>0</v>
      </c>
      <c r="DI567">
        <f>($B$13*$D$11+$C$13*$D$11+$F$13*((FE567+EW567)/MAX(FE567+EW567+FF567, 0.1)*$I$11+FF567/MAX(FE567+EW567+FF567, 0.1)*$J$11))/($B$13+$C$13+$F$13)</f>
        <v>0</v>
      </c>
      <c r="DJ567">
        <f>($B$13*$K$11+$C$13*$K$11+$F$13*((FE567+EW567)/MAX(FE567+EW567+FF567, 0.1)*$P$11+FF567/MAX(FE567+EW567+FF567, 0.1)*$Q$11))/($B$13+$C$13+$F$13)</f>
        <v>0</v>
      </c>
      <c r="DK567">
        <v>5.9</v>
      </c>
      <c r="DL567">
        <v>0.5</v>
      </c>
      <c r="DM567" t="s">
        <v>440</v>
      </c>
      <c r="DN567">
        <v>2</v>
      </c>
      <c r="DO567" t="b">
        <v>1</v>
      </c>
      <c r="DP567">
        <v>1758831741.314285</v>
      </c>
      <c r="DQ567">
        <v>1052.448928571428</v>
      </c>
      <c r="DR567">
        <v>1109.701071428571</v>
      </c>
      <c r="DS567">
        <v>22.44434285714286</v>
      </c>
      <c r="DT567">
        <v>17.65863571428571</v>
      </c>
      <c r="DU567">
        <v>1053.46</v>
      </c>
      <c r="DV567">
        <v>22.15349642857143</v>
      </c>
      <c r="DW567">
        <v>500.0602500000001</v>
      </c>
      <c r="DX567">
        <v>90.75330357142857</v>
      </c>
      <c r="DY567">
        <v>0.06679918214285716</v>
      </c>
      <c r="DZ567">
        <v>29.38967857142858</v>
      </c>
      <c r="EA567">
        <v>30.02105714285714</v>
      </c>
      <c r="EB567">
        <v>999.9000000000002</v>
      </c>
      <c r="EC567">
        <v>0</v>
      </c>
      <c r="ED567">
        <v>0</v>
      </c>
      <c r="EE567">
        <v>10003.22964285714</v>
      </c>
      <c r="EF567">
        <v>0</v>
      </c>
      <c r="EG567">
        <v>11.5357</v>
      </c>
      <c r="EH567">
        <v>-57.25276428571429</v>
      </c>
      <c r="EI567">
        <v>1076.611428571428</v>
      </c>
      <c r="EJ567">
        <v>1129.650714285714</v>
      </c>
      <c r="EK567">
        <v>4.785719285714285</v>
      </c>
      <c r="EL567">
        <v>1109.701071428571</v>
      </c>
      <c r="EM567">
        <v>17.65863571428571</v>
      </c>
      <c r="EN567">
        <v>2.036898571428571</v>
      </c>
      <c r="EO567">
        <v>1.602578571428571</v>
      </c>
      <c r="EP567">
        <v>17.73412142857143</v>
      </c>
      <c r="EQ567">
        <v>13.983575</v>
      </c>
      <c r="ER567">
        <v>1999.996785714286</v>
      </c>
      <c r="ES567">
        <v>0.9799995714285714</v>
      </c>
      <c r="ET567">
        <v>0.02000012857142857</v>
      </c>
      <c r="EU567">
        <v>0</v>
      </c>
      <c r="EV567">
        <v>1227.641071428572</v>
      </c>
      <c r="EW567">
        <v>5.00078</v>
      </c>
      <c r="EX567">
        <v>23864.25714285715</v>
      </c>
      <c r="EY567">
        <v>16379.61785714286</v>
      </c>
      <c r="EZ567">
        <v>39.15835714285714</v>
      </c>
      <c r="FA567">
        <v>39.83899999999999</v>
      </c>
      <c r="FB567">
        <v>39.28775</v>
      </c>
      <c r="FC567">
        <v>39.58671428571428</v>
      </c>
      <c r="FD567">
        <v>40.50878571428571</v>
      </c>
      <c r="FE567">
        <v>1955.096785714286</v>
      </c>
      <c r="FF567">
        <v>39.9</v>
      </c>
      <c r="FG567">
        <v>0</v>
      </c>
      <c r="FH567">
        <v>1758831744.1</v>
      </c>
      <c r="FI567">
        <v>0</v>
      </c>
      <c r="FJ567">
        <v>1227.653461538462</v>
      </c>
      <c r="FK567">
        <v>-3.91829060733079</v>
      </c>
      <c r="FL567">
        <v>-65.93504277482759</v>
      </c>
      <c r="FM567">
        <v>23864.23846153847</v>
      </c>
      <c r="FN567">
        <v>15</v>
      </c>
      <c r="FO567">
        <v>0</v>
      </c>
      <c r="FP567" t="s">
        <v>441</v>
      </c>
      <c r="FQ567">
        <v>1746989605.5</v>
      </c>
      <c r="FR567">
        <v>1746989593.5</v>
      </c>
      <c r="FS567">
        <v>0</v>
      </c>
      <c r="FT567">
        <v>-0.274</v>
      </c>
      <c r="FU567">
        <v>-0.002</v>
      </c>
      <c r="FV567">
        <v>2.549</v>
      </c>
      <c r="FW567">
        <v>0.129</v>
      </c>
      <c r="FX567">
        <v>420</v>
      </c>
      <c r="FY567">
        <v>17</v>
      </c>
      <c r="FZ567">
        <v>0.02</v>
      </c>
      <c r="GA567">
        <v>0.04</v>
      </c>
      <c r="GB567">
        <v>-57.2013</v>
      </c>
      <c r="GC567">
        <v>-1.132427874564457</v>
      </c>
      <c r="GD567">
        <v>0.1427842445363099</v>
      </c>
      <c r="GE567">
        <v>0</v>
      </c>
      <c r="GF567">
        <v>1227.795882352941</v>
      </c>
      <c r="GG567">
        <v>-3.005653172243403</v>
      </c>
      <c r="GH567">
        <v>0.3920467982798995</v>
      </c>
      <c r="GI567">
        <v>0</v>
      </c>
      <c r="GJ567">
        <v>4.828097073170731</v>
      </c>
      <c r="GK567">
        <v>-0.6900735888501864</v>
      </c>
      <c r="GL567">
        <v>0.0683054138212143</v>
      </c>
      <c r="GM567">
        <v>0</v>
      </c>
      <c r="GN567">
        <v>0</v>
      </c>
      <c r="GO567">
        <v>3</v>
      </c>
      <c r="GP567" t="s">
        <v>459</v>
      </c>
      <c r="GQ567">
        <v>3.10151</v>
      </c>
      <c r="GR567">
        <v>2.72458</v>
      </c>
      <c r="GS567">
        <v>0.169102</v>
      </c>
      <c r="GT567">
        <v>0.174557</v>
      </c>
      <c r="GU567">
        <v>0.103078</v>
      </c>
      <c r="GV567">
        <v>0.08843579999999999</v>
      </c>
      <c r="GW567">
        <v>21707</v>
      </c>
      <c r="GX567">
        <v>19618.6</v>
      </c>
      <c r="GY567">
        <v>26687.9</v>
      </c>
      <c r="GZ567">
        <v>23989.3</v>
      </c>
      <c r="HA567">
        <v>38311.8</v>
      </c>
      <c r="HB567">
        <v>32353.3</v>
      </c>
      <c r="HC567">
        <v>46604</v>
      </c>
      <c r="HD567">
        <v>37971.6</v>
      </c>
      <c r="HE567">
        <v>1.87252</v>
      </c>
      <c r="HF567">
        <v>1.85992</v>
      </c>
      <c r="HG567">
        <v>0.147536</v>
      </c>
      <c r="HH567">
        <v>0</v>
      </c>
      <c r="HI567">
        <v>27.6375</v>
      </c>
      <c r="HJ567">
        <v>999.9</v>
      </c>
      <c r="HK567">
        <v>36.5</v>
      </c>
      <c r="HL567">
        <v>32.5</v>
      </c>
      <c r="HM567">
        <v>19.7556</v>
      </c>
      <c r="HN567">
        <v>60.8051</v>
      </c>
      <c r="HO567">
        <v>20.4728</v>
      </c>
      <c r="HP567">
        <v>1</v>
      </c>
      <c r="HQ567">
        <v>0.11889</v>
      </c>
      <c r="HR567">
        <v>-0.226462</v>
      </c>
      <c r="HS567">
        <v>20.281</v>
      </c>
      <c r="HT567">
        <v>5.21295</v>
      </c>
      <c r="HU567">
        <v>11.9798</v>
      </c>
      <c r="HV567">
        <v>4.96355</v>
      </c>
      <c r="HW567">
        <v>3.27455</v>
      </c>
      <c r="HX567">
        <v>9999</v>
      </c>
      <c r="HY567">
        <v>9999</v>
      </c>
      <c r="HZ567">
        <v>9999</v>
      </c>
      <c r="IA567">
        <v>6.7</v>
      </c>
      <c r="IB567">
        <v>1.86391</v>
      </c>
      <c r="IC567">
        <v>1.86006</v>
      </c>
      <c r="ID567">
        <v>1.85841</v>
      </c>
      <c r="IE567">
        <v>1.85974</v>
      </c>
      <c r="IF567">
        <v>1.85989</v>
      </c>
      <c r="IG567">
        <v>1.8584</v>
      </c>
      <c r="IH567">
        <v>1.85746</v>
      </c>
      <c r="II567">
        <v>1.85242</v>
      </c>
      <c r="IJ567">
        <v>0</v>
      </c>
      <c r="IK567">
        <v>0</v>
      </c>
      <c r="IL567">
        <v>0</v>
      </c>
      <c r="IM567">
        <v>0</v>
      </c>
      <c r="IN567" t="s">
        <v>443</v>
      </c>
      <c r="IO567" t="s">
        <v>444</v>
      </c>
      <c r="IP567" t="s">
        <v>445</v>
      </c>
      <c r="IQ567" t="s">
        <v>445</v>
      </c>
      <c r="IR567" t="s">
        <v>445</v>
      </c>
      <c r="IS567" t="s">
        <v>445</v>
      </c>
      <c r="IT567">
        <v>0</v>
      </c>
      <c r="IU567">
        <v>100</v>
      </c>
      <c r="IV567">
        <v>100</v>
      </c>
      <c r="IW567">
        <v>-0.99</v>
      </c>
      <c r="IX567">
        <v>0.2905</v>
      </c>
      <c r="IY567">
        <v>-1.085747647868322</v>
      </c>
      <c r="IZ567">
        <v>-0.001141660950335919</v>
      </c>
      <c r="JA567">
        <v>1.556549255047457E-06</v>
      </c>
      <c r="JB567">
        <v>-3.845636065895205E-10</v>
      </c>
      <c r="JC567">
        <v>0.01562767363184709</v>
      </c>
      <c r="JD567">
        <v>0.001629169780553792</v>
      </c>
      <c r="JE567">
        <v>0.0005448488767950686</v>
      </c>
      <c r="JF567">
        <v>-2.599574200195059E-06</v>
      </c>
      <c r="JG567">
        <v>2</v>
      </c>
      <c r="JH567">
        <v>2011</v>
      </c>
      <c r="JI567">
        <v>1</v>
      </c>
      <c r="JJ567">
        <v>26</v>
      </c>
      <c r="JK567">
        <v>197369.1</v>
      </c>
      <c r="JL567">
        <v>197369.3</v>
      </c>
      <c r="JM567">
        <v>2.57324</v>
      </c>
      <c r="JN567">
        <v>2.62329</v>
      </c>
      <c r="JO567">
        <v>1.49658</v>
      </c>
      <c r="JP567">
        <v>2.34619</v>
      </c>
      <c r="JQ567">
        <v>1.54907</v>
      </c>
      <c r="JR567">
        <v>2.47192</v>
      </c>
      <c r="JS567">
        <v>36.9317</v>
      </c>
      <c r="JT567">
        <v>24.1838</v>
      </c>
      <c r="JU567">
        <v>18</v>
      </c>
      <c r="JV567">
        <v>484.461</v>
      </c>
      <c r="JW567">
        <v>491.417</v>
      </c>
      <c r="JX567">
        <v>28.1822</v>
      </c>
      <c r="JY567">
        <v>28.8526</v>
      </c>
      <c r="JZ567">
        <v>29.9999</v>
      </c>
      <c r="KA567">
        <v>29.136</v>
      </c>
      <c r="KB567">
        <v>29.1522</v>
      </c>
      <c r="KC567">
        <v>51.6352</v>
      </c>
      <c r="KD567">
        <v>8.3423</v>
      </c>
      <c r="KE567">
        <v>39.7778</v>
      </c>
      <c r="KF567">
        <v>28.1294</v>
      </c>
      <c r="KG567">
        <v>1155.75</v>
      </c>
      <c r="KH567">
        <v>17.8267</v>
      </c>
      <c r="KI567">
        <v>101.895</v>
      </c>
      <c r="KJ567">
        <v>91.5565</v>
      </c>
    </row>
    <row r="568" spans="1:296">
      <c r="A568">
        <v>550</v>
      </c>
      <c r="B568">
        <v>1758831754.1</v>
      </c>
      <c r="C568">
        <v>17730.5</v>
      </c>
      <c r="D568" t="s">
        <v>1550</v>
      </c>
      <c r="E568" t="s">
        <v>1551</v>
      </c>
      <c r="F568">
        <v>5</v>
      </c>
      <c r="G568" t="s">
        <v>1413</v>
      </c>
      <c r="H568">
        <v>1758831746.6</v>
      </c>
      <c r="I568">
        <f>(J568)/1000</f>
        <v>0</v>
      </c>
      <c r="J568">
        <f>IF(DO568, AM568, AG568)</f>
        <v>0</v>
      </c>
      <c r="K568">
        <f>IF(DO568, AH568, AF568)</f>
        <v>0</v>
      </c>
      <c r="L568">
        <f>DQ568 - IF(AT568&gt;1, K568*DK568*100.0/(AV568), 0)</f>
        <v>0</v>
      </c>
      <c r="M568">
        <f>((S568-I568/2)*L568-K568)/(S568+I568/2)</f>
        <v>0</v>
      </c>
      <c r="N568">
        <f>M568*(DX568+DY568)/1000.0</f>
        <v>0</v>
      </c>
      <c r="O568">
        <f>(DQ568 - IF(AT568&gt;1, K568*DK568*100.0/(AV568), 0))*(DX568+DY568)/1000.0</f>
        <v>0</v>
      </c>
      <c r="P568">
        <f>2.0/((1/R568-1/Q568)+SIGN(R568)*SQRT((1/R568-1/Q568)*(1/R568-1/Q568) + 4*DL568/((DL568+1)*(DL568+1))*(2*1/R568*1/Q568-1/Q568*1/Q568)))</f>
        <v>0</v>
      </c>
      <c r="Q568">
        <f>IF(LEFT(DM568,1)&lt;&gt;"0",IF(LEFT(DM568,1)="1",3.0,DN568),$D$5+$E$5*(EE568*DX568/($K$5*1000))+$F$5*(EE568*DX568/($K$5*1000))*MAX(MIN(DK568,$J$5),$I$5)*MAX(MIN(DK568,$J$5),$I$5)+$G$5*MAX(MIN(DK568,$J$5),$I$5)*(EE568*DX568/($K$5*1000))+$H$5*(EE568*DX568/($K$5*1000))*(EE568*DX568/($K$5*1000)))</f>
        <v>0</v>
      </c>
      <c r="R568">
        <f>I568*(1000-(1000*0.61365*exp(17.502*V568/(240.97+V568))/(DX568+DY568)+DS568)/2)/(1000*0.61365*exp(17.502*V568/(240.97+V568))/(DX568+DY568)-DS568)</f>
        <v>0</v>
      </c>
      <c r="S568">
        <f>1/((DL568+1)/(P568/1.6)+1/(Q568/1.37)) + DL568/((DL568+1)/(P568/1.6) + DL568/(Q568/1.37))</f>
        <v>0</v>
      </c>
      <c r="T568">
        <f>(DG568*DJ568)</f>
        <v>0</v>
      </c>
      <c r="U568">
        <f>(DZ568+(T568+2*0.95*5.67E-8*(((DZ568+$B$9)+273)^4-(DZ568+273)^4)-44100*I568)/(1.84*29.3*Q568+8*0.95*5.67E-8*(DZ568+273)^3))</f>
        <v>0</v>
      </c>
      <c r="V568">
        <f>($C$9*EA568+$D$9*EB568+$E$9*U568)</f>
        <v>0</v>
      </c>
      <c r="W568">
        <f>0.61365*exp(17.502*V568/(240.97+V568))</f>
        <v>0</v>
      </c>
      <c r="X568">
        <f>(Y568/Z568*100)</f>
        <v>0</v>
      </c>
      <c r="Y568">
        <f>DS568*(DX568+DY568)/1000</f>
        <v>0</v>
      </c>
      <c r="Z568">
        <f>0.61365*exp(17.502*DZ568/(240.97+DZ568))</f>
        <v>0</v>
      </c>
      <c r="AA568">
        <f>(W568-DS568*(DX568+DY568)/1000)</f>
        <v>0</v>
      </c>
      <c r="AB568">
        <f>(-I568*44100)</f>
        <v>0</v>
      </c>
      <c r="AC568">
        <f>2*29.3*Q568*0.92*(DZ568-V568)</f>
        <v>0</v>
      </c>
      <c r="AD568">
        <f>2*0.95*5.67E-8*(((DZ568+$B$9)+273)^4-(V568+273)^4)</f>
        <v>0</v>
      </c>
      <c r="AE568">
        <f>T568+AD568+AB568+AC568</f>
        <v>0</v>
      </c>
      <c r="AF568">
        <f>DW568*AT568*(DR568-DQ568*(1000-AT568*DT568)/(1000-AT568*DS568))/(100*DK568)</f>
        <v>0</v>
      </c>
      <c r="AG568">
        <f>1000*DW568*AT568*(DS568-DT568)/(100*DK568*(1000-AT568*DS568))</f>
        <v>0</v>
      </c>
      <c r="AH568">
        <f>(AI568 - AJ568 - DX568*1E3/(8.314*(DZ568+273.15)) * AL568/DW568 * AK568) * DW568/(100*DK568) * (1000 - DT568)/1000</f>
        <v>0</v>
      </c>
      <c r="AI568">
        <v>1163.03310043817</v>
      </c>
      <c r="AJ568">
        <v>1118.407393939394</v>
      </c>
      <c r="AK568">
        <v>3.395154411011253</v>
      </c>
      <c r="AL568">
        <v>65.13345056571636</v>
      </c>
      <c r="AM568">
        <f>(AO568 - AN568 + DX568*1E3/(8.314*(DZ568+273.15)) * AQ568/DW568 * AP568) * DW568/(100*DK568) * 1000/(1000 - AO568)</f>
        <v>0</v>
      </c>
      <c r="AN568">
        <v>17.77803537150965</v>
      </c>
      <c r="AO568">
        <v>22.4232993939394</v>
      </c>
      <c r="AP568">
        <v>-2.871392351378883E-05</v>
      </c>
      <c r="AQ568">
        <v>105.732096161895</v>
      </c>
      <c r="AR568">
        <v>0</v>
      </c>
      <c r="AS568">
        <v>0</v>
      </c>
      <c r="AT568">
        <f>IF(AR568*$H$15&gt;=AV568,1.0,(AV568/(AV568-AR568*$H$15)))</f>
        <v>0</v>
      </c>
      <c r="AU568">
        <f>(AT568-1)*100</f>
        <v>0</v>
      </c>
      <c r="AV568">
        <f>MAX(0,($B$15+$C$15*EE568)/(1+$D$15*EE568)*DX568/(DZ568+273)*$E$15)</f>
        <v>0</v>
      </c>
      <c r="AW568" t="s">
        <v>439</v>
      </c>
      <c r="AX568" t="s">
        <v>439</v>
      </c>
      <c r="AY568">
        <v>0</v>
      </c>
      <c r="AZ568">
        <v>0</v>
      </c>
      <c r="BA568">
        <f>1-AY568/AZ568</f>
        <v>0</v>
      </c>
      <c r="BB568">
        <v>0</v>
      </c>
      <c r="BC568" t="s">
        <v>439</v>
      </c>
      <c r="BD568" t="s">
        <v>439</v>
      </c>
      <c r="BE568">
        <v>0</v>
      </c>
      <c r="BF568">
        <v>0</v>
      </c>
      <c r="BG568">
        <f>1-BE568/BF568</f>
        <v>0</v>
      </c>
      <c r="BH568">
        <v>0.5</v>
      </c>
      <c r="BI568">
        <f>DH568</f>
        <v>0</v>
      </c>
      <c r="BJ568">
        <f>K568</f>
        <v>0</v>
      </c>
      <c r="BK568">
        <f>BG568*BH568*BI568</f>
        <v>0</v>
      </c>
      <c r="BL568">
        <f>(BJ568-BB568)/BI568</f>
        <v>0</v>
      </c>
      <c r="BM568">
        <f>(AZ568-BF568)/BF568</f>
        <v>0</v>
      </c>
      <c r="BN568">
        <f>AY568/(BA568+AY568/BF568)</f>
        <v>0</v>
      </c>
      <c r="BO568" t="s">
        <v>439</v>
      </c>
      <c r="BP568">
        <v>0</v>
      </c>
      <c r="BQ568">
        <f>IF(BP568&lt;&gt;0, BP568, BN568)</f>
        <v>0</v>
      </c>
      <c r="BR568">
        <f>1-BQ568/BF568</f>
        <v>0</v>
      </c>
      <c r="BS568">
        <f>(BF568-BE568)/(BF568-BQ568)</f>
        <v>0</v>
      </c>
      <c r="BT568">
        <f>(AZ568-BF568)/(AZ568-BQ568)</f>
        <v>0</v>
      </c>
      <c r="BU568">
        <f>(BF568-BE568)/(BF568-AY568)</f>
        <v>0</v>
      </c>
      <c r="BV568">
        <f>(AZ568-BF568)/(AZ568-AY568)</f>
        <v>0</v>
      </c>
      <c r="BW568">
        <f>(BS568*BQ568/BE568)</f>
        <v>0</v>
      </c>
      <c r="BX568">
        <f>(1-BW568)</f>
        <v>0</v>
      </c>
      <c r="DG568">
        <f>$B$13*EF568+$C$13*EG568+$F$13*ER568*(1-EU568)</f>
        <v>0</v>
      </c>
      <c r="DH568">
        <f>DG568*DI568</f>
        <v>0</v>
      </c>
      <c r="DI568">
        <f>($B$13*$D$11+$C$13*$D$11+$F$13*((FE568+EW568)/MAX(FE568+EW568+FF568, 0.1)*$I$11+FF568/MAX(FE568+EW568+FF568, 0.1)*$J$11))/($B$13+$C$13+$F$13)</f>
        <v>0</v>
      </c>
      <c r="DJ568">
        <f>($B$13*$K$11+$C$13*$K$11+$F$13*((FE568+EW568)/MAX(FE568+EW568+FF568, 0.1)*$P$11+FF568/MAX(FE568+EW568+FF568, 0.1)*$Q$11))/($B$13+$C$13+$F$13)</f>
        <v>0</v>
      </c>
      <c r="DK568">
        <v>5.9</v>
      </c>
      <c r="DL568">
        <v>0.5</v>
      </c>
      <c r="DM568" t="s">
        <v>440</v>
      </c>
      <c r="DN568">
        <v>2</v>
      </c>
      <c r="DO568" t="b">
        <v>1</v>
      </c>
      <c r="DP568">
        <v>1758831746.6</v>
      </c>
      <c r="DQ568">
        <v>1070.045185185185</v>
      </c>
      <c r="DR568">
        <v>1127.357037037037</v>
      </c>
      <c r="DS568">
        <v>22.43298148148149</v>
      </c>
      <c r="DT568">
        <v>17.71264074074074</v>
      </c>
      <c r="DU568">
        <v>1071.040740740741</v>
      </c>
      <c r="DV568">
        <v>22.14237777777778</v>
      </c>
      <c r="DW568">
        <v>500.0358518518518</v>
      </c>
      <c r="DX568">
        <v>90.75362962962961</v>
      </c>
      <c r="DY568">
        <v>0.06658501851851852</v>
      </c>
      <c r="DZ568">
        <v>29.39147777777778</v>
      </c>
      <c r="EA568">
        <v>30.03697037037037</v>
      </c>
      <c r="EB568">
        <v>999.9000000000001</v>
      </c>
      <c r="EC568">
        <v>0</v>
      </c>
      <c r="ED568">
        <v>0</v>
      </c>
      <c r="EE568">
        <v>10001.91777777778</v>
      </c>
      <c r="EF568">
        <v>0</v>
      </c>
      <c r="EG568">
        <v>11.5357</v>
      </c>
      <c r="EH568">
        <v>-57.31191851851852</v>
      </c>
      <c r="EI568">
        <v>1094.599259259259</v>
      </c>
      <c r="EJ568">
        <v>1147.686296296296</v>
      </c>
      <c r="EK568">
        <v>4.720352222222222</v>
      </c>
      <c r="EL568">
        <v>1127.357037037037</v>
      </c>
      <c r="EM568">
        <v>17.71264074074074</v>
      </c>
      <c r="EN568">
        <v>2.035874814814815</v>
      </c>
      <c r="EO568">
        <v>1.607485185185185</v>
      </c>
      <c r="EP568">
        <v>17.72614074074074</v>
      </c>
      <c r="EQ568">
        <v>14.03068888888889</v>
      </c>
      <c r="ER568">
        <v>2000.004814814815</v>
      </c>
      <c r="ES568">
        <v>0.9799996666666666</v>
      </c>
      <c r="ET568">
        <v>0.02000004074074074</v>
      </c>
      <c r="EU568">
        <v>0</v>
      </c>
      <c r="EV568">
        <v>1227.226296296296</v>
      </c>
      <c r="EW568">
        <v>5.00078</v>
      </c>
      <c r="EX568">
        <v>23858.23703703704</v>
      </c>
      <c r="EY568">
        <v>16379.68518518519</v>
      </c>
      <c r="EZ568">
        <v>39.15955555555556</v>
      </c>
      <c r="FA568">
        <v>39.84466666666666</v>
      </c>
      <c r="FB568">
        <v>39.32151851851852</v>
      </c>
      <c r="FC568">
        <v>39.58533333333333</v>
      </c>
      <c r="FD568">
        <v>40.48825925925926</v>
      </c>
      <c r="FE568">
        <v>1955.104814814815</v>
      </c>
      <c r="FF568">
        <v>39.9</v>
      </c>
      <c r="FG568">
        <v>0</v>
      </c>
      <c r="FH568">
        <v>1758831749.5</v>
      </c>
      <c r="FI568">
        <v>0</v>
      </c>
      <c r="FJ568">
        <v>1227.2112</v>
      </c>
      <c r="FK568">
        <v>-4.665384606202307</v>
      </c>
      <c r="FL568">
        <v>-74.81538445160953</v>
      </c>
      <c r="FM568">
        <v>23857.772</v>
      </c>
      <c r="FN568">
        <v>15</v>
      </c>
      <c r="FO568">
        <v>0</v>
      </c>
      <c r="FP568" t="s">
        <v>441</v>
      </c>
      <c r="FQ568">
        <v>1746989605.5</v>
      </c>
      <c r="FR568">
        <v>1746989593.5</v>
      </c>
      <c r="FS568">
        <v>0</v>
      </c>
      <c r="FT568">
        <v>-0.274</v>
      </c>
      <c r="FU568">
        <v>-0.002</v>
      </c>
      <c r="FV568">
        <v>2.549</v>
      </c>
      <c r="FW568">
        <v>0.129</v>
      </c>
      <c r="FX568">
        <v>420</v>
      </c>
      <c r="FY568">
        <v>17</v>
      </c>
      <c r="FZ568">
        <v>0.02</v>
      </c>
      <c r="GA568">
        <v>0.04</v>
      </c>
      <c r="GB568">
        <v>-57.26611707317073</v>
      </c>
      <c r="GC568">
        <v>-0.894871777003621</v>
      </c>
      <c r="GD568">
        <v>0.12940060862834</v>
      </c>
      <c r="GE568">
        <v>0</v>
      </c>
      <c r="GF568">
        <v>1227.441176470588</v>
      </c>
      <c r="GG568">
        <v>-4.697020623258495</v>
      </c>
      <c r="GH568">
        <v>0.5352831285232699</v>
      </c>
      <c r="GI568">
        <v>0</v>
      </c>
      <c r="GJ568">
        <v>4.757376829268292</v>
      </c>
      <c r="GK568">
        <v>-0.7311988850174176</v>
      </c>
      <c r="GL568">
        <v>0.07253567782987311</v>
      </c>
      <c r="GM568">
        <v>0</v>
      </c>
      <c r="GN568">
        <v>0</v>
      </c>
      <c r="GO568">
        <v>3</v>
      </c>
      <c r="GP568" t="s">
        <v>459</v>
      </c>
      <c r="GQ568">
        <v>3.10164</v>
      </c>
      <c r="GR568">
        <v>2.7245</v>
      </c>
      <c r="GS568">
        <v>0.170729</v>
      </c>
      <c r="GT568">
        <v>0.176145</v>
      </c>
      <c r="GU568">
        <v>0.103065</v>
      </c>
      <c r="GV568">
        <v>0.088751</v>
      </c>
      <c r="GW568">
        <v>21664.5</v>
      </c>
      <c r="GX568">
        <v>19580.9</v>
      </c>
      <c r="GY568">
        <v>26687.9</v>
      </c>
      <c r="GZ568">
        <v>23989.3</v>
      </c>
      <c r="HA568">
        <v>38312.7</v>
      </c>
      <c r="HB568">
        <v>32342.2</v>
      </c>
      <c r="HC568">
        <v>46604.2</v>
      </c>
      <c r="HD568">
        <v>37971.6</v>
      </c>
      <c r="HE568">
        <v>1.8725</v>
      </c>
      <c r="HF568">
        <v>1.86003</v>
      </c>
      <c r="HG568">
        <v>0.148512</v>
      </c>
      <c r="HH568">
        <v>0</v>
      </c>
      <c r="HI568">
        <v>27.6353</v>
      </c>
      <c r="HJ568">
        <v>999.9</v>
      </c>
      <c r="HK568">
        <v>36.6</v>
      </c>
      <c r="HL568">
        <v>32.5</v>
      </c>
      <c r="HM568">
        <v>19.8091</v>
      </c>
      <c r="HN568">
        <v>61.3251</v>
      </c>
      <c r="HO568">
        <v>20.1603</v>
      </c>
      <c r="HP568">
        <v>1</v>
      </c>
      <c r="HQ568">
        <v>0.118913</v>
      </c>
      <c r="HR568">
        <v>-0.161318</v>
      </c>
      <c r="HS568">
        <v>20.2809</v>
      </c>
      <c r="HT568">
        <v>5.21355</v>
      </c>
      <c r="HU568">
        <v>11.9798</v>
      </c>
      <c r="HV568">
        <v>4.9639</v>
      </c>
      <c r="HW568">
        <v>3.27463</v>
      </c>
      <c r="HX568">
        <v>9999</v>
      </c>
      <c r="HY568">
        <v>9999</v>
      </c>
      <c r="HZ568">
        <v>9999</v>
      </c>
      <c r="IA568">
        <v>6.7</v>
      </c>
      <c r="IB568">
        <v>1.8639</v>
      </c>
      <c r="IC568">
        <v>1.8601</v>
      </c>
      <c r="ID568">
        <v>1.8584</v>
      </c>
      <c r="IE568">
        <v>1.85974</v>
      </c>
      <c r="IF568">
        <v>1.85989</v>
      </c>
      <c r="IG568">
        <v>1.85841</v>
      </c>
      <c r="IH568">
        <v>1.85745</v>
      </c>
      <c r="II568">
        <v>1.85242</v>
      </c>
      <c r="IJ568">
        <v>0</v>
      </c>
      <c r="IK568">
        <v>0</v>
      </c>
      <c r="IL568">
        <v>0</v>
      </c>
      <c r="IM568">
        <v>0</v>
      </c>
      <c r="IN568" t="s">
        <v>443</v>
      </c>
      <c r="IO568" t="s">
        <v>444</v>
      </c>
      <c r="IP568" t="s">
        <v>445</v>
      </c>
      <c r="IQ568" t="s">
        <v>445</v>
      </c>
      <c r="IR568" t="s">
        <v>445</v>
      </c>
      <c r="IS568" t="s">
        <v>445</v>
      </c>
      <c r="IT568">
        <v>0</v>
      </c>
      <c r="IU568">
        <v>100</v>
      </c>
      <c r="IV568">
        <v>100</v>
      </c>
      <c r="IW568">
        <v>-0.98</v>
      </c>
      <c r="IX568">
        <v>0.2904</v>
      </c>
      <c r="IY568">
        <v>-1.085747647868322</v>
      </c>
      <c r="IZ568">
        <v>-0.001141660950335919</v>
      </c>
      <c r="JA568">
        <v>1.556549255047457E-06</v>
      </c>
      <c r="JB568">
        <v>-3.845636065895205E-10</v>
      </c>
      <c r="JC568">
        <v>0.01562767363184709</v>
      </c>
      <c r="JD568">
        <v>0.001629169780553792</v>
      </c>
      <c r="JE568">
        <v>0.0005448488767950686</v>
      </c>
      <c r="JF568">
        <v>-2.599574200195059E-06</v>
      </c>
      <c r="JG568">
        <v>2</v>
      </c>
      <c r="JH568">
        <v>2011</v>
      </c>
      <c r="JI568">
        <v>1</v>
      </c>
      <c r="JJ568">
        <v>26</v>
      </c>
      <c r="JK568">
        <v>197369.1</v>
      </c>
      <c r="JL568">
        <v>197369.3</v>
      </c>
      <c r="JM568">
        <v>2.59888</v>
      </c>
      <c r="JN568">
        <v>2.6123</v>
      </c>
      <c r="JO568">
        <v>1.49658</v>
      </c>
      <c r="JP568">
        <v>2.34619</v>
      </c>
      <c r="JQ568">
        <v>1.54907</v>
      </c>
      <c r="JR568">
        <v>2.48291</v>
      </c>
      <c r="JS568">
        <v>36.9317</v>
      </c>
      <c r="JT568">
        <v>24.1838</v>
      </c>
      <c r="JU568">
        <v>18</v>
      </c>
      <c r="JV568">
        <v>484.424</v>
      </c>
      <c r="JW568">
        <v>491.452</v>
      </c>
      <c r="JX568">
        <v>28.1416</v>
      </c>
      <c r="JY568">
        <v>28.8496</v>
      </c>
      <c r="JZ568">
        <v>29.9999</v>
      </c>
      <c r="KA568">
        <v>29.133</v>
      </c>
      <c r="KB568">
        <v>29.1486</v>
      </c>
      <c r="KC568">
        <v>52.155</v>
      </c>
      <c r="KD568">
        <v>8.3423</v>
      </c>
      <c r="KE568">
        <v>40.1871</v>
      </c>
      <c r="KF568">
        <v>28.078</v>
      </c>
      <c r="KG568">
        <v>1175.78</v>
      </c>
      <c r="KH568">
        <v>17.8865</v>
      </c>
      <c r="KI568">
        <v>101.895</v>
      </c>
      <c r="KJ568">
        <v>91.5566</v>
      </c>
    </row>
    <row r="569" spans="1:296">
      <c r="A569">
        <v>551</v>
      </c>
      <c r="B569">
        <v>1758831759.1</v>
      </c>
      <c r="C569">
        <v>17735.5</v>
      </c>
      <c r="D569" t="s">
        <v>1552</v>
      </c>
      <c r="E569" t="s">
        <v>1553</v>
      </c>
      <c r="F569">
        <v>5</v>
      </c>
      <c r="G569" t="s">
        <v>1413</v>
      </c>
      <c r="H569">
        <v>1758831751.314285</v>
      </c>
      <c r="I569">
        <f>(J569)/1000</f>
        <v>0</v>
      </c>
      <c r="J569">
        <f>IF(DO569, AM569, AG569)</f>
        <v>0</v>
      </c>
      <c r="K569">
        <f>IF(DO569, AH569, AF569)</f>
        <v>0</v>
      </c>
      <c r="L569">
        <f>DQ569 - IF(AT569&gt;1, K569*DK569*100.0/(AV569), 0)</f>
        <v>0</v>
      </c>
      <c r="M569">
        <f>((S569-I569/2)*L569-K569)/(S569+I569/2)</f>
        <v>0</v>
      </c>
      <c r="N569">
        <f>M569*(DX569+DY569)/1000.0</f>
        <v>0</v>
      </c>
      <c r="O569">
        <f>(DQ569 - IF(AT569&gt;1, K569*DK569*100.0/(AV569), 0))*(DX569+DY569)/1000.0</f>
        <v>0</v>
      </c>
      <c r="P569">
        <f>2.0/((1/R569-1/Q569)+SIGN(R569)*SQRT((1/R569-1/Q569)*(1/R569-1/Q569) + 4*DL569/((DL569+1)*(DL569+1))*(2*1/R569*1/Q569-1/Q569*1/Q569)))</f>
        <v>0</v>
      </c>
      <c r="Q569">
        <f>IF(LEFT(DM569,1)&lt;&gt;"0",IF(LEFT(DM569,1)="1",3.0,DN569),$D$5+$E$5*(EE569*DX569/($K$5*1000))+$F$5*(EE569*DX569/($K$5*1000))*MAX(MIN(DK569,$J$5),$I$5)*MAX(MIN(DK569,$J$5),$I$5)+$G$5*MAX(MIN(DK569,$J$5),$I$5)*(EE569*DX569/($K$5*1000))+$H$5*(EE569*DX569/($K$5*1000))*(EE569*DX569/($K$5*1000)))</f>
        <v>0</v>
      </c>
      <c r="R569">
        <f>I569*(1000-(1000*0.61365*exp(17.502*V569/(240.97+V569))/(DX569+DY569)+DS569)/2)/(1000*0.61365*exp(17.502*V569/(240.97+V569))/(DX569+DY569)-DS569)</f>
        <v>0</v>
      </c>
      <c r="S569">
        <f>1/((DL569+1)/(P569/1.6)+1/(Q569/1.37)) + DL569/((DL569+1)/(P569/1.6) + DL569/(Q569/1.37))</f>
        <v>0</v>
      </c>
      <c r="T569">
        <f>(DG569*DJ569)</f>
        <v>0</v>
      </c>
      <c r="U569">
        <f>(DZ569+(T569+2*0.95*5.67E-8*(((DZ569+$B$9)+273)^4-(DZ569+273)^4)-44100*I569)/(1.84*29.3*Q569+8*0.95*5.67E-8*(DZ569+273)^3))</f>
        <v>0</v>
      </c>
      <c r="V569">
        <f>($C$9*EA569+$D$9*EB569+$E$9*U569)</f>
        <v>0</v>
      </c>
      <c r="W569">
        <f>0.61365*exp(17.502*V569/(240.97+V569))</f>
        <v>0</v>
      </c>
      <c r="X569">
        <f>(Y569/Z569*100)</f>
        <v>0</v>
      </c>
      <c r="Y569">
        <f>DS569*(DX569+DY569)/1000</f>
        <v>0</v>
      </c>
      <c r="Z569">
        <f>0.61365*exp(17.502*DZ569/(240.97+DZ569))</f>
        <v>0</v>
      </c>
      <c r="AA569">
        <f>(W569-DS569*(DX569+DY569)/1000)</f>
        <v>0</v>
      </c>
      <c r="AB569">
        <f>(-I569*44100)</f>
        <v>0</v>
      </c>
      <c r="AC569">
        <f>2*29.3*Q569*0.92*(DZ569-V569)</f>
        <v>0</v>
      </c>
      <c r="AD569">
        <f>2*0.95*5.67E-8*(((DZ569+$B$9)+273)^4-(V569+273)^4)</f>
        <v>0</v>
      </c>
      <c r="AE569">
        <f>T569+AD569+AB569+AC569</f>
        <v>0</v>
      </c>
      <c r="AF569">
        <f>DW569*AT569*(DR569-DQ569*(1000-AT569*DT569)/(1000-AT569*DS569))/(100*DK569)</f>
        <v>0</v>
      </c>
      <c r="AG569">
        <f>1000*DW569*AT569*(DS569-DT569)/(100*DK569*(1000-AT569*DS569))</f>
        <v>0</v>
      </c>
      <c r="AH569">
        <f>(AI569 - AJ569 - DX569*1E3/(8.314*(DZ569+273.15)) * AL569/DW569 * AK569) * DW569/(100*DK569) * (1000 - DT569)/1000</f>
        <v>0</v>
      </c>
      <c r="AI569">
        <v>1179.591199301512</v>
      </c>
      <c r="AJ569">
        <v>1135.320181818182</v>
      </c>
      <c r="AK569">
        <v>3.376097689035057</v>
      </c>
      <c r="AL569">
        <v>65.13345056571636</v>
      </c>
      <c r="AM569">
        <f>(AO569 - AN569 + DX569*1E3/(8.314*(DZ569+273.15)) * AQ569/DW569 * AP569) * DW569/(100*DK569) * 1000/(1000 - AO569)</f>
        <v>0</v>
      </c>
      <c r="AN569">
        <v>17.8769071199029</v>
      </c>
      <c r="AO569">
        <v>22.43547636363635</v>
      </c>
      <c r="AP569">
        <v>0.0001198207313216832</v>
      </c>
      <c r="AQ569">
        <v>105.732096161895</v>
      </c>
      <c r="AR569">
        <v>0</v>
      </c>
      <c r="AS569">
        <v>0</v>
      </c>
      <c r="AT569">
        <f>IF(AR569*$H$15&gt;=AV569,1.0,(AV569/(AV569-AR569*$H$15)))</f>
        <v>0</v>
      </c>
      <c r="AU569">
        <f>(AT569-1)*100</f>
        <v>0</v>
      </c>
      <c r="AV569">
        <f>MAX(0,($B$15+$C$15*EE569)/(1+$D$15*EE569)*DX569/(DZ569+273)*$E$15)</f>
        <v>0</v>
      </c>
      <c r="AW569" t="s">
        <v>439</v>
      </c>
      <c r="AX569" t="s">
        <v>439</v>
      </c>
      <c r="AY569">
        <v>0</v>
      </c>
      <c r="AZ569">
        <v>0</v>
      </c>
      <c r="BA569">
        <f>1-AY569/AZ569</f>
        <v>0</v>
      </c>
      <c r="BB569">
        <v>0</v>
      </c>
      <c r="BC569" t="s">
        <v>439</v>
      </c>
      <c r="BD569" t="s">
        <v>439</v>
      </c>
      <c r="BE569">
        <v>0</v>
      </c>
      <c r="BF569">
        <v>0</v>
      </c>
      <c r="BG569">
        <f>1-BE569/BF569</f>
        <v>0</v>
      </c>
      <c r="BH569">
        <v>0.5</v>
      </c>
      <c r="BI569">
        <f>DH569</f>
        <v>0</v>
      </c>
      <c r="BJ569">
        <f>K569</f>
        <v>0</v>
      </c>
      <c r="BK569">
        <f>BG569*BH569*BI569</f>
        <v>0</v>
      </c>
      <c r="BL569">
        <f>(BJ569-BB569)/BI569</f>
        <v>0</v>
      </c>
      <c r="BM569">
        <f>(AZ569-BF569)/BF569</f>
        <v>0</v>
      </c>
      <c r="BN569">
        <f>AY569/(BA569+AY569/BF569)</f>
        <v>0</v>
      </c>
      <c r="BO569" t="s">
        <v>439</v>
      </c>
      <c r="BP569">
        <v>0</v>
      </c>
      <c r="BQ569">
        <f>IF(BP569&lt;&gt;0, BP569, BN569)</f>
        <v>0</v>
      </c>
      <c r="BR569">
        <f>1-BQ569/BF569</f>
        <v>0</v>
      </c>
      <c r="BS569">
        <f>(BF569-BE569)/(BF569-BQ569)</f>
        <v>0</v>
      </c>
      <c r="BT569">
        <f>(AZ569-BF569)/(AZ569-BQ569)</f>
        <v>0</v>
      </c>
      <c r="BU569">
        <f>(BF569-BE569)/(BF569-AY569)</f>
        <v>0</v>
      </c>
      <c r="BV569">
        <f>(AZ569-BF569)/(AZ569-AY569)</f>
        <v>0</v>
      </c>
      <c r="BW569">
        <f>(BS569*BQ569/BE569)</f>
        <v>0</v>
      </c>
      <c r="BX569">
        <f>(1-BW569)</f>
        <v>0</v>
      </c>
      <c r="DG569">
        <f>$B$13*EF569+$C$13*EG569+$F$13*ER569*(1-EU569)</f>
        <v>0</v>
      </c>
      <c r="DH569">
        <f>DG569*DI569</f>
        <v>0</v>
      </c>
      <c r="DI569">
        <f>($B$13*$D$11+$C$13*$D$11+$F$13*((FE569+EW569)/MAX(FE569+EW569+FF569, 0.1)*$I$11+FF569/MAX(FE569+EW569+FF569, 0.1)*$J$11))/($B$13+$C$13+$F$13)</f>
        <v>0</v>
      </c>
      <c r="DJ569">
        <f>($B$13*$K$11+$C$13*$K$11+$F$13*((FE569+EW569)/MAX(FE569+EW569+FF569, 0.1)*$P$11+FF569/MAX(FE569+EW569+FF569, 0.1)*$Q$11))/($B$13+$C$13+$F$13)</f>
        <v>0</v>
      </c>
      <c r="DK569">
        <v>5.9</v>
      </c>
      <c r="DL569">
        <v>0.5</v>
      </c>
      <c r="DM569" t="s">
        <v>440</v>
      </c>
      <c r="DN569">
        <v>2</v>
      </c>
      <c r="DO569" t="b">
        <v>1</v>
      </c>
      <c r="DP569">
        <v>1758831751.314285</v>
      </c>
      <c r="DQ569">
        <v>1085.734285714286</v>
      </c>
      <c r="DR569">
        <v>1142.921428571429</v>
      </c>
      <c r="DS569">
        <v>22.42906785714285</v>
      </c>
      <c r="DT569">
        <v>17.77626428571429</v>
      </c>
      <c r="DU569">
        <v>1086.715</v>
      </c>
      <c r="DV569">
        <v>22.13854285714286</v>
      </c>
      <c r="DW569">
        <v>499.99625</v>
      </c>
      <c r="DX569">
        <v>90.75309642857144</v>
      </c>
      <c r="DY569">
        <v>0.06653217857142858</v>
      </c>
      <c r="DZ569">
        <v>29.39064285714285</v>
      </c>
      <c r="EA569">
        <v>30.04657857142857</v>
      </c>
      <c r="EB569">
        <v>999.9000000000002</v>
      </c>
      <c r="EC569">
        <v>0</v>
      </c>
      <c r="ED569">
        <v>0</v>
      </c>
      <c r="EE569">
        <v>9993.860714285713</v>
      </c>
      <c r="EF569">
        <v>0</v>
      </c>
      <c r="EG569">
        <v>11.5357</v>
      </c>
      <c r="EH569">
        <v>-57.1865892857143</v>
      </c>
      <c r="EI569">
        <v>1110.644285714286</v>
      </c>
      <c r="EJ569">
        <v>1163.606071428571</v>
      </c>
      <c r="EK569">
        <v>4.652805</v>
      </c>
      <c r="EL569">
        <v>1142.921428571429</v>
      </c>
      <c r="EM569">
        <v>17.77626428571429</v>
      </c>
      <c r="EN569">
        <v>2.035507142857143</v>
      </c>
      <c r="EO569">
        <v>1.613250714285714</v>
      </c>
      <c r="EP569">
        <v>17.723275</v>
      </c>
      <c r="EQ569">
        <v>14.08585</v>
      </c>
      <c r="ER569">
        <v>2000.013571428571</v>
      </c>
      <c r="ES569">
        <v>0.9799997857142857</v>
      </c>
      <c r="ET569">
        <v>0.01999992142857143</v>
      </c>
      <c r="EU569">
        <v>0</v>
      </c>
      <c r="EV569">
        <v>1226.98</v>
      </c>
      <c r="EW569">
        <v>5.00078</v>
      </c>
      <c r="EX569">
        <v>23852.75</v>
      </c>
      <c r="EY569">
        <v>16379.75</v>
      </c>
      <c r="EZ569">
        <v>39.14707142857142</v>
      </c>
      <c r="FA569">
        <v>39.8435</v>
      </c>
      <c r="FB569">
        <v>39.35028571428571</v>
      </c>
      <c r="FC569">
        <v>39.58685714285714</v>
      </c>
      <c r="FD569">
        <v>40.47296428571428</v>
      </c>
      <c r="FE569">
        <v>1955.113571428572</v>
      </c>
      <c r="FF569">
        <v>39.9</v>
      </c>
      <c r="FG569">
        <v>0</v>
      </c>
      <c r="FH569">
        <v>1758831754.3</v>
      </c>
      <c r="FI569">
        <v>0</v>
      </c>
      <c r="FJ569">
        <v>1226.9252</v>
      </c>
      <c r="FK569">
        <v>-3.425384619129447</v>
      </c>
      <c r="FL569">
        <v>-67.9538461940286</v>
      </c>
      <c r="FM569">
        <v>23852.028</v>
      </c>
      <c r="FN569">
        <v>15</v>
      </c>
      <c r="FO569">
        <v>0</v>
      </c>
      <c r="FP569" t="s">
        <v>441</v>
      </c>
      <c r="FQ569">
        <v>1746989605.5</v>
      </c>
      <c r="FR569">
        <v>1746989593.5</v>
      </c>
      <c r="FS569">
        <v>0</v>
      </c>
      <c r="FT569">
        <v>-0.274</v>
      </c>
      <c r="FU569">
        <v>-0.002</v>
      </c>
      <c r="FV569">
        <v>2.549</v>
      </c>
      <c r="FW569">
        <v>0.129</v>
      </c>
      <c r="FX569">
        <v>420</v>
      </c>
      <c r="FY569">
        <v>17</v>
      </c>
      <c r="FZ569">
        <v>0.02</v>
      </c>
      <c r="GA569">
        <v>0.04</v>
      </c>
      <c r="GB569">
        <v>-57.22782926829269</v>
      </c>
      <c r="GC569">
        <v>0.6318919860626602</v>
      </c>
      <c r="GD569">
        <v>0.2195301304326061</v>
      </c>
      <c r="GE569">
        <v>0</v>
      </c>
      <c r="GF569">
        <v>1227.202352941177</v>
      </c>
      <c r="GG569">
        <v>-4.15401069538665</v>
      </c>
      <c r="GH569">
        <v>0.4924790758381502</v>
      </c>
      <c r="GI569">
        <v>0</v>
      </c>
      <c r="GJ569">
        <v>4.70361512195122</v>
      </c>
      <c r="GK569">
        <v>-0.8281442508710691</v>
      </c>
      <c r="GL569">
        <v>0.08226909958748999</v>
      </c>
      <c r="GM569">
        <v>0</v>
      </c>
      <c r="GN569">
        <v>0</v>
      </c>
      <c r="GO569">
        <v>3</v>
      </c>
      <c r="GP569" t="s">
        <v>459</v>
      </c>
      <c r="GQ569">
        <v>3.10141</v>
      </c>
      <c r="GR569">
        <v>2.72497</v>
      </c>
      <c r="GS569">
        <v>0.172335</v>
      </c>
      <c r="GT569">
        <v>0.177622</v>
      </c>
      <c r="GU569">
        <v>0.103111</v>
      </c>
      <c r="GV569">
        <v>0.0891163</v>
      </c>
      <c r="GW569">
        <v>21622.8</v>
      </c>
      <c r="GX569">
        <v>19545.8</v>
      </c>
      <c r="GY569">
        <v>26688.1</v>
      </c>
      <c r="GZ569">
        <v>23989.3</v>
      </c>
      <c r="HA569">
        <v>38311.1</v>
      </c>
      <c r="HB569">
        <v>32329.3</v>
      </c>
      <c r="HC569">
        <v>46604.4</v>
      </c>
      <c r="HD569">
        <v>37971.5</v>
      </c>
      <c r="HE569">
        <v>1.8721</v>
      </c>
      <c r="HF569">
        <v>1.86047</v>
      </c>
      <c r="HG569">
        <v>0.148494</v>
      </c>
      <c r="HH569">
        <v>0</v>
      </c>
      <c r="HI569">
        <v>27.634</v>
      </c>
      <c r="HJ569">
        <v>999.9</v>
      </c>
      <c r="HK569">
        <v>36.6</v>
      </c>
      <c r="HL569">
        <v>32.5</v>
      </c>
      <c r="HM569">
        <v>19.81</v>
      </c>
      <c r="HN569">
        <v>61.3351</v>
      </c>
      <c r="HO569">
        <v>20.2965</v>
      </c>
      <c r="HP569">
        <v>1</v>
      </c>
      <c r="HQ569">
        <v>0.118707</v>
      </c>
      <c r="HR569">
        <v>-0.07368189999999999</v>
      </c>
      <c r="HS569">
        <v>20.281</v>
      </c>
      <c r="HT569">
        <v>5.2128</v>
      </c>
      <c r="HU569">
        <v>11.98</v>
      </c>
      <c r="HV569">
        <v>4.96335</v>
      </c>
      <c r="HW569">
        <v>3.27445</v>
      </c>
      <c r="HX569">
        <v>9999</v>
      </c>
      <c r="HY569">
        <v>9999</v>
      </c>
      <c r="HZ569">
        <v>9999</v>
      </c>
      <c r="IA569">
        <v>6.7</v>
      </c>
      <c r="IB569">
        <v>1.86391</v>
      </c>
      <c r="IC569">
        <v>1.8601</v>
      </c>
      <c r="ID569">
        <v>1.85838</v>
      </c>
      <c r="IE569">
        <v>1.85975</v>
      </c>
      <c r="IF569">
        <v>1.85989</v>
      </c>
      <c r="IG569">
        <v>1.85842</v>
      </c>
      <c r="IH569">
        <v>1.85745</v>
      </c>
      <c r="II569">
        <v>1.85242</v>
      </c>
      <c r="IJ569">
        <v>0</v>
      </c>
      <c r="IK569">
        <v>0</v>
      </c>
      <c r="IL569">
        <v>0</v>
      </c>
      <c r="IM569">
        <v>0</v>
      </c>
      <c r="IN569" t="s">
        <v>443</v>
      </c>
      <c r="IO569" t="s">
        <v>444</v>
      </c>
      <c r="IP569" t="s">
        <v>445</v>
      </c>
      <c r="IQ569" t="s">
        <v>445</v>
      </c>
      <c r="IR569" t="s">
        <v>445</v>
      </c>
      <c r="IS569" t="s">
        <v>445</v>
      </c>
      <c r="IT569">
        <v>0</v>
      </c>
      <c r="IU569">
        <v>100</v>
      </c>
      <c r="IV569">
        <v>100</v>
      </c>
      <c r="IW569">
        <v>-0.96</v>
      </c>
      <c r="IX569">
        <v>0.2907</v>
      </c>
      <c r="IY569">
        <v>-1.085747647868322</v>
      </c>
      <c r="IZ569">
        <v>-0.001141660950335919</v>
      </c>
      <c r="JA569">
        <v>1.556549255047457E-06</v>
      </c>
      <c r="JB569">
        <v>-3.845636065895205E-10</v>
      </c>
      <c r="JC569">
        <v>0.01562767363184709</v>
      </c>
      <c r="JD569">
        <v>0.001629169780553792</v>
      </c>
      <c r="JE569">
        <v>0.0005448488767950686</v>
      </c>
      <c r="JF569">
        <v>-2.599574200195059E-06</v>
      </c>
      <c r="JG569">
        <v>2</v>
      </c>
      <c r="JH569">
        <v>2011</v>
      </c>
      <c r="JI569">
        <v>1</v>
      </c>
      <c r="JJ569">
        <v>26</v>
      </c>
      <c r="JK569">
        <v>197369.2</v>
      </c>
      <c r="JL569">
        <v>197369.4</v>
      </c>
      <c r="JM569">
        <v>2.62817</v>
      </c>
      <c r="JN569">
        <v>2.62207</v>
      </c>
      <c r="JO569">
        <v>1.49658</v>
      </c>
      <c r="JP569">
        <v>2.34619</v>
      </c>
      <c r="JQ569">
        <v>1.54907</v>
      </c>
      <c r="JR569">
        <v>2.43164</v>
      </c>
      <c r="JS569">
        <v>36.9317</v>
      </c>
      <c r="JT569">
        <v>24.1751</v>
      </c>
      <c r="JU569">
        <v>18</v>
      </c>
      <c r="JV569">
        <v>484.161</v>
      </c>
      <c r="JW569">
        <v>491.723</v>
      </c>
      <c r="JX569">
        <v>28.0907</v>
      </c>
      <c r="JY569">
        <v>28.8464</v>
      </c>
      <c r="JZ569">
        <v>29.9998</v>
      </c>
      <c r="KA569">
        <v>29.1292</v>
      </c>
      <c r="KB569">
        <v>29.1454</v>
      </c>
      <c r="KC569">
        <v>52.7962</v>
      </c>
      <c r="KD569">
        <v>8.3423</v>
      </c>
      <c r="KE569">
        <v>40.5885</v>
      </c>
      <c r="KF569">
        <v>28.0214</v>
      </c>
      <c r="KG569">
        <v>1189.17</v>
      </c>
      <c r="KH569">
        <v>17.9293</v>
      </c>
      <c r="KI569">
        <v>101.896</v>
      </c>
      <c r="KJ569">
        <v>91.5564</v>
      </c>
    </row>
    <row r="570" spans="1:296">
      <c r="A570">
        <v>552</v>
      </c>
      <c r="B570">
        <v>1758831764.1</v>
      </c>
      <c r="C570">
        <v>17740.5</v>
      </c>
      <c r="D570" t="s">
        <v>1554</v>
      </c>
      <c r="E570" t="s">
        <v>1555</v>
      </c>
      <c r="F570">
        <v>5</v>
      </c>
      <c r="G570" t="s">
        <v>1413</v>
      </c>
      <c r="H570">
        <v>1758831756.6</v>
      </c>
      <c r="I570">
        <f>(J570)/1000</f>
        <v>0</v>
      </c>
      <c r="J570">
        <f>IF(DO570, AM570, AG570)</f>
        <v>0</v>
      </c>
      <c r="K570">
        <f>IF(DO570, AH570, AF570)</f>
        <v>0</v>
      </c>
      <c r="L570">
        <f>DQ570 - IF(AT570&gt;1, K570*DK570*100.0/(AV570), 0)</f>
        <v>0</v>
      </c>
      <c r="M570">
        <f>((S570-I570/2)*L570-K570)/(S570+I570/2)</f>
        <v>0</v>
      </c>
      <c r="N570">
        <f>M570*(DX570+DY570)/1000.0</f>
        <v>0</v>
      </c>
      <c r="O570">
        <f>(DQ570 - IF(AT570&gt;1, K570*DK570*100.0/(AV570), 0))*(DX570+DY570)/1000.0</f>
        <v>0</v>
      </c>
      <c r="P570">
        <f>2.0/((1/R570-1/Q570)+SIGN(R570)*SQRT((1/R570-1/Q570)*(1/R570-1/Q570) + 4*DL570/((DL570+1)*(DL570+1))*(2*1/R570*1/Q570-1/Q570*1/Q570)))</f>
        <v>0</v>
      </c>
      <c r="Q570">
        <f>IF(LEFT(DM570,1)&lt;&gt;"0",IF(LEFT(DM570,1)="1",3.0,DN570),$D$5+$E$5*(EE570*DX570/($K$5*1000))+$F$5*(EE570*DX570/($K$5*1000))*MAX(MIN(DK570,$J$5),$I$5)*MAX(MIN(DK570,$J$5),$I$5)+$G$5*MAX(MIN(DK570,$J$5),$I$5)*(EE570*DX570/($K$5*1000))+$H$5*(EE570*DX570/($K$5*1000))*(EE570*DX570/($K$5*1000)))</f>
        <v>0</v>
      </c>
      <c r="R570">
        <f>I570*(1000-(1000*0.61365*exp(17.502*V570/(240.97+V570))/(DX570+DY570)+DS570)/2)/(1000*0.61365*exp(17.502*V570/(240.97+V570))/(DX570+DY570)-DS570)</f>
        <v>0</v>
      </c>
      <c r="S570">
        <f>1/((DL570+1)/(P570/1.6)+1/(Q570/1.37)) + DL570/((DL570+1)/(P570/1.6) + DL570/(Q570/1.37))</f>
        <v>0</v>
      </c>
      <c r="T570">
        <f>(DG570*DJ570)</f>
        <v>0</v>
      </c>
      <c r="U570">
        <f>(DZ570+(T570+2*0.95*5.67E-8*(((DZ570+$B$9)+273)^4-(DZ570+273)^4)-44100*I570)/(1.84*29.3*Q570+8*0.95*5.67E-8*(DZ570+273)^3))</f>
        <v>0</v>
      </c>
      <c r="V570">
        <f>($C$9*EA570+$D$9*EB570+$E$9*U570)</f>
        <v>0</v>
      </c>
      <c r="W570">
        <f>0.61365*exp(17.502*V570/(240.97+V570))</f>
        <v>0</v>
      </c>
      <c r="X570">
        <f>(Y570/Z570*100)</f>
        <v>0</v>
      </c>
      <c r="Y570">
        <f>DS570*(DX570+DY570)/1000</f>
        <v>0</v>
      </c>
      <c r="Z570">
        <f>0.61365*exp(17.502*DZ570/(240.97+DZ570))</f>
        <v>0</v>
      </c>
      <c r="AA570">
        <f>(W570-DS570*(DX570+DY570)/1000)</f>
        <v>0</v>
      </c>
      <c r="AB570">
        <f>(-I570*44100)</f>
        <v>0</v>
      </c>
      <c r="AC570">
        <f>2*29.3*Q570*0.92*(DZ570-V570)</f>
        <v>0</v>
      </c>
      <c r="AD570">
        <f>2*0.95*5.67E-8*(((DZ570+$B$9)+273)^4-(V570+273)^4)</f>
        <v>0</v>
      </c>
      <c r="AE570">
        <f>T570+AD570+AB570+AC570</f>
        <v>0</v>
      </c>
      <c r="AF570">
        <f>DW570*AT570*(DR570-DQ570*(1000-AT570*DT570)/(1000-AT570*DS570))/(100*DK570)</f>
        <v>0</v>
      </c>
      <c r="AG570">
        <f>1000*DW570*AT570*(DS570-DT570)/(100*DK570*(1000-AT570*DS570))</f>
        <v>0</v>
      </c>
      <c r="AH570">
        <f>(AI570 - AJ570 - DX570*1E3/(8.314*(DZ570+273.15)) * AL570/DW570 * AK570) * DW570/(100*DK570) * (1000 - DT570)/1000</f>
        <v>0</v>
      </c>
      <c r="AI570">
        <v>1196.100006492247</v>
      </c>
      <c r="AJ570">
        <v>1151.702</v>
      </c>
      <c r="AK570">
        <v>3.301096854626925</v>
      </c>
      <c r="AL570">
        <v>65.13345056571636</v>
      </c>
      <c r="AM570">
        <f>(AO570 - AN570 + DX570*1E3/(8.314*(DZ570+273.15)) * AQ570/DW570 * AP570) * DW570/(100*DK570) * 1000/(1000 - AO570)</f>
        <v>0</v>
      </c>
      <c r="AN570">
        <v>17.94939654751213</v>
      </c>
      <c r="AO570">
        <v>22.4595212121212</v>
      </c>
      <c r="AP570">
        <v>0.002425958413269537</v>
      </c>
      <c r="AQ570">
        <v>105.732096161895</v>
      </c>
      <c r="AR570">
        <v>0</v>
      </c>
      <c r="AS570">
        <v>0</v>
      </c>
      <c r="AT570">
        <f>IF(AR570*$H$15&gt;=AV570,1.0,(AV570/(AV570-AR570*$H$15)))</f>
        <v>0</v>
      </c>
      <c r="AU570">
        <f>(AT570-1)*100</f>
        <v>0</v>
      </c>
      <c r="AV570">
        <f>MAX(0,($B$15+$C$15*EE570)/(1+$D$15*EE570)*DX570/(DZ570+273)*$E$15)</f>
        <v>0</v>
      </c>
      <c r="AW570" t="s">
        <v>439</v>
      </c>
      <c r="AX570" t="s">
        <v>439</v>
      </c>
      <c r="AY570">
        <v>0</v>
      </c>
      <c r="AZ570">
        <v>0</v>
      </c>
      <c r="BA570">
        <f>1-AY570/AZ570</f>
        <v>0</v>
      </c>
      <c r="BB570">
        <v>0</v>
      </c>
      <c r="BC570" t="s">
        <v>439</v>
      </c>
      <c r="BD570" t="s">
        <v>439</v>
      </c>
      <c r="BE570">
        <v>0</v>
      </c>
      <c r="BF570">
        <v>0</v>
      </c>
      <c r="BG570">
        <f>1-BE570/BF570</f>
        <v>0</v>
      </c>
      <c r="BH570">
        <v>0.5</v>
      </c>
      <c r="BI570">
        <f>DH570</f>
        <v>0</v>
      </c>
      <c r="BJ570">
        <f>K570</f>
        <v>0</v>
      </c>
      <c r="BK570">
        <f>BG570*BH570*BI570</f>
        <v>0</v>
      </c>
      <c r="BL570">
        <f>(BJ570-BB570)/BI570</f>
        <v>0</v>
      </c>
      <c r="BM570">
        <f>(AZ570-BF570)/BF570</f>
        <v>0</v>
      </c>
      <c r="BN570">
        <f>AY570/(BA570+AY570/BF570)</f>
        <v>0</v>
      </c>
      <c r="BO570" t="s">
        <v>439</v>
      </c>
      <c r="BP570">
        <v>0</v>
      </c>
      <c r="BQ570">
        <f>IF(BP570&lt;&gt;0, BP570, BN570)</f>
        <v>0</v>
      </c>
      <c r="BR570">
        <f>1-BQ570/BF570</f>
        <v>0</v>
      </c>
      <c r="BS570">
        <f>(BF570-BE570)/(BF570-BQ570)</f>
        <v>0</v>
      </c>
      <c r="BT570">
        <f>(AZ570-BF570)/(AZ570-BQ570)</f>
        <v>0</v>
      </c>
      <c r="BU570">
        <f>(BF570-BE570)/(BF570-AY570)</f>
        <v>0</v>
      </c>
      <c r="BV570">
        <f>(AZ570-BF570)/(AZ570-AY570)</f>
        <v>0</v>
      </c>
      <c r="BW570">
        <f>(BS570*BQ570/BE570)</f>
        <v>0</v>
      </c>
      <c r="BX570">
        <f>(1-BW570)</f>
        <v>0</v>
      </c>
      <c r="DG570">
        <f>$B$13*EF570+$C$13*EG570+$F$13*ER570*(1-EU570)</f>
        <v>0</v>
      </c>
      <c r="DH570">
        <f>DG570*DI570</f>
        <v>0</v>
      </c>
      <c r="DI570">
        <f>($B$13*$D$11+$C$13*$D$11+$F$13*((FE570+EW570)/MAX(FE570+EW570+FF570, 0.1)*$I$11+FF570/MAX(FE570+EW570+FF570, 0.1)*$J$11))/($B$13+$C$13+$F$13)</f>
        <v>0</v>
      </c>
      <c r="DJ570">
        <f>($B$13*$K$11+$C$13*$K$11+$F$13*((FE570+EW570)/MAX(FE570+EW570+FF570, 0.1)*$P$11+FF570/MAX(FE570+EW570+FF570, 0.1)*$Q$11))/($B$13+$C$13+$F$13)</f>
        <v>0</v>
      </c>
      <c r="DK570">
        <v>5.9</v>
      </c>
      <c r="DL570">
        <v>0.5</v>
      </c>
      <c r="DM570" t="s">
        <v>440</v>
      </c>
      <c r="DN570">
        <v>2</v>
      </c>
      <c r="DO570" t="b">
        <v>1</v>
      </c>
      <c r="DP570">
        <v>1758831756.6</v>
      </c>
      <c r="DQ570">
        <v>1103.115555555555</v>
      </c>
      <c r="DR570">
        <v>1160.131111111111</v>
      </c>
      <c r="DS570">
        <v>22.4354962962963</v>
      </c>
      <c r="DT570">
        <v>17.8585037037037</v>
      </c>
      <c r="DU570">
        <v>1104.08037037037</v>
      </c>
      <c r="DV570">
        <v>22.14483703703704</v>
      </c>
      <c r="DW570">
        <v>499.9452222222222</v>
      </c>
      <c r="DX570">
        <v>90.75281851851852</v>
      </c>
      <c r="DY570">
        <v>0.06673979259259259</v>
      </c>
      <c r="DZ570">
        <v>29.38776296296296</v>
      </c>
      <c r="EA570">
        <v>30.05235555555556</v>
      </c>
      <c r="EB570">
        <v>999.9000000000001</v>
      </c>
      <c r="EC570">
        <v>0</v>
      </c>
      <c r="ED570">
        <v>0</v>
      </c>
      <c r="EE570">
        <v>9994.582222222221</v>
      </c>
      <c r="EF570">
        <v>0</v>
      </c>
      <c r="EG570">
        <v>11.5357</v>
      </c>
      <c r="EH570">
        <v>-57.01563333333333</v>
      </c>
      <c r="EI570">
        <v>1128.431851851852</v>
      </c>
      <c r="EJ570">
        <v>1181.226666666667</v>
      </c>
      <c r="EK570">
        <v>4.576991481481481</v>
      </c>
      <c r="EL570">
        <v>1160.131111111111</v>
      </c>
      <c r="EM570">
        <v>17.8585037037037</v>
      </c>
      <c r="EN570">
        <v>2.036084074074074</v>
      </c>
      <c r="EO570">
        <v>1.620708888888889</v>
      </c>
      <c r="EP570">
        <v>17.72776666666667</v>
      </c>
      <c r="EQ570">
        <v>14.157</v>
      </c>
      <c r="ER570">
        <v>1999.996666666666</v>
      </c>
      <c r="ES570">
        <v>0.9799996666666666</v>
      </c>
      <c r="ET570">
        <v>0.02000004074074074</v>
      </c>
      <c r="EU570">
        <v>0</v>
      </c>
      <c r="EV570">
        <v>1226.597037037037</v>
      </c>
      <c r="EW570">
        <v>5.00078</v>
      </c>
      <c r="EX570">
        <v>23846.22592592592</v>
      </c>
      <c r="EY570">
        <v>16379.59629629629</v>
      </c>
      <c r="EZ570">
        <v>39.14096296296297</v>
      </c>
      <c r="FA570">
        <v>39.84233333333332</v>
      </c>
      <c r="FB570">
        <v>39.39099999999999</v>
      </c>
      <c r="FC570">
        <v>39.59470370370369</v>
      </c>
      <c r="FD570">
        <v>40.46962962962962</v>
      </c>
      <c r="FE570">
        <v>1955.096666666667</v>
      </c>
      <c r="FF570">
        <v>39.9</v>
      </c>
      <c r="FG570">
        <v>0</v>
      </c>
      <c r="FH570">
        <v>1758831759.7</v>
      </c>
      <c r="FI570">
        <v>0</v>
      </c>
      <c r="FJ570">
        <v>1226.559230769231</v>
      </c>
      <c r="FK570">
        <v>-3.128205129567868</v>
      </c>
      <c r="FL570">
        <v>-73.30256413085614</v>
      </c>
      <c r="FM570">
        <v>23845.68076923077</v>
      </c>
      <c r="FN570">
        <v>15</v>
      </c>
      <c r="FO570">
        <v>0</v>
      </c>
      <c r="FP570" t="s">
        <v>441</v>
      </c>
      <c r="FQ570">
        <v>1746989605.5</v>
      </c>
      <c r="FR570">
        <v>1746989593.5</v>
      </c>
      <c r="FS570">
        <v>0</v>
      </c>
      <c r="FT570">
        <v>-0.274</v>
      </c>
      <c r="FU570">
        <v>-0.002</v>
      </c>
      <c r="FV570">
        <v>2.549</v>
      </c>
      <c r="FW570">
        <v>0.129</v>
      </c>
      <c r="FX570">
        <v>420</v>
      </c>
      <c r="FY570">
        <v>17</v>
      </c>
      <c r="FZ570">
        <v>0.02</v>
      </c>
      <c r="GA570">
        <v>0.04</v>
      </c>
      <c r="GB570">
        <v>-57.12626341463414</v>
      </c>
      <c r="GC570">
        <v>2.360324738676089</v>
      </c>
      <c r="GD570">
        <v>0.337046468357469</v>
      </c>
      <c r="GE570">
        <v>0</v>
      </c>
      <c r="GF570">
        <v>1226.822941176471</v>
      </c>
      <c r="GG570">
        <v>-3.90863254449606</v>
      </c>
      <c r="GH570">
        <v>0.4779153839194131</v>
      </c>
      <c r="GI570">
        <v>0</v>
      </c>
      <c r="GJ570">
        <v>4.620098048780488</v>
      </c>
      <c r="GK570">
        <v>-0.890334146341468</v>
      </c>
      <c r="GL570">
        <v>0.08848214708228037</v>
      </c>
      <c r="GM570">
        <v>0</v>
      </c>
      <c r="GN570">
        <v>0</v>
      </c>
      <c r="GO570">
        <v>3</v>
      </c>
      <c r="GP570" t="s">
        <v>459</v>
      </c>
      <c r="GQ570">
        <v>3.10164</v>
      </c>
      <c r="GR570">
        <v>2.72539</v>
      </c>
      <c r="GS570">
        <v>0.173888</v>
      </c>
      <c r="GT570">
        <v>0.179206</v>
      </c>
      <c r="GU570">
        <v>0.103185</v>
      </c>
      <c r="GV570">
        <v>0.0893191</v>
      </c>
      <c r="GW570">
        <v>21582.1</v>
      </c>
      <c r="GX570">
        <v>19508.2</v>
      </c>
      <c r="GY570">
        <v>26688</v>
      </c>
      <c r="GZ570">
        <v>23989.4</v>
      </c>
      <c r="HA570">
        <v>38308</v>
      </c>
      <c r="HB570">
        <v>32322.2</v>
      </c>
      <c r="HC570">
        <v>46604.4</v>
      </c>
      <c r="HD570">
        <v>37971.6</v>
      </c>
      <c r="HE570">
        <v>1.8726</v>
      </c>
      <c r="HF570">
        <v>1.86068</v>
      </c>
      <c r="HG570">
        <v>0.148498</v>
      </c>
      <c r="HH570">
        <v>0</v>
      </c>
      <c r="HI570">
        <v>27.6323</v>
      </c>
      <c r="HJ570">
        <v>999.9</v>
      </c>
      <c r="HK570">
        <v>36.7</v>
      </c>
      <c r="HL570">
        <v>32.5</v>
      </c>
      <c r="HM570">
        <v>19.8641</v>
      </c>
      <c r="HN570">
        <v>61.1951</v>
      </c>
      <c r="HO570">
        <v>20.2885</v>
      </c>
      <c r="HP570">
        <v>1</v>
      </c>
      <c r="HQ570">
        <v>0.118298</v>
      </c>
      <c r="HR570">
        <v>-0.0113508</v>
      </c>
      <c r="HS570">
        <v>20.281</v>
      </c>
      <c r="HT570">
        <v>5.2116</v>
      </c>
      <c r="HU570">
        <v>11.98</v>
      </c>
      <c r="HV570">
        <v>4.96335</v>
      </c>
      <c r="HW570">
        <v>3.27415</v>
      </c>
      <c r="HX570">
        <v>9999</v>
      </c>
      <c r="HY570">
        <v>9999</v>
      </c>
      <c r="HZ570">
        <v>9999</v>
      </c>
      <c r="IA570">
        <v>6.7</v>
      </c>
      <c r="IB570">
        <v>1.86393</v>
      </c>
      <c r="IC570">
        <v>1.86012</v>
      </c>
      <c r="ID570">
        <v>1.8584</v>
      </c>
      <c r="IE570">
        <v>1.85975</v>
      </c>
      <c r="IF570">
        <v>1.85989</v>
      </c>
      <c r="IG570">
        <v>1.85842</v>
      </c>
      <c r="IH570">
        <v>1.85747</v>
      </c>
      <c r="II570">
        <v>1.85242</v>
      </c>
      <c r="IJ570">
        <v>0</v>
      </c>
      <c r="IK570">
        <v>0</v>
      </c>
      <c r="IL570">
        <v>0</v>
      </c>
      <c r="IM570">
        <v>0</v>
      </c>
      <c r="IN570" t="s">
        <v>443</v>
      </c>
      <c r="IO570" t="s">
        <v>444</v>
      </c>
      <c r="IP570" t="s">
        <v>445</v>
      </c>
      <c r="IQ570" t="s">
        <v>445</v>
      </c>
      <c r="IR570" t="s">
        <v>445</v>
      </c>
      <c r="IS570" t="s">
        <v>445</v>
      </c>
      <c r="IT570">
        <v>0</v>
      </c>
      <c r="IU570">
        <v>100</v>
      </c>
      <c r="IV570">
        <v>100</v>
      </c>
      <c r="IW570">
        <v>-0.9399999999999999</v>
      </c>
      <c r="IX570">
        <v>0.2912</v>
      </c>
      <c r="IY570">
        <v>-1.085747647868322</v>
      </c>
      <c r="IZ570">
        <v>-0.001141660950335919</v>
      </c>
      <c r="JA570">
        <v>1.556549255047457E-06</v>
      </c>
      <c r="JB570">
        <v>-3.845636065895205E-10</v>
      </c>
      <c r="JC570">
        <v>0.01562767363184709</v>
      </c>
      <c r="JD570">
        <v>0.001629169780553792</v>
      </c>
      <c r="JE570">
        <v>0.0005448488767950686</v>
      </c>
      <c r="JF570">
        <v>-2.599574200195059E-06</v>
      </c>
      <c r="JG570">
        <v>2</v>
      </c>
      <c r="JH570">
        <v>2011</v>
      </c>
      <c r="JI570">
        <v>1</v>
      </c>
      <c r="JJ570">
        <v>26</v>
      </c>
      <c r="JK570">
        <v>197369.3</v>
      </c>
      <c r="JL570">
        <v>197369.5</v>
      </c>
      <c r="JM570">
        <v>2.65869</v>
      </c>
      <c r="JN570">
        <v>2.62085</v>
      </c>
      <c r="JO570">
        <v>1.49658</v>
      </c>
      <c r="JP570">
        <v>2.34619</v>
      </c>
      <c r="JQ570">
        <v>1.54907</v>
      </c>
      <c r="JR570">
        <v>2.4231</v>
      </c>
      <c r="JS570">
        <v>36.9317</v>
      </c>
      <c r="JT570">
        <v>24.1751</v>
      </c>
      <c r="JU570">
        <v>18</v>
      </c>
      <c r="JV570">
        <v>484.426</v>
      </c>
      <c r="JW570">
        <v>491.82</v>
      </c>
      <c r="JX570">
        <v>28.0301</v>
      </c>
      <c r="JY570">
        <v>28.8434</v>
      </c>
      <c r="JZ570">
        <v>29.9999</v>
      </c>
      <c r="KA570">
        <v>29.1255</v>
      </c>
      <c r="KB570">
        <v>29.1412</v>
      </c>
      <c r="KC570">
        <v>53.3532</v>
      </c>
      <c r="KD570">
        <v>8.3423</v>
      </c>
      <c r="KE570">
        <v>40.5885</v>
      </c>
      <c r="KF570">
        <v>27.9715</v>
      </c>
      <c r="KG570">
        <v>1209.21</v>
      </c>
      <c r="KH570">
        <v>17.9711</v>
      </c>
      <c r="KI570">
        <v>101.896</v>
      </c>
      <c r="KJ570">
        <v>91.5566</v>
      </c>
    </row>
    <row r="571" spans="1:296">
      <c r="A571">
        <v>553</v>
      </c>
      <c r="B571">
        <v>1758831769.1</v>
      </c>
      <c r="C571">
        <v>17745.5</v>
      </c>
      <c r="D571" t="s">
        <v>1556</v>
      </c>
      <c r="E571" t="s">
        <v>1557</v>
      </c>
      <c r="F571">
        <v>5</v>
      </c>
      <c r="G571" t="s">
        <v>1413</v>
      </c>
      <c r="H571">
        <v>1758831761.314285</v>
      </c>
      <c r="I571">
        <f>(J571)/1000</f>
        <v>0</v>
      </c>
      <c r="J571">
        <f>IF(DO571, AM571, AG571)</f>
        <v>0</v>
      </c>
      <c r="K571">
        <f>IF(DO571, AH571, AF571)</f>
        <v>0</v>
      </c>
      <c r="L571">
        <f>DQ571 - IF(AT571&gt;1, K571*DK571*100.0/(AV571), 0)</f>
        <v>0</v>
      </c>
      <c r="M571">
        <f>((S571-I571/2)*L571-K571)/(S571+I571/2)</f>
        <v>0</v>
      </c>
      <c r="N571">
        <f>M571*(DX571+DY571)/1000.0</f>
        <v>0</v>
      </c>
      <c r="O571">
        <f>(DQ571 - IF(AT571&gt;1, K571*DK571*100.0/(AV571), 0))*(DX571+DY571)/1000.0</f>
        <v>0</v>
      </c>
      <c r="P571">
        <f>2.0/((1/R571-1/Q571)+SIGN(R571)*SQRT((1/R571-1/Q571)*(1/R571-1/Q571) + 4*DL571/((DL571+1)*(DL571+1))*(2*1/R571*1/Q571-1/Q571*1/Q571)))</f>
        <v>0</v>
      </c>
      <c r="Q571">
        <f>IF(LEFT(DM571,1)&lt;&gt;"0",IF(LEFT(DM571,1)="1",3.0,DN571),$D$5+$E$5*(EE571*DX571/($K$5*1000))+$F$5*(EE571*DX571/($K$5*1000))*MAX(MIN(DK571,$J$5),$I$5)*MAX(MIN(DK571,$J$5),$I$5)+$G$5*MAX(MIN(DK571,$J$5),$I$5)*(EE571*DX571/($K$5*1000))+$H$5*(EE571*DX571/($K$5*1000))*(EE571*DX571/($K$5*1000)))</f>
        <v>0</v>
      </c>
      <c r="R571">
        <f>I571*(1000-(1000*0.61365*exp(17.502*V571/(240.97+V571))/(DX571+DY571)+DS571)/2)/(1000*0.61365*exp(17.502*V571/(240.97+V571))/(DX571+DY571)-DS571)</f>
        <v>0</v>
      </c>
      <c r="S571">
        <f>1/((DL571+1)/(P571/1.6)+1/(Q571/1.37)) + DL571/((DL571+1)/(P571/1.6) + DL571/(Q571/1.37))</f>
        <v>0</v>
      </c>
      <c r="T571">
        <f>(DG571*DJ571)</f>
        <v>0</v>
      </c>
      <c r="U571">
        <f>(DZ571+(T571+2*0.95*5.67E-8*(((DZ571+$B$9)+273)^4-(DZ571+273)^4)-44100*I571)/(1.84*29.3*Q571+8*0.95*5.67E-8*(DZ571+273)^3))</f>
        <v>0</v>
      </c>
      <c r="V571">
        <f>($C$9*EA571+$D$9*EB571+$E$9*U571)</f>
        <v>0</v>
      </c>
      <c r="W571">
        <f>0.61365*exp(17.502*V571/(240.97+V571))</f>
        <v>0</v>
      </c>
      <c r="X571">
        <f>(Y571/Z571*100)</f>
        <v>0</v>
      </c>
      <c r="Y571">
        <f>DS571*(DX571+DY571)/1000</f>
        <v>0</v>
      </c>
      <c r="Z571">
        <f>0.61365*exp(17.502*DZ571/(240.97+DZ571))</f>
        <v>0</v>
      </c>
      <c r="AA571">
        <f>(W571-DS571*(DX571+DY571)/1000)</f>
        <v>0</v>
      </c>
      <c r="AB571">
        <f>(-I571*44100)</f>
        <v>0</v>
      </c>
      <c r="AC571">
        <f>2*29.3*Q571*0.92*(DZ571-V571)</f>
        <v>0</v>
      </c>
      <c r="AD571">
        <f>2*0.95*5.67E-8*(((DZ571+$B$9)+273)^4-(V571+273)^4)</f>
        <v>0</v>
      </c>
      <c r="AE571">
        <f>T571+AD571+AB571+AC571</f>
        <v>0</v>
      </c>
      <c r="AF571">
        <f>DW571*AT571*(DR571-DQ571*(1000-AT571*DT571)/(1000-AT571*DS571))/(100*DK571)</f>
        <v>0</v>
      </c>
      <c r="AG571">
        <f>1000*DW571*AT571*(DS571-DT571)/(100*DK571*(1000-AT571*DS571))</f>
        <v>0</v>
      </c>
      <c r="AH571">
        <f>(AI571 - AJ571 - DX571*1E3/(8.314*(DZ571+273.15)) * AL571/DW571 * AK571) * DW571/(100*DK571) * (1000 - DT571)/1000</f>
        <v>0</v>
      </c>
      <c r="AI571">
        <v>1213.004843591649</v>
      </c>
      <c r="AJ571">
        <v>1168.524363636363</v>
      </c>
      <c r="AK571">
        <v>3.358055709465395</v>
      </c>
      <c r="AL571">
        <v>65.13345056571636</v>
      </c>
      <c r="AM571">
        <f>(AO571 - AN571 + DX571*1E3/(8.314*(DZ571+273.15)) * AQ571/DW571 * AP571) * DW571/(100*DK571) * 1000/(1000 - AO571)</f>
        <v>0</v>
      </c>
      <c r="AN571">
        <v>18.0142220896697</v>
      </c>
      <c r="AO571">
        <v>22.47434363636363</v>
      </c>
      <c r="AP571">
        <v>0.0006986778882855423</v>
      </c>
      <c r="AQ571">
        <v>105.732096161895</v>
      </c>
      <c r="AR571">
        <v>0</v>
      </c>
      <c r="AS571">
        <v>0</v>
      </c>
      <c r="AT571">
        <f>IF(AR571*$H$15&gt;=AV571,1.0,(AV571/(AV571-AR571*$H$15)))</f>
        <v>0</v>
      </c>
      <c r="AU571">
        <f>(AT571-1)*100</f>
        <v>0</v>
      </c>
      <c r="AV571">
        <f>MAX(0,($B$15+$C$15*EE571)/(1+$D$15*EE571)*DX571/(DZ571+273)*$E$15)</f>
        <v>0</v>
      </c>
      <c r="AW571" t="s">
        <v>439</v>
      </c>
      <c r="AX571" t="s">
        <v>439</v>
      </c>
      <c r="AY571">
        <v>0</v>
      </c>
      <c r="AZ571">
        <v>0</v>
      </c>
      <c r="BA571">
        <f>1-AY571/AZ571</f>
        <v>0</v>
      </c>
      <c r="BB571">
        <v>0</v>
      </c>
      <c r="BC571" t="s">
        <v>439</v>
      </c>
      <c r="BD571" t="s">
        <v>439</v>
      </c>
      <c r="BE571">
        <v>0</v>
      </c>
      <c r="BF571">
        <v>0</v>
      </c>
      <c r="BG571">
        <f>1-BE571/BF571</f>
        <v>0</v>
      </c>
      <c r="BH571">
        <v>0.5</v>
      </c>
      <c r="BI571">
        <f>DH571</f>
        <v>0</v>
      </c>
      <c r="BJ571">
        <f>K571</f>
        <v>0</v>
      </c>
      <c r="BK571">
        <f>BG571*BH571*BI571</f>
        <v>0</v>
      </c>
      <c r="BL571">
        <f>(BJ571-BB571)/BI571</f>
        <v>0</v>
      </c>
      <c r="BM571">
        <f>(AZ571-BF571)/BF571</f>
        <v>0</v>
      </c>
      <c r="BN571">
        <f>AY571/(BA571+AY571/BF571)</f>
        <v>0</v>
      </c>
      <c r="BO571" t="s">
        <v>439</v>
      </c>
      <c r="BP571">
        <v>0</v>
      </c>
      <c r="BQ571">
        <f>IF(BP571&lt;&gt;0, BP571, BN571)</f>
        <v>0</v>
      </c>
      <c r="BR571">
        <f>1-BQ571/BF571</f>
        <v>0</v>
      </c>
      <c r="BS571">
        <f>(BF571-BE571)/(BF571-BQ571)</f>
        <v>0</v>
      </c>
      <c r="BT571">
        <f>(AZ571-BF571)/(AZ571-BQ571)</f>
        <v>0</v>
      </c>
      <c r="BU571">
        <f>(BF571-BE571)/(BF571-AY571)</f>
        <v>0</v>
      </c>
      <c r="BV571">
        <f>(AZ571-BF571)/(AZ571-AY571)</f>
        <v>0</v>
      </c>
      <c r="BW571">
        <f>(BS571*BQ571/BE571)</f>
        <v>0</v>
      </c>
      <c r="BX571">
        <f>(1-BW571)</f>
        <v>0</v>
      </c>
      <c r="DG571">
        <f>$B$13*EF571+$C$13*EG571+$F$13*ER571*(1-EU571)</f>
        <v>0</v>
      </c>
      <c r="DH571">
        <f>DG571*DI571</f>
        <v>0</v>
      </c>
      <c r="DI571">
        <f>($B$13*$D$11+$C$13*$D$11+$F$13*((FE571+EW571)/MAX(FE571+EW571+FF571, 0.1)*$I$11+FF571/MAX(FE571+EW571+FF571, 0.1)*$J$11))/($B$13+$C$13+$F$13)</f>
        <v>0</v>
      </c>
      <c r="DJ571">
        <f>($B$13*$K$11+$C$13*$K$11+$F$13*((FE571+EW571)/MAX(FE571+EW571+FF571, 0.1)*$P$11+FF571/MAX(FE571+EW571+FF571, 0.1)*$Q$11))/($B$13+$C$13+$F$13)</f>
        <v>0</v>
      </c>
      <c r="DK571">
        <v>5.9</v>
      </c>
      <c r="DL571">
        <v>0.5</v>
      </c>
      <c r="DM571" t="s">
        <v>440</v>
      </c>
      <c r="DN571">
        <v>2</v>
      </c>
      <c r="DO571" t="b">
        <v>1</v>
      </c>
      <c r="DP571">
        <v>1758831761.314285</v>
      </c>
      <c r="DQ571">
        <v>1118.515357142857</v>
      </c>
      <c r="DR571">
        <v>1175.493571428571</v>
      </c>
      <c r="DS571">
        <v>22.44921785714286</v>
      </c>
      <c r="DT571">
        <v>17.93389285714286</v>
      </c>
      <c r="DU571">
        <v>1119.4675</v>
      </c>
      <c r="DV571">
        <v>22.15825714285714</v>
      </c>
      <c r="DW571">
        <v>499.9736071428572</v>
      </c>
      <c r="DX571">
        <v>90.75189642857144</v>
      </c>
      <c r="DY571">
        <v>0.06694318928571429</v>
      </c>
      <c r="DZ571">
        <v>29.382425</v>
      </c>
      <c r="EA571">
        <v>30.05133571428572</v>
      </c>
      <c r="EB571">
        <v>999.9000000000002</v>
      </c>
      <c r="EC571">
        <v>0</v>
      </c>
      <c r="ED571">
        <v>0</v>
      </c>
      <c r="EE571">
        <v>9996.450714285715</v>
      </c>
      <c r="EF571">
        <v>0</v>
      </c>
      <c r="EG571">
        <v>11.5357</v>
      </c>
      <c r="EH571">
        <v>-56.97840714285713</v>
      </c>
      <c r="EI571">
        <v>1144.201428571429</v>
      </c>
      <c r="EJ571">
        <v>1196.961071428571</v>
      </c>
      <c r="EK571">
        <v>4.515315</v>
      </c>
      <c r="EL571">
        <v>1175.493571428571</v>
      </c>
      <c r="EM571">
        <v>17.93389285714286</v>
      </c>
      <c r="EN571">
        <v>2.037308214285714</v>
      </c>
      <c r="EO571">
        <v>1.627535357142857</v>
      </c>
      <c r="EP571">
        <v>17.73730714285714</v>
      </c>
      <c r="EQ571">
        <v>14.22191785714286</v>
      </c>
      <c r="ER571">
        <v>1999.990714285714</v>
      </c>
      <c r="ES571">
        <v>0.9799996785714286</v>
      </c>
      <c r="ET571">
        <v>0.02000002142857142</v>
      </c>
      <c r="EU571">
        <v>0</v>
      </c>
      <c r="EV571">
        <v>1226.362142857143</v>
      </c>
      <c r="EW571">
        <v>5.00078</v>
      </c>
      <c r="EX571">
        <v>23840.32142857142</v>
      </c>
      <c r="EY571">
        <v>16379.54642857143</v>
      </c>
      <c r="EZ571">
        <v>39.14707142857143</v>
      </c>
      <c r="FA571">
        <v>39.84125</v>
      </c>
      <c r="FB571">
        <v>39.39710714285713</v>
      </c>
      <c r="FC571">
        <v>39.59139285714286</v>
      </c>
      <c r="FD571">
        <v>40.47078571428572</v>
      </c>
      <c r="FE571">
        <v>1955.090714285715</v>
      </c>
      <c r="FF571">
        <v>39.9</v>
      </c>
      <c r="FG571">
        <v>0</v>
      </c>
      <c r="FH571">
        <v>1758831764.5</v>
      </c>
      <c r="FI571">
        <v>0</v>
      </c>
      <c r="FJ571">
        <v>1226.330769230769</v>
      </c>
      <c r="FK571">
        <v>-3.947350419014478</v>
      </c>
      <c r="FL571">
        <v>-78.61880334857851</v>
      </c>
      <c r="FM571">
        <v>23839.70769230769</v>
      </c>
      <c r="FN571">
        <v>15</v>
      </c>
      <c r="FO571">
        <v>0</v>
      </c>
      <c r="FP571" t="s">
        <v>441</v>
      </c>
      <c r="FQ571">
        <v>1746989605.5</v>
      </c>
      <c r="FR571">
        <v>1746989593.5</v>
      </c>
      <c r="FS571">
        <v>0</v>
      </c>
      <c r="FT571">
        <v>-0.274</v>
      </c>
      <c r="FU571">
        <v>-0.002</v>
      </c>
      <c r="FV571">
        <v>2.549</v>
      </c>
      <c r="FW571">
        <v>0.129</v>
      </c>
      <c r="FX571">
        <v>420</v>
      </c>
      <c r="FY571">
        <v>17</v>
      </c>
      <c r="FZ571">
        <v>0.02</v>
      </c>
      <c r="GA571">
        <v>0.04</v>
      </c>
      <c r="GB571">
        <v>-57.05719512195122</v>
      </c>
      <c r="GC571">
        <v>1.050326132404128</v>
      </c>
      <c r="GD571">
        <v>0.2980477649976711</v>
      </c>
      <c r="GE571">
        <v>0</v>
      </c>
      <c r="GF571">
        <v>1226.557941176471</v>
      </c>
      <c r="GG571">
        <v>-3.764858667549707</v>
      </c>
      <c r="GH571">
        <v>0.4478430621372844</v>
      </c>
      <c r="GI571">
        <v>0</v>
      </c>
      <c r="GJ571">
        <v>4.566748292682927</v>
      </c>
      <c r="GK571">
        <v>-0.8229255052264833</v>
      </c>
      <c r="GL571">
        <v>0.08239479464680971</v>
      </c>
      <c r="GM571">
        <v>0</v>
      </c>
      <c r="GN571">
        <v>0</v>
      </c>
      <c r="GO571">
        <v>3</v>
      </c>
      <c r="GP571" t="s">
        <v>459</v>
      </c>
      <c r="GQ571">
        <v>3.10175</v>
      </c>
      <c r="GR571">
        <v>2.72491</v>
      </c>
      <c r="GS571">
        <v>0.175464</v>
      </c>
      <c r="GT571">
        <v>0.180774</v>
      </c>
      <c r="GU571">
        <v>0.103227</v>
      </c>
      <c r="GV571">
        <v>0.0894802</v>
      </c>
      <c r="GW571">
        <v>21541.1</v>
      </c>
      <c r="GX571">
        <v>19471</v>
      </c>
      <c r="GY571">
        <v>26688.1</v>
      </c>
      <c r="GZ571">
        <v>23989.4</v>
      </c>
      <c r="HA571">
        <v>38306.5</v>
      </c>
      <c r="HB571">
        <v>32316.5</v>
      </c>
      <c r="HC571">
        <v>46604.5</v>
      </c>
      <c r="HD571">
        <v>37971.4</v>
      </c>
      <c r="HE571">
        <v>1.87265</v>
      </c>
      <c r="HF571">
        <v>1.86015</v>
      </c>
      <c r="HG571">
        <v>0.148136</v>
      </c>
      <c r="HH571">
        <v>0</v>
      </c>
      <c r="HI571">
        <v>27.6305</v>
      </c>
      <c r="HJ571">
        <v>999.9</v>
      </c>
      <c r="HK571">
        <v>36.8</v>
      </c>
      <c r="HL571">
        <v>32.5</v>
      </c>
      <c r="HM571">
        <v>19.9178</v>
      </c>
      <c r="HN571">
        <v>60.9651</v>
      </c>
      <c r="HO571">
        <v>20.3205</v>
      </c>
      <c r="HP571">
        <v>1</v>
      </c>
      <c r="HQ571">
        <v>0.118255</v>
      </c>
      <c r="HR571">
        <v>0.0161737</v>
      </c>
      <c r="HS571">
        <v>20.281</v>
      </c>
      <c r="HT571">
        <v>5.21175</v>
      </c>
      <c r="HU571">
        <v>11.98</v>
      </c>
      <c r="HV571">
        <v>4.96325</v>
      </c>
      <c r="HW571">
        <v>3.27425</v>
      </c>
      <c r="HX571">
        <v>9999</v>
      </c>
      <c r="HY571">
        <v>9999</v>
      </c>
      <c r="HZ571">
        <v>9999</v>
      </c>
      <c r="IA571">
        <v>6.7</v>
      </c>
      <c r="IB571">
        <v>1.86396</v>
      </c>
      <c r="IC571">
        <v>1.86013</v>
      </c>
      <c r="ID571">
        <v>1.85842</v>
      </c>
      <c r="IE571">
        <v>1.85975</v>
      </c>
      <c r="IF571">
        <v>1.85989</v>
      </c>
      <c r="IG571">
        <v>1.85839</v>
      </c>
      <c r="IH571">
        <v>1.85747</v>
      </c>
      <c r="II571">
        <v>1.85242</v>
      </c>
      <c r="IJ571">
        <v>0</v>
      </c>
      <c r="IK571">
        <v>0</v>
      </c>
      <c r="IL571">
        <v>0</v>
      </c>
      <c r="IM571">
        <v>0</v>
      </c>
      <c r="IN571" t="s">
        <v>443</v>
      </c>
      <c r="IO571" t="s">
        <v>444</v>
      </c>
      <c r="IP571" t="s">
        <v>445</v>
      </c>
      <c r="IQ571" t="s">
        <v>445</v>
      </c>
      <c r="IR571" t="s">
        <v>445</v>
      </c>
      <c r="IS571" t="s">
        <v>445</v>
      </c>
      <c r="IT571">
        <v>0</v>
      </c>
      <c r="IU571">
        <v>100</v>
      </c>
      <c r="IV571">
        <v>100</v>
      </c>
      <c r="IW571">
        <v>-0.93</v>
      </c>
      <c r="IX571">
        <v>0.2915</v>
      </c>
      <c r="IY571">
        <v>-1.085747647868322</v>
      </c>
      <c r="IZ571">
        <v>-0.001141660950335919</v>
      </c>
      <c r="JA571">
        <v>1.556549255047457E-06</v>
      </c>
      <c r="JB571">
        <v>-3.845636065895205E-10</v>
      </c>
      <c r="JC571">
        <v>0.01562767363184709</v>
      </c>
      <c r="JD571">
        <v>0.001629169780553792</v>
      </c>
      <c r="JE571">
        <v>0.0005448488767950686</v>
      </c>
      <c r="JF571">
        <v>-2.599574200195059E-06</v>
      </c>
      <c r="JG571">
        <v>2</v>
      </c>
      <c r="JH571">
        <v>2011</v>
      </c>
      <c r="JI571">
        <v>1</v>
      </c>
      <c r="JJ571">
        <v>26</v>
      </c>
      <c r="JK571">
        <v>197369.4</v>
      </c>
      <c r="JL571">
        <v>197369.6</v>
      </c>
      <c r="JM571">
        <v>2.69043</v>
      </c>
      <c r="JN571">
        <v>2.62573</v>
      </c>
      <c r="JO571">
        <v>1.49658</v>
      </c>
      <c r="JP571">
        <v>2.34619</v>
      </c>
      <c r="JQ571">
        <v>1.54907</v>
      </c>
      <c r="JR571">
        <v>2.36084</v>
      </c>
      <c r="JS571">
        <v>36.908</v>
      </c>
      <c r="JT571">
        <v>24.1751</v>
      </c>
      <c r="JU571">
        <v>18</v>
      </c>
      <c r="JV571">
        <v>484.431</v>
      </c>
      <c r="JW571">
        <v>491.447</v>
      </c>
      <c r="JX571">
        <v>27.9758</v>
      </c>
      <c r="JY571">
        <v>28.8409</v>
      </c>
      <c r="JZ571">
        <v>29.9999</v>
      </c>
      <c r="KA571">
        <v>29.1223</v>
      </c>
      <c r="KB571">
        <v>29.138</v>
      </c>
      <c r="KC571">
        <v>53.9818</v>
      </c>
      <c r="KD571">
        <v>8.3423</v>
      </c>
      <c r="KE571">
        <v>40.9585</v>
      </c>
      <c r="KF571">
        <v>27.9245</v>
      </c>
      <c r="KG571">
        <v>1222.57</v>
      </c>
      <c r="KH571">
        <v>18.0119</v>
      </c>
      <c r="KI571">
        <v>101.896</v>
      </c>
      <c r="KJ571">
        <v>91.5564</v>
      </c>
    </row>
    <row r="572" spans="1:296">
      <c r="A572">
        <v>554</v>
      </c>
      <c r="B572">
        <v>1758831774.1</v>
      </c>
      <c r="C572">
        <v>17750.5</v>
      </c>
      <c r="D572" t="s">
        <v>1558</v>
      </c>
      <c r="E572" t="s">
        <v>1559</v>
      </c>
      <c r="F572">
        <v>5</v>
      </c>
      <c r="G572" t="s">
        <v>1413</v>
      </c>
      <c r="H572">
        <v>1758831766.6</v>
      </c>
      <c r="I572">
        <f>(J572)/1000</f>
        <v>0</v>
      </c>
      <c r="J572">
        <f>IF(DO572, AM572, AG572)</f>
        <v>0</v>
      </c>
      <c r="K572">
        <f>IF(DO572, AH572, AF572)</f>
        <v>0</v>
      </c>
      <c r="L572">
        <f>DQ572 - IF(AT572&gt;1, K572*DK572*100.0/(AV572), 0)</f>
        <v>0</v>
      </c>
      <c r="M572">
        <f>((S572-I572/2)*L572-K572)/(S572+I572/2)</f>
        <v>0</v>
      </c>
      <c r="N572">
        <f>M572*(DX572+DY572)/1000.0</f>
        <v>0</v>
      </c>
      <c r="O572">
        <f>(DQ572 - IF(AT572&gt;1, K572*DK572*100.0/(AV572), 0))*(DX572+DY572)/1000.0</f>
        <v>0</v>
      </c>
      <c r="P572">
        <f>2.0/((1/R572-1/Q572)+SIGN(R572)*SQRT((1/R572-1/Q572)*(1/R572-1/Q572) + 4*DL572/((DL572+1)*(DL572+1))*(2*1/R572*1/Q572-1/Q572*1/Q572)))</f>
        <v>0</v>
      </c>
      <c r="Q572">
        <f>IF(LEFT(DM572,1)&lt;&gt;"0",IF(LEFT(DM572,1)="1",3.0,DN572),$D$5+$E$5*(EE572*DX572/($K$5*1000))+$F$5*(EE572*DX572/($K$5*1000))*MAX(MIN(DK572,$J$5),$I$5)*MAX(MIN(DK572,$J$5),$I$5)+$G$5*MAX(MIN(DK572,$J$5),$I$5)*(EE572*DX572/($K$5*1000))+$H$5*(EE572*DX572/($K$5*1000))*(EE572*DX572/($K$5*1000)))</f>
        <v>0</v>
      </c>
      <c r="R572">
        <f>I572*(1000-(1000*0.61365*exp(17.502*V572/(240.97+V572))/(DX572+DY572)+DS572)/2)/(1000*0.61365*exp(17.502*V572/(240.97+V572))/(DX572+DY572)-DS572)</f>
        <v>0</v>
      </c>
      <c r="S572">
        <f>1/((DL572+1)/(P572/1.6)+1/(Q572/1.37)) + DL572/((DL572+1)/(P572/1.6) + DL572/(Q572/1.37))</f>
        <v>0</v>
      </c>
      <c r="T572">
        <f>(DG572*DJ572)</f>
        <v>0</v>
      </c>
      <c r="U572">
        <f>(DZ572+(T572+2*0.95*5.67E-8*(((DZ572+$B$9)+273)^4-(DZ572+273)^4)-44100*I572)/(1.84*29.3*Q572+8*0.95*5.67E-8*(DZ572+273)^3))</f>
        <v>0</v>
      </c>
      <c r="V572">
        <f>($C$9*EA572+$D$9*EB572+$E$9*U572)</f>
        <v>0</v>
      </c>
      <c r="W572">
        <f>0.61365*exp(17.502*V572/(240.97+V572))</f>
        <v>0</v>
      </c>
      <c r="X572">
        <f>(Y572/Z572*100)</f>
        <v>0</v>
      </c>
      <c r="Y572">
        <f>DS572*(DX572+DY572)/1000</f>
        <v>0</v>
      </c>
      <c r="Z572">
        <f>0.61365*exp(17.502*DZ572/(240.97+DZ572))</f>
        <v>0</v>
      </c>
      <c r="AA572">
        <f>(W572-DS572*(DX572+DY572)/1000)</f>
        <v>0</v>
      </c>
      <c r="AB572">
        <f>(-I572*44100)</f>
        <v>0</v>
      </c>
      <c r="AC572">
        <f>2*29.3*Q572*0.92*(DZ572-V572)</f>
        <v>0</v>
      </c>
      <c r="AD572">
        <f>2*0.95*5.67E-8*(((DZ572+$B$9)+273)^4-(V572+273)^4)</f>
        <v>0</v>
      </c>
      <c r="AE572">
        <f>T572+AD572+AB572+AC572</f>
        <v>0</v>
      </c>
      <c r="AF572">
        <f>DW572*AT572*(DR572-DQ572*(1000-AT572*DT572)/(1000-AT572*DS572))/(100*DK572)</f>
        <v>0</v>
      </c>
      <c r="AG572">
        <f>1000*DW572*AT572*(DS572-DT572)/(100*DK572*(1000-AT572*DS572))</f>
        <v>0</v>
      </c>
      <c r="AH572">
        <f>(AI572 - AJ572 - DX572*1E3/(8.314*(DZ572+273.15)) * AL572/DW572 * AK572) * DW572/(100*DK572) * (1000 - DT572)/1000</f>
        <v>0</v>
      </c>
      <c r="AI572">
        <v>1230.246218321217</v>
      </c>
      <c r="AJ572">
        <v>1185.386969696969</v>
      </c>
      <c r="AK572">
        <v>3.379890517039512</v>
      </c>
      <c r="AL572">
        <v>65.13345056571636</v>
      </c>
      <c r="AM572">
        <f>(AO572 - AN572 + DX572*1E3/(8.314*(DZ572+273.15)) * AQ572/DW572 * AP572) * DW572/(100*DK572) * 1000/(1000 - AO572)</f>
        <v>0</v>
      </c>
      <c r="AN572">
        <v>18.07285590727422</v>
      </c>
      <c r="AO572">
        <v>22.47906909090908</v>
      </c>
      <c r="AP572">
        <v>0.0002497186541064194</v>
      </c>
      <c r="AQ572">
        <v>105.732096161895</v>
      </c>
      <c r="AR572">
        <v>0</v>
      </c>
      <c r="AS572">
        <v>0</v>
      </c>
      <c r="AT572">
        <f>IF(AR572*$H$15&gt;=AV572,1.0,(AV572/(AV572-AR572*$H$15)))</f>
        <v>0</v>
      </c>
      <c r="AU572">
        <f>(AT572-1)*100</f>
        <v>0</v>
      </c>
      <c r="AV572">
        <f>MAX(0,($B$15+$C$15*EE572)/(1+$D$15*EE572)*DX572/(DZ572+273)*$E$15)</f>
        <v>0</v>
      </c>
      <c r="AW572" t="s">
        <v>439</v>
      </c>
      <c r="AX572" t="s">
        <v>439</v>
      </c>
      <c r="AY572">
        <v>0</v>
      </c>
      <c r="AZ572">
        <v>0</v>
      </c>
      <c r="BA572">
        <f>1-AY572/AZ572</f>
        <v>0</v>
      </c>
      <c r="BB572">
        <v>0</v>
      </c>
      <c r="BC572" t="s">
        <v>439</v>
      </c>
      <c r="BD572" t="s">
        <v>439</v>
      </c>
      <c r="BE572">
        <v>0</v>
      </c>
      <c r="BF572">
        <v>0</v>
      </c>
      <c r="BG572">
        <f>1-BE572/BF572</f>
        <v>0</v>
      </c>
      <c r="BH572">
        <v>0.5</v>
      </c>
      <c r="BI572">
        <f>DH572</f>
        <v>0</v>
      </c>
      <c r="BJ572">
        <f>K572</f>
        <v>0</v>
      </c>
      <c r="BK572">
        <f>BG572*BH572*BI572</f>
        <v>0</v>
      </c>
      <c r="BL572">
        <f>(BJ572-BB572)/BI572</f>
        <v>0</v>
      </c>
      <c r="BM572">
        <f>(AZ572-BF572)/BF572</f>
        <v>0</v>
      </c>
      <c r="BN572">
        <f>AY572/(BA572+AY572/BF572)</f>
        <v>0</v>
      </c>
      <c r="BO572" t="s">
        <v>439</v>
      </c>
      <c r="BP572">
        <v>0</v>
      </c>
      <c r="BQ572">
        <f>IF(BP572&lt;&gt;0, BP572, BN572)</f>
        <v>0</v>
      </c>
      <c r="BR572">
        <f>1-BQ572/BF572</f>
        <v>0</v>
      </c>
      <c r="BS572">
        <f>(BF572-BE572)/(BF572-BQ572)</f>
        <v>0</v>
      </c>
      <c r="BT572">
        <f>(AZ572-BF572)/(AZ572-BQ572)</f>
        <v>0</v>
      </c>
      <c r="BU572">
        <f>(BF572-BE572)/(BF572-AY572)</f>
        <v>0</v>
      </c>
      <c r="BV572">
        <f>(AZ572-BF572)/(AZ572-AY572)</f>
        <v>0</v>
      </c>
      <c r="BW572">
        <f>(BS572*BQ572/BE572)</f>
        <v>0</v>
      </c>
      <c r="BX572">
        <f>(1-BW572)</f>
        <v>0</v>
      </c>
      <c r="DG572">
        <f>$B$13*EF572+$C$13*EG572+$F$13*ER572*(1-EU572)</f>
        <v>0</v>
      </c>
      <c r="DH572">
        <f>DG572*DI572</f>
        <v>0</v>
      </c>
      <c r="DI572">
        <f>($B$13*$D$11+$C$13*$D$11+$F$13*((FE572+EW572)/MAX(FE572+EW572+FF572, 0.1)*$I$11+FF572/MAX(FE572+EW572+FF572, 0.1)*$J$11))/($B$13+$C$13+$F$13)</f>
        <v>0</v>
      </c>
      <c r="DJ572">
        <f>($B$13*$K$11+$C$13*$K$11+$F$13*((FE572+EW572)/MAX(FE572+EW572+FF572, 0.1)*$P$11+FF572/MAX(FE572+EW572+FF572, 0.1)*$Q$11))/($B$13+$C$13+$F$13)</f>
        <v>0</v>
      </c>
      <c r="DK572">
        <v>5.9</v>
      </c>
      <c r="DL572">
        <v>0.5</v>
      </c>
      <c r="DM572" t="s">
        <v>440</v>
      </c>
      <c r="DN572">
        <v>2</v>
      </c>
      <c r="DO572" t="b">
        <v>1</v>
      </c>
      <c r="DP572">
        <v>1758831766.6</v>
      </c>
      <c r="DQ572">
        <v>1135.731111111111</v>
      </c>
      <c r="DR572">
        <v>1192.95</v>
      </c>
      <c r="DS572">
        <v>22.46557407407408</v>
      </c>
      <c r="DT572">
        <v>18.00424814814815</v>
      </c>
      <c r="DU572">
        <v>1136.668148148148</v>
      </c>
      <c r="DV572">
        <v>22.17426666666667</v>
      </c>
      <c r="DW572">
        <v>500.0336666666666</v>
      </c>
      <c r="DX572">
        <v>90.75167037037038</v>
      </c>
      <c r="DY572">
        <v>0.06694241481481482</v>
      </c>
      <c r="DZ572">
        <v>29.37514444444444</v>
      </c>
      <c r="EA572">
        <v>30.05004444444445</v>
      </c>
      <c r="EB572">
        <v>999.9000000000001</v>
      </c>
      <c r="EC572">
        <v>0</v>
      </c>
      <c r="ED572">
        <v>0</v>
      </c>
      <c r="EE572">
        <v>10004.47111111111</v>
      </c>
      <c r="EF572">
        <v>0</v>
      </c>
      <c r="EG572">
        <v>11.5357</v>
      </c>
      <c r="EH572">
        <v>-57.21903703703703</v>
      </c>
      <c r="EI572">
        <v>1161.831851851852</v>
      </c>
      <c r="EJ572">
        <v>1214.823333333333</v>
      </c>
      <c r="EK572">
        <v>4.461330740740741</v>
      </c>
      <c r="EL572">
        <v>1192.95</v>
      </c>
      <c r="EM572">
        <v>18.00424814814815</v>
      </c>
      <c r="EN572">
        <v>2.038788148148148</v>
      </c>
      <c r="EO572">
        <v>1.633915555555555</v>
      </c>
      <c r="EP572">
        <v>17.74883703703703</v>
      </c>
      <c r="EQ572">
        <v>14.28238148148148</v>
      </c>
      <c r="ER572">
        <v>1999.972592592593</v>
      </c>
      <c r="ES572">
        <v>0.9799995555555555</v>
      </c>
      <c r="ET572">
        <v>0.02000014444444444</v>
      </c>
      <c r="EU572">
        <v>0</v>
      </c>
      <c r="EV572">
        <v>1225.944444444444</v>
      </c>
      <c r="EW572">
        <v>5.00078</v>
      </c>
      <c r="EX572">
        <v>23832.88518518519</v>
      </c>
      <c r="EY572">
        <v>16379.40370370371</v>
      </c>
      <c r="EZ572">
        <v>39.14562962962962</v>
      </c>
      <c r="FA572">
        <v>39.84233333333333</v>
      </c>
      <c r="FB572">
        <v>39.42333333333332</v>
      </c>
      <c r="FC572">
        <v>39.58077777777777</v>
      </c>
      <c r="FD572">
        <v>40.48592592592592</v>
      </c>
      <c r="FE572">
        <v>1955.072592592593</v>
      </c>
      <c r="FF572">
        <v>39.9</v>
      </c>
      <c r="FG572">
        <v>0</v>
      </c>
      <c r="FH572">
        <v>1758831769.3</v>
      </c>
      <c r="FI572">
        <v>0</v>
      </c>
      <c r="FJ572">
        <v>1225.943076923077</v>
      </c>
      <c r="FK572">
        <v>-4.556581199500737</v>
      </c>
      <c r="FL572">
        <v>-82.7965812418842</v>
      </c>
      <c r="FM572">
        <v>23832.87692307692</v>
      </c>
      <c r="FN572">
        <v>15</v>
      </c>
      <c r="FO572">
        <v>0</v>
      </c>
      <c r="FP572" t="s">
        <v>441</v>
      </c>
      <c r="FQ572">
        <v>1746989605.5</v>
      </c>
      <c r="FR572">
        <v>1746989593.5</v>
      </c>
      <c r="FS572">
        <v>0</v>
      </c>
      <c r="FT572">
        <v>-0.274</v>
      </c>
      <c r="FU572">
        <v>-0.002</v>
      </c>
      <c r="FV572">
        <v>2.549</v>
      </c>
      <c r="FW572">
        <v>0.129</v>
      </c>
      <c r="FX572">
        <v>420</v>
      </c>
      <c r="FY572">
        <v>17</v>
      </c>
      <c r="FZ572">
        <v>0.02</v>
      </c>
      <c r="GA572">
        <v>0.04</v>
      </c>
      <c r="GB572">
        <v>-57.101685</v>
      </c>
      <c r="GC572">
        <v>-2.411061163226775</v>
      </c>
      <c r="GD572">
        <v>0.3535273946598761</v>
      </c>
      <c r="GE572">
        <v>0</v>
      </c>
      <c r="GF572">
        <v>1226.213823529412</v>
      </c>
      <c r="GG572">
        <v>-4.071046602381434</v>
      </c>
      <c r="GH572">
        <v>0.4455334852793882</v>
      </c>
      <c r="GI572">
        <v>0</v>
      </c>
      <c r="GJ572">
        <v>4.495728250000001</v>
      </c>
      <c r="GK572">
        <v>-0.6093427767354607</v>
      </c>
      <c r="GL572">
        <v>0.05953680936561433</v>
      </c>
      <c r="GM572">
        <v>0</v>
      </c>
      <c r="GN572">
        <v>0</v>
      </c>
      <c r="GO572">
        <v>3</v>
      </c>
      <c r="GP572" t="s">
        <v>459</v>
      </c>
      <c r="GQ572">
        <v>3.10195</v>
      </c>
      <c r="GR572">
        <v>2.72446</v>
      </c>
      <c r="GS572">
        <v>0.177037</v>
      </c>
      <c r="GT572">
        <v>0.182322</v>
      </c>
      <c r="GU572">
        <v>0.103242</v>
      </c>
      <c r="GV572">
        <v>0.0897211</v>
      </c>
      <c r="GW572">
        <v>21499.9</v>
      </c>
      <c r="GX572">
        <v>19434.1</v>
      </c>
      <c r="GY572">
        <v>26688.1</v>
      </c>
      <c r="GZ572">
        <v>23989.3</v>
      </c>
      <c r="HA572">
        <v>38306</v>
      </c>
      <c r="HB572">
        <v>32307.8</v>
      </c>
      <c r="HC572">
        <v>46604.5</v>
      </c>
      <c r="HD572">
        <v>37971.1</v>
      </c>
      <c r="HE572">
        <v>1.87297</v>
      </c>
      <c r="HF572">
        <v>1.8604</v>
      </c>
      <c r="HG572">
        <v>0.148516</v>
      </c>
      <c r="HH572">
        <v>0</v>
      </c>
      <c r="HI572">
        <v>27.6293</v>
      </c>
      <c r="HJ572">
        <v>999.9</v>
      </c>
      <c r="HK572">
        <v>36.9</v>
      </c>
      <c r="HL572">
        <v>32.5</v>
      </c>
      <c r="HM572">
        <v>19.9735</v>
      </c>
      <c r="HN572">
        <v>61.0651</v>
      </c>
      <c r="HO572">
        <v>20.0841</v>
      </c>
      <c r="HP572">
        <v>1</v>
      </c>
      <c r="HQ572">
        <v>0.117787</v>
      </c>
      <c r="HR572">
        <v>0.0189706</v>
      </c>
      <c r="HS572">
        <v>20.2811</v>
      </c>
      <c r="HT572">
        <v>5.2119</v>
      </c>
      <c r="HU572">
        <v>11.98</v>
      </c>
      <c r="HV572">
        <v>4.9632</v>
      </c>
      <c r="HW572">
        <v>3.2744</v>
      </c>
      <c r="HX572">
        <v>9999</v>
      </c>
      <c r="HY572">
        <v>9999</v>
      </c>
      <c r="HZ572">
        <v>9999</v>
      </c>
      <c r="IA572">
        <v>6.7</v>
      </c>
      <c r="IB572">
        <v>1.86397</v>
      </c>
      <c r="IC572">
        <v>1.8601</v>
      </c>
      <c r="ID572">
        <v>1.85842</v>
      </c>
      <c r="IE572">
        <v>1.85977</v>
      </c>
      <c r="IF572">
        <v>1.85989</v>
      </c>
      <c r="IG572">
        <v>1.85844</v>
      </c>
      <c r="IH572">
        <v>1.85747</v>
      </c>
      <c r="II572">
        <v>1.85242</v>
      </c>
      <c r="IJ572">
        <v>0</v>
      </c>
      <c r="IK572">
        <v>0</v>
      </c>
      <c r="IL572">
        <v>0</v>
      </c>
      <c r="IM572">
        <v>0</v>
      </c>
      <c r="IN572" t="s">
        <v>443</v>
      </c>
      <c r="IO572" t="s">
        <v>444</v>
      </c>
      <c r="IP572" t="s">
        <v>445</v>
      </c>
      <c r="IQ572" t="s">
        <v>445</v>
      </c>
      <c r="IR572" t="s">
        <v>445</v>
      </c>
      <c r="IS572" t="s">
        <v>445</v>
      </c>
      <c r="IT572">
        <v>0</v>
      </c>
      <c r="IU572">
        <v>100</v>
      </c>
      <c r="IV572">
        <v>100</v>
      </c>
      <c r="IW572">
        <v>-0.92</v>
      </c>
      <c r="IX572">
        <v>0.2916</v>
      </c>
      <c r="IY572">
        <v>-1.085747647868322</v>
      </c>
      <c r="IZ572">
        <v>-0.001141660950335919</v>
      </c>
      <c r="JA572">
        <v>1.556549255047457E-06</v>
      </c>
      <c r="JB572">
        <v>-3.845636065895205E-10</v>
      </c>
      <c r="JC572">
        <v>0.01562767363184709</v>
      </c>
      <c r="JD572">
        <v>0.001629169780553792</v>
      </c>
      <c r="JE572">
        <v>0.0005448488767950686</v>
      </c>
      <c r="JF572">
        <v>-2.599574200195059E-06</v>
      </c>
      <c r="JG572">
        <v>2</v>
      </c>
      <c r="JH572">
        <v>2011</v>
      </c>
      <c r="JI572">
        <v>1</v>
      </c>
      <c r="JJ572">
        <v>26</v>
      </c>
      <c r="JK572">
        <v>197369.5</v>
      </c>
      <c r="JL572">
        <v>197369.7</v>
      </c>
      <c r="JM572">
        <v>2.71851</v>
      </c>
      <c r="JN572">
        <v>2.62085</v>
      </c>
      <c r="JO572">
        <v>1.49658</v>
      </c>
      <c r="JP572">
        <v>2.34619</v>
      </c>
      <c r="JQ572">
        <v>1.54907</v>
      </c>
      <c r="JR572">
        <v>2.38159</v>
      </c>
      <c r="JS572">
        <v>36.9317</v>
      </c>
      <c r="JT572">
        <v>24.1663</v>
      </c>
      <c r="JU572">
        <v>18</v>
      </c>
      <c r="JV572">
        <v>484.594</v>
      </c>
      <c r="JW572">
        <v>491.576</v>
      </c>
      <c r="JX572">
        <v>27.9221</v>
      </c>
      <c r="JY572">
        <v>28.8378</v>
      </c>
      <c r="JZ572">
        <v>29.9999</v>
      </c>
      <c r="KA572">
        <v>29.1186</v>
      </c>
      <c r="KB572">
        <v>29.1337</v>
      </c>
      <c r="KC572">
        <v>54.5414</v>
      </c>
      <c r="KD572">
        <v>8.3423</v>
      </c>
      <c r="KE572">
        <v>41.3548</v>
      </c>
      <c r="KF572">
        <v>27.8713</v>
      </c>
      <c r="KG572">
        <v>1242.62</v>
      </c>
      <c r="KH572">
        <v>18.0508</v>
      </c>
      <c r="KI572">
        <v>101.896</v>
      </c>
      <c r="KJ572">
        <v>91.5557</v>
      </c>
    </row>
    <row r="573" spans="1:296">
      <c r="A573">
        <v>555</v>
      </c>
      <c r="B573">
        <v>1758831779.1</v>
      </c>
      <c r="C573">
        <v>17755.5</v>
      </c>
      <c r="D573" t="s">
        <v>1560</v>
      </c>
      <c r="E573" t="s">
        <v>1561</v>
      </c>
      <c r="F573">
        <v>5</v>
      </c>
      <c r="G573" t="s">
        <v>1413</v>
      </c>
      <c r="H573">
        <v>1758831771.314285</v>
      </c>
      <c r="I573">
        <f>(J573)/1000</f>
        <v>0</v>
      </c>
      <c r="J573">
        <f>IF(DO573, AM573, AG573)</f>
        <v>0</v>
      </c>
      <c r="K573">
        <f>IF(DO573, AH573, AF573)</f>
        <v>0</v>
      </c>
      <c r="L573">
        <f>DQ573 - IF(AT573&gt;1, K573*DK573*100.0/(AV573), 0)</f>
        <v>0</v>
      </c>
      <c r="M573">
        <f>((S573-I573/2)*L573-K573)/(S573+I573/2)</f>
        <v>0</v>
      </c>
      <c r="N573">
        <f>M573*(DX573+DY573)/1000.0</f>
        <v>0</v>
      </c>
      <c r="O573">
        <f>(DQ573 - IF(AT573&gt;1, K573*DK573*100.0/(AV573), 0))*(DX573+DY573)/1000.0</f>
        <v>0</v>
      </c>
      <c r="P573">
        <f>2.0/((1/R573-1/Q573)+SIGN(R573)*SQRT((1/R573-1/Q573)*(1/R573-1/Q573) + 4*DL573/((DL573+1)*(DL573+1))*(2*1/R573*1/Q573-1/Q573*1/Q573)))</f>
        <v>0</v>
      </c>
      <c r="Q573">
        <f>IF(LEFT(DM573,1)&lt;&gt;"0",IF(LEFT(DM573,1)="1",3.0,DN573),$D$5+$E$5*(EE573*DX573/($K$5*1000))+$F$5*(EE573*DX573/($K$5*1000))*MAX(MIN(DK573,$J$5),$I$5)*MAX(MIN(DK573,$J$5),$I$5)+$G$5*MAX(MIN(DK573,$J$5),$I$5)*(EE573*DX573/($K$5*1000))+$H$5*(EE573*DX573/($K$5*1000))*(EE573*DX573/($K$5*1000)))</f>
        <v>0</v>
      </c>
      <c r="R573">
        <f>I573*(1000-(1000*0.61365*exp(17.502*V573/(240.97+V573))/(DX573+DY573)+DS573)/2)/(1000*0.61365*exp(17.502*V573/(240.97+V573))/(DX573+DY573)-DS573)</f>
        <v>0</v>
      </c>
      <c r="S573">
        <f>1/((DL573+1)/(P573/1.6)+1/(Q573/1.37)) + DL573/((DL573+1)/(P573/1.6) + DL573/(Q573/1.37))</f>
        <v>0</v>
      </c>
      <c r="T573">
        <f>(DG573*DJ573)</f>
        <v>0</v>
      </c>
      <c r="U573">
        <f>(DZ573+(T573+2*0.95*5.67E-8*(((DZ573+$B$9)+273)^4-(DZ573+273)^4)-44100*I573)/(1.84*29.3*Q573+8*0.95*5.67E-8*(DZ573+273)^3))</f>
        <v>0</v>
      </c>
      <c r="V573">
        <f>($C$9*EA573+$D$9*EB573+$E$9*U573)</f>
        <v>0</v>
      </c>
      <c r="W573">
        <f>0.61365*exp(17.502*V573/(240.97+V573))</f>
        <v>0</v>
      </c>
      <c r="X573">
        <f>(Y573/Z573*100)</f>
        <v>0</v>
      </c>
      <c r="Y573">
        <f>DS573*(DX573+DY573)/1000</f>
        <v>0</v>
      </c>
      <c r="Z573">
        <f>0.61365*exp(17.502*DZ573/(240.97+DZ573))</f>
        <v>0</v>
      </c>
      <c r="AA573">
        <f>(W573-DS573*(DX573+DY573)/1000)</f>
        <v>0</v>
      </c>
      <c r="AB573">
        <f>(-I573*44100)</f>
        <v>0</v>
      </c>
      <c r="AC573">
        <f>2*29.3*Q573*0.92*(DZ573-V573)</f>
        <v>0</v>
      </c>
      <c r="AD573">
        <f>2*0.95*5.67E-8*(((DZ573+$B$9)+273)^4-(V573+273)^4)</f>
        <v>0</v>
      </c>
      <c r="AE573">
        <f>T573+AD573+AB573+AC573</f>
        <v>0</v>
      </c>
      <c r="AF573">
        <f>DW573*AT573*(DR573-DQ573*(1000-AT573*DT573)/(1000-AT573*DS573))/(100*DK573)</f>
        <v>0</v>
      </c>
      <c r="AG573">
        <f>1000*DW573*AT573*(DS573-DT573)/(100*DK573*(1000-AT573*DS573))</f>
        <v>0</v>
      </c>
      <c r="AH573">
        <f>(AI573 - AJ573 - DX573*1E3/(8.314*(DZ573+273.15)) * AL573/DW573 * AK573) * DW573/(100*DK573) * (1000 - DT573)/1000</f>
        <v>0</v>
      </c>
      <c r="AI573">
        <v>1247.348048047503</v>
      </c>
      <c r="AJ573">
        <v>1202.583636363636</v>
      </c>
      <c r="AK573">
        <v>3.432288405282282</v>
      </c>
      <c r="AL573">
        <v>65.13345056571636</v>
      </c>
      <c r="AM573">
        <f>(AO573 - AN573 + DX573*1E3/(8.314*(DZ573+273.15)) * AQ573/DW573 * AP573) * DW573/(100*DK573) * 1000/(1000 - AO573)</f>
        <v>0</v>
      </c>
      <c r="AN573">
        <v>18.12483566263715</v>
      </c>
      <c r="AO573">
        <v>22.48417878787879</v>
      </c>
      <c r="AP573">
        <v>0.0001121627134022253</v>
      </c>
      <c r="AQ573">
        <v>105.732096161895</v>
      </c>
      <c r="AR573">
        <v>0</v>
      </c>
      <c r="AS573">
        <v>0</v>
      </c>
      <c r="AT573">
        <f>IF(AR573*$H$15&gt;=AV573,1.0,(AV573/(AV573-AR573*$H$15)))</f>
        <v>0</v>
      </c>
      <c r="AU573">
        <f>(AT573-1)*100</f>
        <v>0</v>
      </c>
      <c r="AV573">
        <f>MAX(0,($B$15+$C$15*EE573)/(1+$D$15*EE573)*DX573/(DZ573+273)*$E$15)</f>
        <v>0</v>
      </c>
      <c r="AW573" t="s">
        <v>439</v>
      </c>
      <c r="AX573" t="s">
        <v>439</v>
      </c>
      <c r="AY573">
        <v>0</v>
      </c>
      <c r="AZ573">
        <v>0</v>
      </c>
      <c r="BA573">
        <f>1-AY573/AZ573</f>
        <v>0</v>
      </c>
      <c r="BB573">
        <v>0</v>
      </c>
      <c r="BC573" t="s">
        <v>439</v>
      </c>
      <c r="BD573" t="s">
        <v>439</v>
      </c>
      <c r="BE573">
        <v>0</v>
      </c>
      <c r="BF573">
        <v>0</v>
      </c>
      <c r="BG573">
        <f>1-BE573/BF573</f>
        <v>0</v>
      </c>
      <c r="BH573">
        <v>0.5</v>
      </c>
      <c r="BI573">
        <f>DH573</f>
        <v>0</v>
      </c>
      <c r="BJ573">
        <f>K573</f>
        <v>0</v>
      </c>
      <c r="BK573">
        <f>BG573*BH573*BI573</f>
        <v>0</v>
      </c>
      <c r="BL573">
        <f>(BJ573-BB573)/BI573</f>
        <v>0</v>
      </c>
      <c r="BM573">
        <f>(AZ573-BF573)/BF573</f>
        <v>0</v>
      </c>
      <c r="BN573">
        <f>AY573/(BA573+AY573/BF573)</f>
        <v>0</v>
      </c>
      <c r="BO573" t="s">
        <v>439</v>
      </c>
      <c r="BP573">
        <v>0</v>
      </c>
      <c r="BQ573">
        <f>IF(BP573&lt;&gt;0, BP573, BN573)</f>
        <v>0</v>
      </c>
      <c r="BR573">
        <f>1-BQ573/BF573</f>
        <v>0</v>
      </c>
      <c r="BS573">
        <f>(BF573-BE573)/(BF573-BQ573)</f>
        <v>0</v>
      </c>
      <c r="BT573">
        <f>(AZ573-BF573)/(AZ573-BQ573)</f>
        <v>0</v>
      </c>
      <c r="BU573">
        <f>(BF573-BE573)/(BF573-AY573)</f>
        <v>0</v>
      </c>
      <c r="BV573">
        <f>(AZ573-BF573)/(AZ573-AY573)</f>
        <v>0</v>
      </c>
      <c r="BW573">
        <f>(BS573*BQ573/BE573)</f>
        <v>0</v>
      </c>
      <c r="BX573">
        <f>(1-BW573)</f>
        <v>0</v>
      </c>
      <c r="DG573">
        <f>$B$13*EF573+$C$13*EG573+$F$13*ER573*(1-EU573)</f>
        <v>0</v>
      </c>
      <c r="DH573">
        <f>DG573*DI573</f>
        <v>0</v>
      </c>
      <c r="DI573">
        <f>($B$13*$D$11+$C$13*$D$11+$F$13*((FE573+EW573)/MAX(FE573+EW573+FF573, 0.1)*$I$11+FF573/MAX(FE573+EW573+FF573, 0.1)*$J$11))/($B$13+$C$13+$F$13)</f>
        <v>0</v>
      </c>
      <c r="DJ573">
        <f>($B$13*$K$11+$C$13*$K$11+$F$13*((FE573+EW573)/MAX(FE573+EW573+FF573, 0.1)*$P$11+FF573/MAX(FE573+EW573+FF573, 0.1)*$Q$11))/($B$13+$C$13+$F$13)</f>
        <v>0</v>
      </c>
      <c r="DK573">
        <v>5.9</v>
      </c>
      <c r="DL573">
        <v>0.5</v>
      </c>
      <c r="DM573" t="s">
        <v>440</v>
      </c>
      <c r="DN573">
        <v>2</v>
      </c>
      <c r="DO573" t="b">
        <v>1</v>
      </c>
      <c r="DP573">
        <v>1758831771.314285</v>
      </c>
      <c r="DQ573">
        <v>1151.278571428571</v>
      </c>
      <c r="DR573">
        <v>1208.701428571429</v>
      </c>
      <c r="DS573">
        <v>22.47505357142857</v>
      </c>
      <c r="DT573">
        <v>18.05822857142857</v>
      </c>
      <c r="DU573">
        <v>1152.2025</v>
      </c>
      <c r="DV573">
        <v>22.18354642857143</v>
      </c>
      <c r="DW573">
        <v>500.0594642857142</v>
      </c>
      <c r="DX573">
        <v>90.75094285714286</v>
      </c>
      <c r="DY573">
        <v>0.06675150714285714</v>
      </c>
      <c r="DZ573">
        <v>29.36724285714285</v>
      </c>
      <c r="EA573">
        <v>30.05076785714286</v>
      </c>
      <c r="EB573">
        <v>999.9000000000002</v>
      </c>
      <c r="EC573">
        <v>0</v>
      </c>
      <c r="ED573">
        <v>0</v>
      </c>
      <c r="EE573">
        <v>9996.343928571428</v>
      </c>
      <c r="EF573">
        <v>0</v>
      </c>
      <c r="EG573">
        <v>11.5357</v>
      </c>
      <c r="EH573">
        <v>-57.42186428571428</v>
      </c>
      <c r="EI573">
        <v>1177.748214285714</v>
      </c>
      <c r="EJ573">
        <v>1230.931071428572</v>
      </c>
      <c r="EK573">
        <v>4.416836428571428</v>
      </c>
      <c r="EL573">
        <v>1208.701428571429</v>
      </c>
      <c r="EM573">
        <v>18.05822857142857</v>
      </c>
      <c r="EN573">
        <v>2.039632857142857</v>
      </c>
      <c r="EO573">
        <v>1.638801071428572</v>
      </c>
      <c r="EP573">
        <v>17.75541428571429</v>
      </c>
      <c r="EQ573">
        <v>14.32851428571429</v>
      </c>
      <c r="ER573">
        <v>2000.003571428571</v>
      </c>
      <c r="ES573">
        <v>0.9799998928571428</v>
      </c>
      <c r="ET573">
        <v>0.01999980714285714</v>
      </c>
      <c r="EU573">
        <v>0</v>
      </c>
      <c r="EV573">
        <v>1225.61</v>
      </c>
      <c r="EW573">
        <v>5.00078</v>
      </c>
      <c r="EX573">
        <v>23826.24642857143</v>
      </c>
      <c r="EY573">
        <v>16379.66785714285</v>
      </c>
      <c r="EZ573">
        <v>39.14042857142857</v>
      </c>
      <c r="FA573">
        <v>39.84125</v>
      </c>
      <c r="FB573">
        <v>39.40149999999999</v>
      </c>
      <c r="FC573">
        <v>39.57564285714285</v>
      </c>
      <c r="FD573">
        <v>40.49528571428571</v>
      </c>
      <c r="FE573">
        <v>1955.103571428572</v>
      </c>
      <c r="FF573">
        <v>39.9</v>
      </c>
      <c r="FG573">
        <v>0</v>
      </c>
      <c r="FH573">
        <v>1758831774.1</v>
      </c>
      <c r="FI573">
        <v>0</v>
      </c>
      <c r="FJ573">
        <v>1225.584230769231</v>
      </c>
      <c r="FK573">
        <v>-5.356239304787068</v>
      </c>
      <c r="FL573">
        <v>-92.80683755361544</v>
      </c>
      <c r="FM573">
        <v>23826.04615384615</v>
      </c>
      <c r="FN573">
        <v>15</v>
      </c>
      <c r="FO573">
        <v>0</v>
      </c>
      <c r="FP573" t="s">
        <v>441</v>
      </c>
      <c r="FQ573">
        <v>1746989605.5</v>
      </c>
      <c r="FR573">
        <v>1746989593.5</v>
      </c>
      <c r="FS573">
        <v>0</v>
      </c>
      <c r="FT573">
        <v>-0.274</v>
      </c>
      <c r="FU573">
        <v>-0.002</v>
      </c>
      <c r="FV573">
        <v>2.549</v>
      </c>
      <c r="FW573">
        <v>0.129</v>
      </c>
      <c r="FX573">
        <v>420</v>
      </c>
      <c r="FY573">
        <v>17</v>
      </c>
      <c r="FZ573">
        <v>0.02</v>
      </c>
      <c r="GA573">
        <v>0.04</v>
      </c>
      <c r="GB573">
        <v>-57.2658625</v>
      </c>
      <c r="GC573">
        <v>-3.323983114446509</v>
      </c>
      <c r="GD573">
        <v>0.3551638992687035</v>
      </c>
      <c r="GE573">
        <v>0</v>
      </c>
      <c r="GF573">
        <v>1225.814411764706</v>
      </c>
      <c r="GG573">
        <v>-4.834377384644934</v>
      </c>
      <c r="GH573">
        <v>0.5149653967613825</v>
      </c>
      <c r="GI573">
        <v>0</v>
      </c>
      <c r="GJ573">
        <v>4.444457250000001</v>
      </c>
      <c r="GK573">
        <v>-0.5502473921200962</v>
      </c>
      <c r="GL573">
        <v>0.05336773112038309</v>
      </c>
      <c r="GM573">
        <v>0</v>
      </c>
      <c r="GN573">
        <v>0</v>
      </c>
      <c r="GO573">
        <v>3</v>
      </c>
      <c r="GP573" t="s">
        <v>459</v>
      </c>
      <c r="GQ573">
        <v>3.10143</v>
      </c>
      <c r="GR573">
        <v>2.72467</v>
      </c>
      <c r="GS573">
        <v>0.178616</v>
      </c>
      <c r="GT573">
        <v>0.183852</v>
      </c>
      <c r="GU573">
        <v>0.103259</v>
      </c>
      <c r="GV573">
        <v>0.0899546</v>
      </c>
      <c r="GW573">
        <v>21458.9</v>
      </c>
      <c r="GX573">
        <v>19397.5</v>
      </c>
      <c r="GY573">
        <v>26688.3</v>
      </c>
      <c r="GZ573">
        <v>23988.9</v>
      </c>
      <c r="HA573">
        <v>38305.9</v>
      </c>
      <c r="HB573">
        <v>32299.3</v>
      </c>
      <c r="HC573">
        <v>46605</v>
      </c>
      <c r="HD573">
        <v>37970.7</v>
      </c>
      <c r="HE573">
        <v>1.87192</v>
      </c>
      <c r="HF573">
        <v>1.86143</v>
      </c>
      <c r="HG573">
        <v>0.148453</v>
      </c>
      <c r="HH573">
        <v>0</v>
      </c>
      <c r="HI573">
        <v>27.6281</v>
      </c>
      <c r="HJ573">
        <v>999.9</v>
      </c>
      <c r="HK573">
        <v>37</v>
      </c>
      <c r="HL573">
        <v>32.5</v>
      </c>
      <c r="HM573">
        <v>20.0267</v>
      </c>
      <c r="HN573">
        <v>61.0751</v>
      </c>
      <c r="HO573">
        <v>20.4728</v>
      </c>
      <c r="HP573">
        <v>1</v>
      </c>
      <c r="HQ573">
        <v>0.117782</v>
      </c>
      <c r="HR573">
        <v>0.0760975</v>
      </c>
      <c r="HS573">
        <v>20.281</v>
      </c>
      <c r="HT573">
        <v>5.2116</v>
      </c>
      <c r="HU573">
        <v>11.98</v>
      </c>
      <c r="HV573">
        <v>4.9634</v>
      </c>
      <c r="HW573">
        <v>3.27445</v>
      </c>
      <c r="HX573">
        <v>9999</v>
      </c>
      <c r="HY573">
        <v>9999</v>
      </c>
      <c r="HZ573">
        <v>9999</v>
      </c>
      <c r="IA573">
        <v>6.7</v>
      </c>
      <c r="IB573">
        <v>1.86392</v>
      </c>
      <c r="IC573">
        <v>1.86011</v>
      </c>
      <c r="ID573">
        <v>1.85842</v>
      </c>
      <c r="IE573">
        <v>1.85975</v>
      </c>
      <c r="IF573">
        <v>1.85989</v>
      </c>
      <c r="IG573">
        <v>1.85843</v>
      </c>
      <c r="IH573">
        <v>1.85745</v>
      </c>
      <c r="II573">
        <v>1.85242</v>
      </c>
      <c r="IJ573">
        <v>0</v>
      </c>
      <c r="IK573">
        <v>0</v>
      </c>
      <c r="IL573">
        <v>0</v>
      </c>
      <c r="IM573">
        <v>0</v>
      </c>
      <c r="IN573" t="s">
        <v>443</v>
      </c>
      <c r="IO573" t="s">
        <v>444</v>
      </c>
      <c r="IP573" t="s">
        <v>445</v>
      </c>
      <c r="IQ573" t="s">
        <v>445</v>
      </c>
      <c r="IR573" t="s">
        <v>445</v>
      </c>
      <c r="IS573" t="s">
        <v>445</v>
      </c>
      <c r="IT573">
        <v>0</v>
      </c>
      <c r="IU573">
        <v>100</v>
      </c>
      <c r="IV573">
        <v>100</v>
      </c>
      <c r="IW573">
        <v>-0.9</v>
      </c>
      <c r="IX573">
        <v>0.2917</v>
      </c>
      <c r="IY573">
        <v>-1.085747647868322</v>
      </c>
      <c r="IZ573">
        <v>-0.001141660950335919</v>
      </c>
      <c r="JA573">
        <v>1.556549255047457E-06</v>
      </c>
      <c r="JB573">
        <v>-3.845636065895205E-10</v>
      </c>
      <c r="JC573">
        <v>0.01562767363184709</v>
      </c>
      <c r="JD573">
        <v>0.001629169780553792</v>
      </c>
      <c r="JE573">
        <v>0.0005448488767950686</v>
      </c>
      <c r="JF573">
        <v>-2.599574200195059E-06</v>
      </c>
      <c r="JG573">
        <v>2</v>
      </c>
      <c r="JH573">
        <v>2011</v>
      </c>
      <c r="JI573">
        <v>1</v>
      </c>
      <c r="JJ573">
        <v>26</v>
      </c>
      <c r="JK573">
        <v>197369.6</v>
      </c>
      <c r="JL573">
        <v>197369.8</v>
      </c>
      <c r="JM573">
        <v>2.75024</v>
      </c>
      <c r="JN573">
        <v>2.61963</v>
      </c>
      <c r="JO573">
        <v>1.49658</v>
      </c>
      <c r="JP573">
        <v>2.34619</v>
      </c>
      <c r="JQ573">
        <v>1.54907</v>
      </c>
      <c r="JR573">
        <v>2.46704</v>
      </c>
      <c r="JS573">
        <v>36.908</v>
      </c>
      <c r="JT573">
        <v>24.1838</v>
      </c>
      <c r="JU573">
        <v>18</v>
      </c>
      <c r="JV573">
        <v>483.956</v>
      </c>
      <c r="JW573">
        <v>492.221</v>
      </c>
      <c r="JX573">
        <v>27.8744</v>
      </c>
      <c r="JY573">
        <v>28.8347</v>
      </c>
      <c r="JZ573">
        <v>30</v>
      </c>
      <c r="KA573">
        <v>29.1155</v>
      </c>
      <c r="KB573">
        <v>29.13</v>
      </c>
      <c r="KC573">
        <v>55.1754</v>
      </c>
      <c r="KD573">
        <v>8.3423</v>
      </c>
      <c r="KE573">
        <v>41.7529</v>
      </c>
      <c r="KF573">
        <v>27.82</v>
      </c>
      <c r="KG573">
        <v>1255.98</v>
      </c>
      <c r="KH573">
        <v>18.0904</v>
      </c>
      <c r="KI573">
        <v>101.897</v>
      </c>
      <c r="KJ573">
        <v>91.5545</v>
      </c>
    </row>
    <row r="574" spans="1:296">
      <c r="A574">
        <v>556</v>
      </c>
      <c r="B574">
        <v>1758831784.1</v>
      </c>
      <c r="C574">
        <v>17760.5</v>
      </c>
      <c r="D574" t="s">
        <v>1562</v>
      </c>
      <c r="E574" t="s">
        <v>1563</v>
      </c>
      <c r="F574">
        <v>5</v>
      </c>
      <c r="G574" t="s">
        <v>1413</v>
      </c>
      <c r="H574">
        <v>1758831776.6</v>
      </c>
      <c r="I574">
        <f>(J574)/1000</f>
        <v>0</v>
      </c>
      <c r="J574">
        <f>IF(DO574, AM574, AG574)</f>
        <v>0</v>
      </c>
      <c r="K574">
        <f>IF(DO574, AH574, AF574)</f>
        <v>0</v>
      </c>
      <c r="L574">
        <f>DQ574 - IF(AT574&gt;1, K574*DK574*100.0/(AV574), 0)</f>
        <v>0</v>
      </c>
      <c r="M574">
        <f>((S574-I574/2)*L574-K574)/(S574+I574/2)</f>
        <v>0</v>
      </c>
      <c r="N574">
        <f>M574*(DX574+DY574)/1000.0</f>
        <v>0</v>
      </c>
      <c r="O574">
        <f>(DQ574 - IF(AT574&gt;1, K574*DK574*100.0/(AV574), 0))*(DX574+DY574)/1000.0</f>
        <v>0</v>
      </c>
      <c r="P574">
        <f>2.0/((1/R574-1/Q574)+SIGN(R574)*SQRT((1/R574-1/Q574)*(1/R574-1/Q574) + 4*DL574/((DL574+1)*(DL574+1))*(2*1/R574*1/Q574-1/Q574*1/Q574)))</f>
        <v>0</v>
      </c>
      <c r="Q574">
        <f>IF(LEFT(DM574,1)&lt;&gt;"0",IF(LEFT(DM574,1)="1",3.0,DN574),$D$5+$E$5*(EE574*DX574/($K$5*1000))+$F$5*(EE574*DX574/($K$5*1000))*MAX(MIN(DK574,$J$5),$I$5)*MAX(MIN(DK574,$J$5),$I$5)+$G$5*MAX(MIN(DK574,$J$5),$I$5)*(EE574*DX574/($K$5*1000))+$H$5*(EE574*DX574/($K$5*1000))*(EE574*DX574/($K$5*1000)))</f>
        <v>0</v>
      </c>
      <c r="R574">
        <f>I574*(1000-(1000*0.61365*exp(17.502*V574/(240.97+V574))/(DX574+DY574)+DS574)/2)/(1000*0.61365*exp(17.502*V574/(240.97+V574))/(DX574+DY574)-DS574)</f>
        <v>0</v>
      </c>
      <c r="S574">
        <f>1/((DL574+1)/(P574/1.6)+1/(Q574/1.37)) + DL574/((DL574+1)/(P574/1.6) + DL574/(Q574/1.37))</f>
        <v>0</v>
      </c>
      <c r="T574">
        <f>(DG574*DJ574)</f>
        <v>0</v>
      </c>
      <c r="U574">
        <f>(DZ574+(T574+2*0.95*5.67E-8*(((DZ574+$B$9)+273)^4-(DZ574+273)^4)-44100*I574)/(1.84*29.3*Q574+8*0.95*5.67E-8*(DZ574+273)^3))</f>
        <v>0</v>
      </c>
      <c r="V574">
        <f>($C$9*EA574+$D$9*EB574+$E$9*U574)</f>
        <v>0</v>
      </c>
      <c r="W574">
        <f>0.61365*exp(17.502*V574/(240.97+V574))</f>
        <v>0</v>
      </c>
      <c r="X574">
        <f>(Y574/Z574*100)</f>
        <v>0</v>
      </c>
      <c r="Y574">
        <f>DS574*(DX574+DY574)/1000</f>
        <v>0</v>
      </c>
      <c r="Z574">
        <f>0.61365*exp(17.502*DZ574/(240.97+DZ574))</f>
        <v>0</v>
      </c>
      <c r="AA574">
        <f>(W574-DS574*(DX574+DY574)/1000)</f>
        <v>0</v>
      </c>
      <c r="AB574">
        <f>(-I574*44100)</f>
        <v>0</v>
      </c>
      <c r="AC574">
        <f>2*29.3*Q574*0.92*(DZ574-V574)</f>
        <v>0</v>
      </c>
      <c r="AD574">
        <f>2*0.95*5.67E-8*(((DZ574+$B$9)+273)^4-(V574+273)^4)</f>
        <v>0</v>
      </c>
      <c r="AE574">
        <f>T574+AD574+AB574+AC574</f>
        <v>0</v>
      </c>
      <c r="AF574">
        <f>DW574*AT574*(DR574-DQ574*(1000-AT574*DT574)/(1000-AT574*DS574))/(100*DK574)</f>
        <v>0</v>
      </c>
      <c r="AG574">
        <f>1000*DW574*AT574*(DS574-DT574)/(100*DK574*(1000-AT574*DS574))</f>
        <v>0</v>
      </c>
      <c r="AH574">
        <f>(AI574 - AJ574 - DX574*1E3/(8.314*(DZ574+273.15)) * AL574/DW574 * AK574) * DW574/(100*DK574) * (1000 - DT574)/1000</f>
        <v>0</v>
      </c>
      <c r="AI574">
        <v>1264.430570849076</v>
      </c>
      <c r="AJ574">
        <v>1219.632848484848</v>
      </c>
      <c r="AK574">
        <v>3.396484840389109</v>
      </c>
      <c r="AL574">
        <v>65.13345056571636</v>
      </c>
      <c r="AM574">
        <f>(AO574 - AN574 + DX574*1E3/(8.314*(DZ574+273.15)) * AQ574/DW574 * AP574) * DW574/(100*DK574) * 1000/(1000 - AO574)</f>
        <v>0</v>
      </c>
      <c r="AN574">
        <v>18.17855688433177</v>
      </c>
      <c r="AO574">
        <v>22.49037757575757</v>
      </c>
      <c r="AP574">
        <v>7.170358616967426E-05</v>
      </c>
      <c r="AQ574">
        <v>105.732096161895</v>
      </c>
      <c r="AR574">
        <v>0</v>
      </c>
      <c r="AS574">
        <v>0</v>
      </c>
      <c r="AT574">
        <f>IF(AR574*$H$15&gt;=AV574,1.0,(AV574/(AV574-AR574*$H$15)))</f>
        <v>0</v>
      </c>
      <c r="AU574">
        <f>(AT574-1)*100</f>
        <v>0</v>
      </c>
      <c r="AV574">
        <f>MAX(0,($B$15+$C$15*EE574)/(1+$D$15*EE574)*DX574/(DZ574+273)*$E$15)</f>
        <v>0</v>
      </c>
      <c r="AW574" t="s">
        <v>439</v>
      </c>
      <c r="AX574" t="s">
        <v>439</v>
      </c>
      <c r="AY574">
        <v>0</v>
      </c>
      <c r="AZ574">
        <v>0</v>
      </c>
      <c r="BA574">
        <f>1-AY574/AZ574</f>
        <v>0</v>
      </c>
      <c r="BB574">
        <v>0</v>
      </c>
      <c r="BC574" t="s">
        <v>439</v>
      </c>
      <c r="BD574" t="s">
        <v>439</v>
      </c>
      <c r="BE574">
        <v>0</v>
      </c>
      <c r="BF574">
        <v>0</v>
      </c>
      <c r="BG574">
        <f>1-BE574/BF574</f>
        <v>0</v>
      </c>
      <c r="BH574">
        <v>0.5</v>
      </c>
      <c r="BI574">
        <f>DH574</f>
        <v>0</v>
      </c>
      <c r="BJ574">
        <f>K574</f>
        <v>0</v>
      </c>
      <c r="BK574">
        <f>BG574*BH574*BI574</f>
        <v>0</v>
      </c>
      <c r="BL574">
        <f>(BJ574-BB574)/BI574</f>
        <v>0</v>
      </c>
      <c r="BM574">
        <f>(AZ574-BF574)/BF574</f>
        <v>0</v>
      </c>
      <c r="BN574">
        <f>AY574/(BA574+AY574/BF574)</f>
        <v>0</v>
      </c>
      <c r="BO574" t="s">
        <v>439</v>
      </c>
      <c r="BP574">
        <v>0</v>
      </c>
      <c r="BQ574">
        <f>IF(BP574&lt;&gt;0, BP574, BN574)</f>
        <v>0</v>
      </c>
      <c r="BR574">
        <f>1-BQ574/BF574</f>
        <v>0</v>
      </c>
      <c r="BS574">
        <f>(BF574-BE574)/(BF574-BQ574)</f>
        <v>0</v>
      </c>
      <c r="BT574">
        <f>(AZ574-BF574)/(AZ574-BQ574)</f>
        <v>0</v>
      </c>
      <c r="BU574">
        <f>(BF574-BE574)/(BF574-AY574)</f>
        <v>0</v>
      </c>
      <c r="BV574">
        <f>(AZ574-BF574)/(AZ574-AY574)</f>
        <v>0</v>
      </c>
      <c r="BW574">
        <f>(BS574*BQ574/BE574)</f>
        <v>0</v>
      </c>
      <c r="BX574">
        <f>(1-BW574)</f>
        <v>0</v>
      </c>
      <c r="DG574">
        <f>$B$13*EF574+$C$13*EG574+$F$13*ER574*(1-EU574)</f>
        <v>0</v>
      </c>
      <c r="DH574">
        <f>DG574*DI574</f>
        <v>0</v>
      </c>
      <c r="DI574">
        <f>($B$13*$D$11+$C$13*$D$11+$F$13*((FE574+EW574)/MAX(FE574+EW574+FF574, 0.1)*$I$11+FF574/MAX(FE574+EW574+FF574, 0.1)*$J$11))/($B$13+$C$13+$F$13)</f>
        <v>0</v>
      </c>
      <c r="DJ574">
        <f>($B$13*$K$11+$C$13*$K$11+$F$13*((FE574+EW574)/MAX(FE574+EW574+FF574, 0.1)*$P$11+FF574/MAX(FE574+EW574+FF574, 0.1)*$Q$11))/($B$13+$C$13+$F$13)</f>
        <v>0</v>
      </c>
      <c r="DK574">
        <v>5.9</v>
      </c>
      <c r="DL574">
        <v>0.5</v>
      </c>
      <c r="DM574" t="s">
        <v>440</v>
      </c>
      <c r="DN574">
        <v>2</v>
      </c>
      <c r="DO574" t="b">
        <v>1</v>
      </c>
      <c r="DP574">
        <v>1758831776.6</v>
      </c>
      <c r="DQ574">
        <v>1168.841111111111</v>
      </c>
      <c r="DR574">
        <v>1226.404074074074</v>
      </c>
      <c r="DS574">
        <v>22.48226666666667</v>
      </c>
      <c r="DT574">
        <v>18.11771851851852</v>
      </c>
      <c r="DU574">
        <v>1169.748148148148</v>
      </c>
      <c r="DV574">
        <v>22.1906</v>
      </c>
      <c r="DW574">
        <v>500.0304444444444</v>
      </c>
      <c r="DX574">
        <v>90.75018518518519</v>
      </c>
      <c r="DY574">
        <v>0.06645088518518517</v>
      </c>
      <c r="DZ574">
        <v>29.35702592592592</v>
      </c>
      <c r="EA574">
        <v>30.04652962962962</v>
      </c>
      <c r="EB574">
        <v>999.9000000000001</v>
      </c>
      <c r="EC574">
        <v>0</v>
      </c>
      <c r="ED574">
        <v>0</v>
      </c>
      <c r="EE574">
        <v>9995.671851851852</v>
      </c>
      <c r="EF574">
        <v>0</v>
      </c>
      <c r="EG574">
        <v>11.5357</v>
      </c>
      <c r="EH574">
        <v>-57.5622</v>
      </c>
      <c r="EI574">
        <v>1195.723333333333</v>
      </c>
      <c r="EJ574">
        <v>1249.034444444444</v>
      </c>
      <c r="EK574">
        <v>4.364561111111112</v>
      </c>
      <c r="EL574">
        <v>1226.404074074074</v>
      </c>
      <c r="EM574">
        <v>18.11771851851852</v>
      </c>
      <c r="EN574">
        <v>2.04027037037037</v>
      </c>
      <c r="EO574">
        <v>1.644185555555555</v>
      </c>
      <c r="EP574">
        <v>17.76037407407408</v>
      </c>
      <c r="EQ574">
        <v>14.37921851851852</v>
      </c>
      <c r="ER574">
        <v>1999.994444444444</v>
      </c>
      <c r="ES574">
        <v>0.9799998888888888</v>
      </c>
      <c r="ET574">
        <v>0.01999981111111111</v>
      </c>
      <c r="EU574">
        <v>0</v>
      </c>
      <c r="EV574">
        <v>1225.179259259259</v>
      </c>
      <c r="EW574">
        <v>5.00078</v>
      </c>
      <c r="EX574">
        <v>23817.94444444445</v>
      </c>
      <c r="EY574">
        <v>16379.59259259259</v>
      </c>
      <c r="EZ574">
        <v>39.13866666666667</v>
      </c>
      <c r="FA574">
        <v>39.84</v>
      </c>
      <c r="FB574">
        <v>39.42322222222222</v>
      </c>
      <c r="FC574">
        <v>39.57374074074074</v>
      </c>
      <c r="FD574">
        <v>40.49266666666666</v>
      </c>
      <c r="FE574">
        <v>1955.094444444445</v>
      </c>
      <c r="FF574">
        <v>39.9</v>
      </c>
      <c r="FG574">
        <v>0</v>
      </c>
      <c r="FH574">
        <v>1758831779.5</v>
      </c>
      <c r="FI574">
        <v>0</v>
      </c>
      <c r="FJ574">
        <v>1225.1016</v>
      </c>
      <c r="FK574">
        <v>-4.815384592353606</v>
      </c>
      <c r="FL574">
        <v>-93.70769210510781</v>
      </c>
      <c r="FM574">
        <v>23817.144</v>
      </c>
      <c r="FN574">
        <v>15</v>
      </c>
      <c r="FO574">
        <v>0</v>
      </c>
      <c r="FP574" t="s">
        <v>441</v>
      </c>
      <c r="FQ574">
        <v>1746989605.5</v>
      </c>
      <c r="FR574">
        <v>1746989593.5</v>
      </c>
      <c r="FS574">
        <v>0</v>
      </c>
      <c r="FT574">
        <v>-0.274</v>
      </c>
      <c r="FU574">
        <v>-0.002</v>
      </c>
      <c r="FV574">
        <v>2.549</v>
      </c>
      <c r="FW574">
        <v>0.129</v>
      </c>
      <c r="FX574">
        <v>420</v>
      </c>
      <c r="FY574">
        <v>17</v>
      </c>
      <c r="FZ574">
        <v>0.02</v>
      </c>
      <c r="GA574">
        <v>0.04</v>
      </c>
      <c r="GB574">
        <v>-57.45058048780488</v>
      </c>
      <c r="GC574">
        <v>-1.494142160278603</v>
      </c>
      <c r="GD574">
        <v>0.1985055878300713</v>
      </c>
      <c r="GE574">
        <v>0</v>
      </c>
      <c r="GF574">
        <v>1225.39705882353</v>
      </c>
      <c r="GG574">
        <v>-5.003208542276013</v>
      </c>
      <c r="GH574">
        <v>0.5265231653010312</v>
      </c>
      <c r="GI574">
        <v>0</v>
      </c>
      <c r="GJ574">
        <v>4.393758780487806</v>
      </c>
      <c r="GK574">
        <v>-0.5966149128919888</v>
      </c>
      <c r="GL574">
        <v>0.05918151496157345</v>
      </c>
      <c r="GM574">
        <v>0</v>
      </c>
      <c r="GN574">
        <v>0</v>
      </c>
      <c r="GO574">
        <v>3</v>
      </c>
      <c r="GP574" t="s">
        <v>459</v>
      </c>
      <c r="GQ574">
        <v>3.10174</v>
      </c>
      <c r="GR574">
        <v>2.72413</v>
      </c>
      <c r="GS574">
        <v>0.180178</v>
      </c>
      <c r="GT574">
        <v>0.185393</v>
      </c>
      <c r="GU574">
        <v>0.103281</v>
      </c>
      <c r="GV574">
        <v>0.09013699999999999</v>
      </c>
      <c r="GW574">
        <v>21418</v>
      </c>
      <c r="GX574">
        <v>19360.8</v>
      </c>
      <c r="GY574">
        <v>26688.2</v>
      </c>
      <c r="GZ574">
        <v>23988.7</v>
      </c>
      <c r="HA574">
        <v>38304.9</v>
      </c>
      <c r="HB574">
        <v>32292.6</v>
      </c>
      <c r="HC574">
        <v>46604.8</v>
      </c>
      <c r="HD574">
        <v>37970.3</v>
      </c>
      <c r="HE574">
        <v>1.87202</v>
      </c>
      <c r="HF574">
        <v>1.861</v>
      </c>
      <c r="HG574">
        <v>0.147372</v>
      </c>
      <c r="HH574">
        <v>0</v>
      </c>
      <c r="HI574">
        <v>27.6252</v>
      </c>
      <c r="HJ574">
        <v>999.9</v>
      </c>
      <c r="HK574">
        <v>37</v>
      </c>
      <c r="HL574">
        <v>32.5</v>
      </c>
      <c r="HM574">
        <v>20.025</v>
      </c>
      <c r="HN574">
        <v>61.1751</v>
      </c>
      <c r="HO574">
        <v>20.2204</v>
      </c>
      <c r="HP574">
        <v>1</v>
      </c>
      <c r="HQ574">
        <v>0.117744</v>
      </c>
      <c r="HR574">
        <v>0.104714</v>
      </c>
      <c r="HS574">
        <v>20.2809</v>
      </c>
      <c r="HT574">
        <v>5.211</v>
      </c>
      <c r="HU574">
        <v>11.98</v>
      </c>
      <c r="HV574">
        <v>4.9628</v>
      </c>
      <c r="HW574">
        <v>3.27445</v>
      </c>
      <c r="HX574">
        <v>9999</v>
      </c>
      <c r="HY574">
        <v>9999</v>
      </c>
      <c r="HZ574">
        <v>9999</v>
      </c>
      <c r="IA574">
        <v>6.7</v>
      </c>
      <c r="IB574">
        <v>1.86394</v>
      </c>
      <c r="IC574">
        <v>1.86008</v>
      </c>
      <c r="ID574">
        <v>1.85841</v>
      </c>
      <c r="IE574">
        <v>1.85975</v>
      </c>
      <c r="IF574">
        <v>1.85989</v>
      </c>
      <c r="IG574">
        <v>1.85844</v>
      </c>
      <c r="IH574">
        <v>1.85745</v>
      </c>
      <c r="II574">
        <v>1.85242</v>
      </c>
      <c r="IJ574">
        <v>0</v>
      </c>
      <c r="IK574">
        <v>0</v>
      </c>
      <c r="IL574">
        <v>0</v>
      </c>
      <c r="IM574">
        <v>0</v>
      </c>
      <c r="IN574" t="s">
        <v>443</v>
      </c>
      <c r="IO574" t="s">
        <v>444</v>
      </c>
      <c r="IP574" t="s">
        <v>445</v>
      </c>
      <c r="IQ574" t="s">
        <v>445</v>
      </c>
      <c r="IR574" t="s">
        <v>445</v>
      </c>
      <c r="IS574" t="s">
        <v>445</v>
      </c>
      <c r="IT574">
        <v>0</v>
      </c>
      <c r="IU574">
        <v>100</v>
      </c>
      <c r="IV574">
        <v>100</v>
      </c>
      <c r="IW574">
        <v>-0.88</v>
      </c>
      <c r="IX574">
        <v>0.2919</v>
      </c>
      <c r="IY574">
        <v>-1.085747647868322</v>
      </c>
      <c r="IZ574">
        <v>-0.001141660950335919</v>
      </c>
      <c r="JA574">
        <v>1.556549255047457E-06</v>
      </c>
      <c r="JB574">
        <v>-3.845636065895205E-10</v>
      </c>
      <c r="JC574">
        <v>0.01562767363184709</v>
      </c>
      <c r="JD574">
        <v>0.001629169780553792</v>
      </c>
      <c r="JE574">
        <v>0.0005448488767950686</v>
      </c>
      <c r="JF574">
        <v>-2.599574200195059E-06</v>
      </c>
      <c r="JG574">
        <v>2</v>
      </c>
      <c r="JH574">
        <v>2011</v>
      </c>
      <c r="JI574">
        <v>1</v>
      </c>
      <c r="JJ574">
        <v>26</v>
      </c>
      <c r="JK574">
        <v>197369.6</v>
      </c>
      <c r="JL574">
        <v>197369.8</v>
      </c>
      <c r="JM574">
        <v>2.77832</v>
      </c>
      <c r="JN574">
        <v>2.61597</v>
      </c>
      <c r="JO574">
        <v>1.49658</v>
      </c>
      <c r="JP574">
        <v>2.34619</v>
      </c>
      <c r="JQ574">
        <v>1.54907</v>
      </c>
      <c r="JR574">
        <v>2.49268</v>
      </c>
      <c r="JS574">
        <v>36.908</v>
      </c>
      <c r="JT574">
        <v>24.1838</v>
      </c>
      <c r="JU574">
        <v>18</v>
      </c>
      <c r="JV574">
        <v>483.99</v>
      </c>
      <c r="JW574">
        <v>491.914</v>
      </c>
      <c r="JX574">
        <v>27.8213</v>
      </c>
      <c r="JY574">
        <v>28.8322</v>
      </c>
      <c r="JZ574">
        <v>30</v>
      </c>
      <c r="KA574">
        <v>29.1122</v>
      </c>
      <c r="KB574">
        <v>29.1268</v>
      </c>
      <c r="KC574">
        <v>55.7345</v>
      </c>
      <c r="KD574">
        <v>8.629300000000001</v>
      </c>
      <c r="KE574">
        <v>41.7529</v>
      </c>
      <c r="KF574">
        <v>27.7861</v>
      </c>
      <c r="KG574">
        <v>1276.02</v>
      </c>
      <c r="KH574">
        <v>18.1249</v>
      </c>
      <c r="KI574">
        <v>101.897</v>
      </c>
      <c r="KJ574">
        <v>91.55370000000001</v>
      </c>
    </row>
    <row r="575" spans="1:296">
      <c r="A575">
        <v>557</v>
      </c>
      <c r="B575">
        <v>1758831789.1</v>
      </c>
      <c r="C575">
        <v>17765.5</v>
      </c>
      <c r="D575" t="s">
        <v>1564</v>
      </c>
      <c r="E575" t="s">
        <v>1565</v>
      </c>
      <c r="F575">
        <v>5</v>
      </c>
      <c r="G575" t="s">
        <v>1413</v>
      </c>
      <c r="H575">
        <v>1758831781.314285</v>
      </c>
      <c r="I575">
        <f>(J575)/1000</f>
        <v>0</v>
      </c>
      <c r="J575">
        <f>IF(DO575, AM575, AG575)</f>
        <v>0</v>
      </c>
      <c r="K575">
        <f>IF(DO575, AH575, AF575)</f>
        <v>0</v>
      </c>
      <c r="L575">
        <f>DQ575 - IF(AT575&gt;1, K575*DK575*100.0/(AV575), 0)</f>
        <v>0</v>
      </c>
      <c r="M575">
        <f>((S575-I575/2)*L575-K575)/(S575+I575/2)</f>
        <v>0</v>
      </c>
      <c r="N575">
        <f>M575*(DX575+DY575)/1000.0</f>
        <v>0</v>
      </c>
      <c r="O575">
        <f>(DQ575 - IF(AT575&gt;1, K575*DK575*100.0/(AV575), 0))*(DX575+DY575)/1000.0</f>
        <v>0</v>
      </c>
      <c r="P575">
        <f>2.0/((1/R575-1/Q575)+SIGN(R575)*SQRT((1/R575-1/Q575)*(1/R575-1/Q575) + 4*DL575/((DL575+1)*(DL575+1))*(2*1/R575*1/Q575-1/Q575*1/Q575)))</f>
        <v>0</v>
      </c>
      <c r="Q575">
        <f>IF(LEFT(DM575,1)&lt;&gt;"0",IF(LEFT(DM575,1)="1",3.0,DN575),$D$5+$E$5*(EE575*DX575/($K$5*1000))+$F$5*(EE575*DX575/($K$5*1000))*MAX(MIN(DK575,$J$5),$I$5)*MAX(MIN(DK575,$J$5),$I$5)+$G$5*MAX(MIN(DK575,$J$5),$I$5)*(EE575*DX575/($K$5*1000))+$H$5*(EE575*DX575/($K$5*1000))*(EE575*DX575/($K$5*1000)))</f>
        <v>0</v>
      </c>
      <c r="R575">
        <f>I575*(1000-(1000*0.61365*exp(17.502*V575/(240.97+V575))/(DX575+DY575)+DS575)/2)/(1000*0.61365*exp(17.502*V575/(240.97+V575))/(DX575+DY575)-DS575)</f>
        <v>0</v>
      </c>
      <c r="S575">
        <f>1/((DL575+1)/(P575/1.6)+1/(Q575/1.37)) + DL575/((DL575+1)/(P575/1.6) + DL575/(Q575/1.37))</f>
        <v>0</v>
      </c>
      <c r="T575">
        <f>(DG575*DJ575)</f>
        <v>0</v>
      </c>
      <c r="U575">
        <f>(DZ575+(T575+2*0.95*5.67E-8*(((DZ575+$B$9)+273)^4-(DZ575+273)^4)-44100*I575)/(1.84*29.3*Q575+8*0.95*5.67E-8*(DZ575+273)^3))</f>
        <v>0</v>
      </c>
      <c r="V575">
        <f>($C$9*EA575+$D$9*EB575+$E$9*U575)</f>
        <v>0</v>
      </c>
      <c r="W575">
        <f>0.61365*exp(17.502*V575/(240.97+V575))</f>
        <v>0</v>
      </c>
      <c r="X575">
        <f>(Y575/Z575*100)</f>
        <v>0</v>
      </c>
      <c r="Y575">
        <f>DS575*(DX575+DY575)/1000</f>
        <v>0</v>
      </c>
      <c r="Z575">
        <f>0.61365*exp(17.502*DZ575/(240.97+DZ575))</f>
        <v>0</v>
      </c>
      <c r="AA575">
        <f>(W575-DS575*(DX575+DY575)/1000)</f>
        <v>0</v>
      </c>
      <c r="AB575">
        <f>(-I575*44100)</f>
        <v>0</v>
      </c>
      <c r="AC575">
        <f>2*29.3*Q575*0.92*(DZ575-V575)</f>
        <v>0</v>
      </c>
      <c r="AD575">
        <f>2*0.95*5.67E-8*(((DZ575+$B$9)+273)^4-(V575+273)^4)</f>
        <v>0</v>
      </c>
      <c r="AE575">
        <f>T575+AD575+AB575+AC575</f>
        <v>0</v>
      </c>
      <c r="AF575">
        <f>DW575*AT575*(DR575-DQ575*(1000-AT575*DT575)/(1000-AT575*DS575))/(100*DK575)</f>
        <v>0</v>
      </c>
      <c r="AG575">
        <f>1000*DW575*AT575*(DS575-DT575)/(100*DK575*(1000-AT575*DS575))</f>
        <v>0</v>
      </c>
      <c r="AH575">
        <f>(AI575 - AJ575 - DX575*1E3/(8.314*(DZ575+273.15)) * AL575/DW575 * AK575) * DW575/(100*DK575) * (1000 - DT575)/1000</f>
        <v>0</v>
      </c>
      <c r="AI575">
        <v>1281.415441681326</v>
      </c>
      <c r="AJ575">
        <v>1236.629575757576</v>
      </c>
      <c r="AK575">
        <v>3.395951155482388</v>
      </c>
      <c r="AL575">
        <v>65.13345056571636</v>
      </c>
      <c r="AM575">
        <f>(AO575 - AN575 + DX575*1E3/(8.314*(DZ575+273.15)) * AQ575/DW575 * AP575) * DW575/(100*DK575) * 1000/(1000 - AO575)</f>
        <v>0</v>
      </c>
      <c r="AN575">
        <v>18.23855631588208</v>
      </c>
      <c r="AO575">
        <v>22.49502545454544</v>
      </c>
      <c r="AP575">
        <v>3.957363161687007E-05</v>
      </c>
      <c r="AQ575">
        <v>105.732096161895</v>
      </c>
      <c r="AR575">
        <v>0</v>
      </c>
      <c r="AS575">
        <v>0</v>
      </c>
      <c r="AT575">
        <f>IF(AR575*$H$15&gt;=AV575,1.0,(AV575/(AV575-AR575*$H$15)))</f>
        <v>0</v>
      </c>
      <c r="AU575">
        <f>(AT575-1)*100</f>
        <v>0</v>
      </c>
      <c r="AV575">
        <f>MAX(0,($B$15+$C$15*EE575)/(1+$D$15*EE575)*DX575/(DZ575+273)*$E$15)</f>
        <v>0</v>
      </c>
      <c r="AW575" t="s">
        <v>439</v>
      </c>
      <c r="AX575" t="s">
        <v>439</v>
      </c>
      <c r="AY575">
        <v>0</v>
      </c>
      <c r="AZ575">
        <v>0</v>
      </c>
      <c r="BA575">
        <f>1-AY575/AZ575</f>
        <v>0</v>
      </c>
      <c r="BB575">
        <v>0</v>
      </c>
      <c r="BC575" t="s">
        <v>439</v>
      </c>
      <c r="BD575" t="s">
        <v>439</v>
      </c>
      <c r="BE575">
        <v>0</v>
      </c>
      <c r="BF575">
        <v>0</v>
      </c>
      <c r="BG575">
        <f>1-BE575/BF575</f>
        <v>0</v>
      </c>
      <c r="BH575">
        <v>0.5</v>
      </c>
      <c r="BI575">
        <f>DH575</f>
        <v>0</v>
      </c>
      <c r="BJ575">
        <f>K575</f>
        <v>0</v>
      </c>
      <c r="BK575">
        <f>BG575*BH575*BI575</f>
        <v>0</v>
      </c>
      <c r="BL575">
        <f>(BJ575-BB575)/BI575</f>
        <v>0</v>
      </c>
      <c r="BM575">
        <f>(AZ575-BF575)/BF575</f>
        <v>0</v>
      </c>
      <c r="BN575">
        <f>AY575/(BA575+AY575/BF575)</f>
        <v>0</v>
      </c>
      <c r="BO575" t="s">
        <v>439</v>
      </c>
      <c r="BP575">
        <v>0</v>
      </c>
      <c r="BQ575">
        <f>IF(BP575&lt;&gt;0, BP575, BN575)</f>
        <v>0</v>
      </c>
      <c r="BR575">
        <f>1-BQ575/BF575</f>
        <v>0</v>
      </c>
      <c r="BS575">
        <f>(BF575-BE575)/(BF575-BQ575)</f>
        <v>0</v>
      </c>
      <c r="BT575">
        <f>(AZ575-BF575)/(AZ575-BQ575)</f>
        <v>0</v>
      </c>
      <c r="BU575">
        <f>(BF575-BE575)/(BF575-AY575)</f>
        <v>0</v>
      </c>
      <c r="BV575">
        <f>(AZ575-BF575)/(AZ575-AY575)</f>
        <v>0</v>
      </c>
      <c r="BW575">
        <f>(BS575*BQ575/BE575)</f>
        <v>0</v>
      </c>
      <c r="BX575">
        <f>(1-BW575)</f>
        <v>0</v>
      </c>
      <c r="DG575">
        <f>$B$13*EF575+$C$13*EG575+$F$13*ER575*(1-EU575)</f>
        <v>0</v>
      </c>
      <c r="DH575">
        <f>DG575*DI575</f>
        <v>0</v>
      </c>
      <c r="DI575">
        <f>($B$13*$D$11+$C$13*$D$11+$F$13*((FE575+EW575)/MAX(FE575+EW575+FF575, 0.1)*$I$11+FF575/MAX(FE575+EW575+FF575, 0.1)*$J$11))/($B$13+$C$13+$F$13)</f>
        <v>0</v>
      </c>
      <c r="DJ575">
        <f>($B$13*$K$11+$C$13*$K$11+$F$13*((FE575+EW575)/MAX(FE575+EW575+FF575, 0.1)*$P$11+FF575/MAX(FE575+EW575+FF575, 0.1)*$Q$11))/($B$13+$C$13+$F$13)</f>
        <v>0</v>
      </c>
      <c r="DK575">
        <v>5.9</v>
      </c>
      <c r="DL575">
        <v>0.5</v>
      </c>
      <c r="DM575" t="s">
        <v>440</v>
      </c>
      <c r="DN575">
        <v>2</v>
      </c>
      <c r="DO575" t="b">
        <v>1</v>
      </c>
      <c r="DP575">
        <v>1758831781.314285</v>
      </c>
      <c r="DQ575">
        <v>1184.5575</v>
      </c>
      <c r="DR575">
        <v>1242.148571428571</v>
      </c>
      <c r="DS575">
        <v>22.4879</v>
      </c>
      <c r="DT575">
        <v>18.17201428571429</v>
      </c>
      <c r="DU575">
        <v>1185.450714285714</v>
      </c>
      <c r="DV575">
        <v>22.19610714285715</v>
      </c>
      <c r="DW575">
        <v>500.0096785714286</v>
      </c>
      <c r="DX575">
        <v>90.75015357142854</v>
      </c>
      <c r="DY575">
        <v>0.06622693571428573</v>
      </c>
      <c r="DZ575">
        <v>29.34715</v>
      </c>
      <c r="EA575">
        <v>30.03904285714286</v>
      </c>
      <c r="EB575">
        <v>999.9000000000002</v>
      </c>
      <c r="EC575">
        <v>0</v>
      </c>
      <c r="ED575">
        <v>0</v>
      </c>
      <c r="EE575">
        <v>9992.809285714287</v>
      </c>
      <c r="EF575">
        <v>0</v>
      </c>
      <c r="EG575">
        <v>11.5357</v>
      </c>
      <c r="EH575">
        <v>-57.59003214285714</v>
      </c>
      <c r="EI575">
        <v>1211.808928571429</v>
      </c>
      <c r="EJ575">
        <v>1265.14</v>
      </c>
      <c r="EK575">
        <v>4.315890357142857</v>
      </c>
      <c r="EL575">
        <v>1242.148571428571</v>
      </c>
      <c r="EM575">
        <v>18.17201428571429</v>
      </c>
      <c r="EN575">
        <v>2.04078</v>
      </c>
      <c r="EO575">
        <v>1.6491125</v>
      </c>
      <c r="EP575">
        <v>17.76433928571429</v>
      </c>
      <c r="EQ575">
        <v>14.42548571428572</v>
      </c>
      <c r="ER575">
        <v>1999.993928571429</v>
      </c>
      <c r="ES575">
        <v>0.9800000000000001</v>
      </c>
      <c r="ET575">
        <v>0.0199997</v>
      </c>
      <c r="EU575">
        <v>0</v>
      </c>
      <c r="EV575">
        <v>1224.792142857143</v>
      </c>
      <c r="EW575">
        <v>5.00078</v>
      </c>
      <c r="EX575">
        <v>23810.31071428571</v>
      </c>
      <c r="EY575">
        <v>16379.59285714286</v>
      </c>
      <c r="EZ575">
        <v>39.14714285714285</v>
      </c>
      <c r="FA575">
        <v>39.83007142857142</v>
      </c>
      <c r="FB575">
        <v>39.43260714285714</v>
      </c>
      <c r="FC575">
        <v>39.58010714285713</v>
      </c>
      <c r="FD575">
        <v>40.45275</v>
      </c>
      <c r="FE575">
        <v>1955.093928571428</v>
      </c>
      <c r="FF575">
        <v>39.9</v>
      </c>
      <c r="FG575">
        <v>0</v>
      </c>
      <c r="FH575">
        <v>1758831784.3</v>
      </c>
      <c r="FI575">
        <v>0</v>
      </c>
      <c r="FJ575">
        <v>1224.7188</v>
      </c>
      <c r="FK575">
        <v>-5.320769223190752</v>
      </c>
      <c r="FL575">
        <v>-101.2923078454968</v>
      </c>
      <c r="FM575">
        <v>23809.34</v>
      </c>
      <c r="FN575">
        <v>15</v>
      </c>
      <c r="FO575">
        <v>0</v>
      </c>
      <c r="FP575" t="s">
        <v>441</v>
      </c>
      <c r="FQ575">
        <v>1746989605.5</v>
      </c>
      <c r="FR575">
        <v>1746989593.5</v>
      </c>
      <c r="FS575">
        <v>0</v>
      </c>
      <c r="FT575">
        <v>-0.274</v>
      </c>
      <c r="FU575">
        <v>-0.002</v>
      </c>
      <c r="FV575">
        <v>2.549</v>
      </c>
      <c r="FW575">
        <v>0.129</v>
      </c>
      <c r="FX575">
        <v>420</v>
      </c>
      <c r="FY575">
        <v>17</v>
      </c>
      <c r="FZ575">
        <v>0.02</v>
      </c>
      <c r="GA575">
        <v>0.04</v>
      </c>
      <c r="GB575">
        <v>-57.54961219512195</v>
      </c>
      <c r="GC575">
        <v>-0.4439414634147702</v>
      </c>
      <c r="GD575">
        <v>0.09525666277220965</v>
      </c>
      <c r="GE575">
        <v>1</v>
      </c>
      <c r="GF575">
        <v>1225.100294117647</v>
      </c>
      <c r="GG575">
        <v>-5.382276537022454</v>
      </c>
      <c r="GH575">
        <v>0.5584036348172926</v>
      </c>
      <c r="GI575">
        <v>0</v>
      </c>
      <c r="GJ575">
        <v>4.353829756097561</v>
      </c>
      <c r="GK575">
        <v>-0.6363806968641103</v>
      </c>
      <c r="GL575">
        <v>0.0630124046048622</v>
      </c>
      <c r="GM575">
        <v>0</v>
      </c>
      <c r="GN575">
        <v>1</v>
      </c>
      <c r="GO575">
        <v>3</v>
      </c>
      <c r="GP575" t="s">
        <v>448</v>
      </c>
      <c r="GQ575">
        <v>3.10174</v>
      </c>
      <c r="GR575">
        <v>2.72373</v>
      </c>
      <c r="GS575">
        <v>0.181727</v>
      </c>
      <c r="GT575">
        <v>0.186924</v>
      </c>
      <c r="GU575">
        <v>0.103292</v>
      </c>
      <c r="GV575">
        <v>0.0902992</v>
      </c>
      <c r="GW575">
        <v>21377.7</v>
      </c>
      <c r="GX575">
        <v>19324.4</v>
      </c>
      <c r="GY575">
        <v>26688.4</v>
      </c>
      <c r="GZ575">
        <v>23988.7</v>
      </c>
      <c r="HA575">
        <v>38305</v>
      </c>
      <c r="HB575">
        <v>32286.8</v>
      </c>
      <c r="HC575">
        <v>46605.2</v>
      </c>
      <c r="HD575">
        <v>37970.1</v>
      </c>
      <c r="HE575">
        <v>1.87235</v>
      </c>
      <c r="HF575">
        <v>1.86122</v>
      </c>
      <c r="HG575">
        <v>0.147924</v>
      </c>
      <c r="HH575">
        <v>0</v>
      </c>
      <c r="HI575">
        <v>27.6216</v>
      </c>
      <c r="HJ575">
        <v>999.9</v>
      </c>
      <c r="HK575">
        <v>37.1</v>
      </c>
      <c r="HL575">
        <v>32.5</v>
      </c>
      <c r="HM575">
        <v>20.0794</v>
      </c>
      <c r="HN575">
        <v>61.0651</v>
      </c>
      <c r="HO575">
        <v>20.2244</v>
      </c>
      <c r="HP575">
        <v>1</v>
      </c>
      <c r="HQ575">
        <v>0.117665</v>
      </c>
      <c r="HR575">
        <v>0.08547390000000001</v>
      </c>
      <c r="HS575">
        <v>20.2809</v>
      </c>
      <c r="HT575">
        <v>5.2113</v>
      </c>
      <c r="HU575">
        <v>11.9798</v>
      </c>
      <c r="HV575">
        <v>4.96275</v>
      </c>
      <c r="HW575">
        <v>3.27455</v>
      </c>
      <c r="HX575">
        <v>9999</v>
      </c>
      <c r="HY575">
        <v>9999</v>
      </c>
      <c r="HZ575">
        <v>9999</v>
      </c>
      <c r="IA575">
        <v>6.7</v>
      </c>
      <c r="IB575">
        <v>1.86393</v>
      </c>
      <c r="IC575">
        <v>1.86006</v>
      </c>
      <c r="ID575">
        <v>1.85841</v>
      </c>
      <c r="IE575">
        <v>1.85975</v>
      </c>
      <c r="IF575">
        <v>1.85989</v>
      </c>
      <c r="IG575">
        <v>1.85842</v>
      </c>
      <c r="IH575">
        <v>1.85745</v>
      </c>
      <c r="II575">
        <v>1.85242</v>
      </c>
      <c r="IJ575">
        <v>0</v>
      </c>
      <c r="IK575">
        <v>0</v>
      </c>
      <c r="IL575">
        <v>0</v>
      </c>
      <c r="IM575">
        <v>0</v>
      </c>
      <c r="IN575" t="s">
        <v>443</v>
      </c>
      <c r="IO575" t="s">
        <v>444</v>
      </c>
      <c r="IP575" t="s">
        <v>445</v>
      </c>
      <c r="IQ575" t="s">
        <v>445</v>
      </c>
      <c r="IR575" t="s">
        <v>445</v>
      </c>
      <c r="IS575" t="s">
        <v>445</v>
      </c>
      <c r="IT575">
        <v>0</v>
      </c>
      <c r="IU575">
        <v>100</v>
      </c>
      <c r="IV575">
        <v>100</v>
      </c>
      <c r="IW575">
        <v>-0.87</v>
      </c>
      <c r="IX575">
        <v>0.2919</v>
      </c>
      <c r="IY575">
        <v>-1.085747647868322</v>
      </c>
      <c r="IZ575">
        <v>-0.001141660950335919</v>
      </c>
      <c r="JA575">
        <v>1.556549255047457E-06</v>
      </c>
      <c r="JB575">
        <v>-3.845636065895205E-10</v>
      </c>
      <c r="JC575">
        <v>0.01562767363184709</v>
      </c>
      <c r="JD575">
        <v>0.001629169780553792</v>
      </c>
      <c r="JE575">
        <v>0.0005448488767950686</v>
      </c>
      <c r="JF575">
        <v>-2.599574200195059E-06</v>
      </c>
      <c r="JG575">
        <v>2</v>
      </c>
      <c r="JH575">
        <v>2011</v>
      </c>
      <c r="JI575">
        <v>1</v>
      </c>
      <c r="JJ575">
        <v>26</v>
      </c>
      <c r="JK575">
        <v>197369.7</v>
      </c>
      <c r="JL575">
        <v>197369.9</v>
      </c>
      <c r="JM575">
        <v>2.8064</v>
      </c>
      <c r="JN575">
        <v>2.62451</v>
      </c>
      <c r="JO575">
        <v>1.49658</v>
      </c>
      <c r="JP575">
        <v>2.34497</v>
      </c>
      <c r="JQ575">
        <v>1.54907</v>
      </c>
      <c r="JR575">
        <v>2.43652</v>
      </c>
      <c r="JS575">
        <v>36.908</v>
      </c>
      <c r="JT575">
        <v>24.1751</v>
      </c>
      <c r="JU575">
        <v>18</v>
      </c>
      <c r="JV575">
        <v>484.152</v>
      </c>
      <c r="JW575">
        <v>492.032</v>
      </c>
      <c r="JX575">
        <v>27.7828</v>
      </c>
      <c r="JY575">
        <v>28.8298</v>
      </c>
      <c r="JZ575">
        <v>29.9999</v>
      </c>
      <c r="KA575">
        <v>29.1087</v>
      </c>
      <c r="KB575">
        <v>29.1231</v>
      </c>
      <c r="KC575">
        <v>56.3637</v>
      </c>
      <c r="KD575">
        <v>8.952529999999999</v>
      </c>
      <c r="KE575">
        <v>42.1345</v>
      </c>
      <c r="KF575">
        <v>27.7561</v>
      </c>
      <c r="KG575">
        <v>1289.44</v>
      </c>
      <c r="KH575">
        <v>18.1677</v>
      </c>
      <c r="KI575">
        <v>101.897</v>
      </c>
      <c r="KJ575">
        <v>91.5534</v>
      </c>
    </row>
    <row r="576" spans="1:296">
      <c r="A576">
        <v>558</v>
      </c>
      <c r="B576">
        <v>1758831794.1</v>
      </c>
      <c r="C576">
        <v>17770.5</v>
      </c>
      <c r="D576" t="s">
        <v>1566</v>
      </c>
      <c r="E576" t="s">
        <v>1567</v>
      </c>
      <c r="F576">
        <v>5</v>
      </c>
      <c r="G576" t="s">
        <v>1413</v>
      </c>
      <c r="H576">
        <v>1758831786.6</v>
      </c>
      <c r="I576">
        <f>(J576)/1000</f>
        <v>0</v>
      </c>
      <c r="J576">
        <f>IF(DO576, AM576, AG576)</f>
        <v>0</v>
      </c>
      <c r="K576">
        <f>IF(DO576, AH576, AF576)</f>
        <v>0</v>
      </c>
      <c r="L576">
        <f>DQ576 - IF(AT576&gt;1, K576*DK576*100.0/(AV576), 0)</f>
        <v>0</v>
      </c>
      <c r="M576">
        <f>((S576-I576/2)*L576-K576)/(S576+I576/2)</f>
        <v>0</v>
      </c>
      <c r="N576">
        <f>M576*(DX576+DY576)/1000.0</f>
        <v>0</v>
      </c>
      <c r="O576">
        <f>(DQ576 - IF(AT576&gt;1, K576*DK576*100.0/(AV576), 0))*(DX576+DY576)/1000.0</f>
        <v>0</v>
      </c>
      <c r="P576">
        <f>2.0/((1/R576-1/Q576)+SIGN(R576)*SQRT((1/R576-1/Q576)*(1/R576-1/Q576) + 4*DL576/((DL576+1)*(DL576+1))*(2*1/R576*1/Q576-1/Q576*1/Q576)))</f>
        <v>0</v>
      </c>
      <c r="Q576">
        <f>IF(LEFT(DM576,1)&lt;&gt;"0",IF(LEFT(DM576,1)="1",3.0,DN576),$D$5+$E$5*(EE576*DX576/($K$5*1000))+$F$5*(EE576*DX576/($K$5*1000))*MAX(MIN(DK576,$J$5),$I$5)*MAX(MIN(DK576,$J$5),$I$5)+$G$5*MAX(MIN(DK576,$J$5),$I$5)*(EE576*DX576/($K$5*1000))+$H$5*(EE576*DX576/($K$5*1000))*(EE576*DX576/($K$5*1000)))</f>
        <v>0</v>
      </c>
      <c r="R576">
        <f>I576*(1000-(1000*0.61365*exp(17.502*V576/(240.97+V576))/(DX576+DY576)+DS576)/2)/(1000*0.61365*exp(17.502*V576/(240.97+V576))/(DX576+DY576)-DS576)</f>
        <v>0</v>
      </c>
      <c r="S576">
        <f>1/((DL576+1)/(P576/1.6)+1/(Q576/1.37)) + DL576/((DL576+1)/(P576/1.6) + DL576/(Q576/1.37))</f>
        <v>0</v>
      </c>
      <c r="T576">
        <f>(DG576*DJ576)</f>
        <v>0</v>
      </c>
      <c r="U576">
        <f>(DZ576+(T576+2*0.95*5.67E-8*(((DZ576+$B$9)+273)^4-(DZ576+273)^4)-44100*I576)/(1.84*29.3*Q576+8*0.95*5.67E-8*(DZ576+273)^3))</f>
        <v>0</v>
      </c>
      <c r="V576">
        <f>($C$9*EA576+$D$9*EB576+$E$9*U576)</f>
        <v>0</v>
      </c>
      <c r="W576">
        <f>0.61365*exp(17.502*V576/(240.97+V576))</f>
        <v>0</v>
      </c>
      <c r="X576">
        <f>(Y576/Z576*100)</f>
        <v>0</v>
      </c>
      <c r="Y576">
        <f>DS576*(DX576+DY576)/1000</f>
        <v>0</v>
      </c>
      <c r="Z576">
        <f>0.61365*exp(17.502*DZ576/(240.97+DZ576))</f>
        <v>0</v>
      </c>
      <c r="AA576">
        <f>(W576-DS576*(DX576+DY576)/1000)</f>
        <v>0</v>
      </c>
      <c r="AB576">
        <f>(-I576*44100)</f>
        <v>0</v>
      </c>
      <c r="AC576">
        <f>2*29.3*Q576*0.92*(DZ576-V576)</f>
        <v>0</v>
      </c>
      <c r="AD576">
        <f>2*0.95*5.67E-8*(((DZ576+$B$9)+273)^4-(V576+273)^4)</f>
        <v>0</v>
      </c>
      <c r="AE576">
        <f>T576+AD576+AB576+AC576</f>
        <v>0</v>
      </c>
      <c r="AF576">
        <f>DW576*AT576*(DR576-DQ576*(1000-AT576*DT576)/(1000-AT576*DS576))/(100*DK576)</f>
        <v>0</v>
      </c>
      <c r="AG576">
        <f>1000*DW576*AT576*(DS576-DT576)/(100*DK576*(1000-AT576*DS576))</f>
        <v>0</v>
      </c>
      <c r="AH576">
        <f>(AI576 - AJ576 - DX576*1E3/(8.314*(DZ576+273.15)) * AL576/DW576 * AK576) * DW576/(100*DK576) * (1000 - DT576)/1000</f>
        <v>0</v>
      </c>
      <c r="AI576">
        <v>1298.799337773231</v>
      </c>
      <c r="AJ576">
        <v>1253.869333333333</v>
      </c>
      <c r="AK576">
        <v>3.44709676557556</v>
      </c>
      <c r="AL576">
        <v>65.13345056571636</v>
      </c>
      <c r="AM576">
        <f>(AO576 - AN576 + DX576*1E3/(8.314*(DZ576+273.15)) * AQ576/DW576 * AP576) * DW576/(100*DK576) * 1000/(1000 - AO576)</f>
        <v>0</v>
      </c>
      <c r="AN576">
        <v>18.28801056549322</v>
      </c>
      <c r="AO576">
        <v>22.4933303030303</v>
      </c>
      <c r="AP576">
        <v>1.219920075662739E-05</v>
      </c>
      <c r="AQ576">
        <v>105.732096161895</v>
      </c>
      <c r="AR576">
        <v>0</v>
      </c>
      <c r="AS576">
        <v>0</v>
      </c>
      <c r="AT576">
        <f>IF(AR576*$H$15&gt;=AV576,1.0,(AV576/(AV576-AR576*$H$15)))</f>
        <v>0</v>
      </c>
      <c r="AU576">
        <f>(AT576-1)*100</f>
        <v>0</v>
      </c>
      <c r="AV576">
        <f>MAX(0,($B$15+$C$15*EE576)/(1+$D$15*EE576)*DX576/(DZ576+273)*$E$15)</f>
        <v>0</v>
      </c>
      <c r="AW576" t="s">
        <v>439</v>
      </c>
      <c r="AX576" t="s">
        <v>439</v>
      </c>
      <c r="AY576">
        <v>0</v>
      </c>
      <c r="AZ576">
        <v>0</v>
      </c>
      <c r="BA576">
        <f>1-AY576/AZ576</f>
        <v>0</v>
      </c>
      <c r="BB576">
        <v>0</v>
      </c>
      <c r="BC576" t="s">
        <v>439</v>
      </c>
      <c r="BD576" t="s">
        <v>439</v>
      </c>
      <c r="BE576">
        <v>0</v>
      </c>
      <c r="BF576">
        <v>0</v>
      </c>
      <c r="BG576">
        <f>1-BE576/BF576</f>
        <v>0</v>
      </c>
      <c r="BH576">
        <v>0.5</v>
      </c>
      <c r="BI576">
        <f>DH576</f>
        <v>0</v>
      </c>
      <c r="BJ576">
        <f>K576</f>
        <v>0</v>
      </c>
      <c r="BK576">
        <f>BG576*BH576*BI576</f>
        <v>0</v>
      </c>
      <c r="BL576">
        <f>(BJ576-BB576)/BI576</f>
        <v>0</v>
      </c>
      <c r="BM576">
        <f>(AZ576-BF576)/BF576</f>
        <v>0</v>
      </c>
      <c r="BN576">
        <f>AY576/(BA576+AY576/BF576)</f>
        <v>0</v>
      </c>
      <c r="BO576" t="s">
        <v>439</v>
      </c>
      <c r="BP576">
        <v>0</v>
      </c>
      <c r="BQ576">
        <f>IF(BP576&lt;&gt;0, BP576, BN576)</f>
        <v>0</v>
      </c>
      <c r="BR576">
        <f>1-BQ576/BF576</f>
        <v>0</v>
      </c>
      <c r="BS576">
        <f>(BF576-BE576)/(BF576-BQ576)</f>
        <v>0</v>
      </c>
      <c r="BT576">
        <f>(AZ576-BF576)/(AZ576-BQ576)</f>
        <v>0</v>
      </c>
      <c r="BU576">
        <f>(BF576-BE576)/(BF576-AY576)</f>
        <v>0</v>
      </c>
      <c r="BV576">
        <f>(AZ576-BF576)/(AZ576-AY576)</f>
        <v>0</v>
      </c>
      <c r="BW576">
        <f>(BS576*BQ576/BE576)</f>
        <v>0</v>
      </c>
      <c r="BX576">
        <f>(1-BW576)</f>
        <v>0</v>
      </c>
      <c r="DG576">
        <f>$B$13*EF576+$C$13*EG576+$F$13*ER576*(1-EU576)</f>
        <v>0</v>
      </c>
      <c r="DH576">
        <f>DG576*DI576</f>
        <v>0</v>
      </c>
      <c r="DI576">
        <f>($B$13*$D$11+$C$13*$D$11+$F$13*((FE576+EW576)/MAX(FE576+EW576+FF576, 0.1)*$I$11+FF576/MAX(FE576+EW576+FF576, 0.1)*$J$11))/($B$13+$C$13+$F$13)</f>
        <v>0</v>
      </c>
      <c r="DJ576">
        <f>($B$13*$K$11+$C$13*$K$11+$F$13*((FE576+EW576)/MAX(FE576+EW576+FF576, 0.1)*$P$11+FF576/MAX(FE576+EW576+FF576, 0.1)*$Q$11))/($B$13+$C$13+$F$13)</f>
        <v>0</v>
      </c>
      <c r="DK576">
        <v>5.9</v>
      </c>
      <c r="DL576">
        <v>0.5</v>
      </c>
      <c r="DM576" t="s">
        <v>440</v>
      </c>
      <c r="DN576">
        <v>2</v>
      </c>
      <c r="DO576" t="b">
        <v>1</v>
      </c>
      <c r="DP576">
        <v>1758831786.6</v>
      </c>
      <c r="DQ576">
        <v>1202.218888888889</v>
      </c>
      <c r="DR576">
        <v>1259.887777777778</v>
      </c>
      <c r="DS576">
        <v>22.49181481481482</v>
      </c>
      <c r="DT576">
        <v>18.2294962962963</v>
      </c>
      <c r="DU576">
        <v>1203.095185185185</v>
      </c>
      <c r="DV576">
        <v>22.19992962962963</v>
      </c>
      <c r="DW576">
        <v>499.9952222222222</v>
      </c>
      <c r="DX576">
        <v>90.75026296296295</v>
      </c>
      <c r="DY576">
        <v>0.06609653333333335</v>
      </c>
      <c r="DZ576">
        <v>29.33511481481482</v>
      </c>
      <c r="EA576">
        <v>30.03176296296296</v>
      </c>
      <c r="EB576">
        <v>999.9000000000001</v>
      </c>
      <c r="EC576">
        <v>0</v>
      </c>
      <c r="ED576">
        <v>0</v>
      </c>
      <c r="EE576">
        <v>9996.174814814814</v>
      </c>
      <c r="EF576">
        <v>0</v>
      </c>
      <c r="EG576">
        <v>11.5357</v>
      </c>
      <c r="EH576">
        <v>-57.6681925925926</v>
      </c>
      <c r="EI576">
        <v>1229.881481481482</v>
      </c>
      <c r="EJ576">
        <v>1283.281851851852</v>
      </c>
      <c r="EK576">
        <v>4.262322592592592</v>
      </c>
      <c r="EL576">
        <v>1259.887777777778</v>
      </c>
      <c r="EM576">
        <v>18.2294962962963</v>
      </c>
      <c r="EN576">
        <v>2.041137777777778</v>
      </c>
      <c r="EO576">
        <v>1.654331481481482</v>
      </c>
      <c r="EP576">
        <v>17.76711481481481</v>
      </c>
      <c r="EQ576">
        <v>14.47437777777778</v>
      </c>
      <c r="ER576">
        <v>1999.982222222222</v>
      </c>
      <c r="ES576">
        <v>0.98</v>
      </c>
      <c r="ET576">
        <v>0.0199997</v>
      </c>
      <c r="EU576">
        <v>0</v>
      </c>
      <c r="EV576">
        <v>1224.311481481481</v>
      </c>
      <c r="EW576">
        <v>5.00078</v>
      </c>
      <c r="EX576">
        <v>23801.06296296296</v>
      </c>
      <c r="EY576">
        <v>16379.4962962963</v>
      </c>
      <c r="EZ576">
        <v>39.148</v>
      </c>
      <c r="FA576">
        <v>39.82374074074074</v>
      </c>
      <c r="FB576">
        <v>39.44640740740741</v>
      </c>
      <c r="FC576">
        <v>39.58074074074074</v>
      </c>
      <c r="FD576">
        <v>40.45574074074074</v>
      </c>
      <c r="FE576">
        <v>1955.082222222222</v>
      </c>
      <c r="FF576">
        <v>39.9</v>
      </c>
      <c r="FG576">
        <v>0</v>
      </c>
      <c r="FH576">
        <v>1758831789.1</v>
      </c>
      <c r="FI576">
        <v>0</v>
      </c>
      <c r="FJ576">
        <v>1224.286</v>
      </c>
      <c r="FK576">
        <v>-5.943076927974946</v>
      </c>
      <c r="FL576">
        <v>-110.5153847850824</v>
      </c>
      <c r="FM576">
        <v>23800.872</v>
      </c>
      <c r="FN576">
        <v>15</v>
      </c>
      <c r="FO576">
        <v>0</v>
      </c>
      <c r="FP576" t="s">
        <v>441</v>
      </c>
      <c r="FQ576">
        <v>1746989605.5</v>
      </c>
      <c r="FR576">
        <v>1746989593.5</v>
      </c>
      <c r="FS576">
        <v>0</v>
      </c>
      <c r="FT576">
        <v>-0.274</v>
      </c>
      <c r="FU576">
        <v>-0.002</v>
      </c>
      <c r="FV576">
        <v>2.549</v>
      </c>
      <c r="FW576">
        <v>0.129</v>
      </c>
      <c r="FX576">
        <v>420</v>
      </c>
      <c r="FY576">
        <v>17</v>
      </c>
      <c r="FZ576">
        <v>0.02</v>
      </c>
      <c r="GA576">
        <v>0.04</v>
      </c>
      <c r="GB576">
        <v>-57.64548780487805</v>
      </c>
      <c r="GC576">
        <v>-0.9066773519163799</v>
      </c>
      <c r="GD576">
        <v>0.1319840330238108</v>
      </c>
      <c r="GE576">
        <v>0</v>
      </c>
      <c r="GF576">
        <v>1224.558529411765</v>
      </c>
      <c r="GG576">
        <v>-5.314744075065699</v>
      </c>
      <c r="GH576">
        <v>0.554267573697566</v>
      </c>
      <c r="GI576">
        <v>0</v>
      </c>
      <c r="GJ576">
        <v>4.29284243902439</v>
      </c>
      <c r="GK576">
        <v>-0.6007559581881616</v>
      </c>
      <c r="GL576">
        <v>0.05962529393619782</v>
      </c>
      <c r="GM576">
        <v>0</v>
      </c>
      <c r="GN576">
        <v>0</v>
      </c>
      <c r="GO576">
        <v>3</v>
      </c>
      <c r="GP576" t="s">
        <v>459</v>
      </c>
      <c r="GQ576">
        <v>3.10168</v>
      </c>
      <c r="GR576">
        <v>2.72462</v>
      </c>
      <c r="GS576">
        <v>0.183283</v>
      </c>
      <c r="GT576">
        <v>0.188443</v>
      </c>
      <c r="GU576">
        <v>0.103288</v>
      </c>
      <c r="GV576">
        <v>0.090402</v>
      </c>
      <c r="GW576">
        <v>21337.2</v>
      </c>
      <c r="GX576">
        <v>19288.2</v>
      </c>
      <c r="GY576">
        <v>26688.5</v>
      </c>
      <c r="GZ576">
        <v>23988.6</v>
      </c>
      <c r="HA576">
        <v>38305.4</v>
      </c>
      <c r="HB576">
        <v>32283.1</v>
      </c>
      <c r="HC576">
        <v>46605.3</v>
      </c>
      <c r="HD576">
        <v>37969.9</v>
      </c>
      <c r="HE576">
        <v>1.87217</v>
      </c>
      <c r="HF576">
        <v>1.86155</v>
      </c>
      <c r="HG576">
        <v>0.147775</v>
      </c>
      <c r="HH576">
        <v>0</v>
      </c>
      <c r="HI576">
        <v>27.6163</v>
      </c>
      <c r="HJ576">
        <v>999.9</v>
      </c>
      <c r="HK576">
        <v>37.2</v>
      </c>
      <c r="HL576">
        <v>32.5</v>
      </c>
      <c r="HM576">
        <v>20.1327</v>
      </c>
      <c r="HN576">
        <v>61.0451</v>
      </c>
      <c r="HO576">
        <v>20.2163</v>
      </c>
      <c r="HP576">
        <v>1</v>
      </c>
      <c r="HQ576">
        <v>0.117134</v>
      </c>
      <c r="HR576">
        <v>0.07026689999999999</v>
      </c>
      <c r="HS576">
        <v>20.281</v>
      </c>
      <c r="HT576">
        <v>5.21115</v>
      </c>
      <c r="HU576">
        <v>11.9797</v>
      </c>
      <c r="HV576">
        <v>4.96335</v>
      </c>
      <c r="HW576">
        <v>3.27438</v>
      </c>
      <c r="HX576">
        <v>9999</v>
      </c>
      <c r="HY576">
        <v>9999</v>
      </c>
      <c r="HZ576">
        <v>9999</v>
      </c>
      <c r="IA576">
        <v>6.7</v>
      </c>
      <c r="IB576">
        <v>1.86395</v>
      </c>
      <c r="IC576">
        <v>1.86008</v>
      </c>
      <c r="ID576">
        <v>1.85842</v>
      </c>
      <c r="IE576">
        <v>1.85975</v>
      </c>
      <c r="IF576">
        <v>1.85989</v>
      </c>
      <c r="IG576">
        <v>1.85843</v>
      </c>
      <c r="IH576">
        <v>1.85745</v>
      </c>
      <c r="II576">
        <v>1.85242</v>
      </c>
      <c r="IJ576">
        <v>0</v>
      </c>
      <c r="IK576">
        <v>0</v>
      </c>
      <c r="IL576">
        <v>0</v>
      </c>
      <c r="IM576">
        <v>0</v>
      </c>
      <c r="IN576" t="s">
        <v>443</v>
      </c>
      <c r="IO576" t="s">
        <v>444</v>
      </c>
      <c r="IP576" t="s">
        <v>445</v>
      </c>
      <c r="IQ576" t="s">
        <v>445</v>
      </c>
      <c r="IR576" t="s">
        <v>445</v>
      </c>
      <c r="IS576" t="s">
        <v>445</v>
      </c>
      <c r="IT576">
        <v>0</v>
      </c>
      <c r="IU576">
        <v>100</v>
      </c>
      <c r="IV576">
        <v>100</v>
      </c>
      <c r="IW576">
        <v>-0.85</v>
      </c>
      <c r="IX576">
        <v>0.2919</v>
      </c>
      <c r="IY576">
        <v>-1.085747647868322</v>
      </c>
      <c r="IZ576">
        <v>-0.001141660950335919</v>
      </c>
      <c r="JA576">
        <v>1.556549255047457E-06</v>
      </c>
      <c r="JB576">
        <v>-3.845636065895205E-10</v>
      </c>
      <c r="JC576">
        <v>0.01562767363184709</v>
      </c>
      <c r="JD576">
        <v>0.001629169780553792</v>
      </c>
      <c r="JE576">
        <v>0.0005448488767950686</v>
      </c>
      <c r="JF576">
        <v>-2.599574200195059E-06</v>
      </c>
      <c r="JG576">
        <v>2</v>
      </c>
      <c r="JH576">
        <v>2011</v>
      </c>
      <c r="JI576">
        <v>1</v>
      </c>
      <c r="JJ576">
        <v>26</v>
      </c>
      <c r="JK576">
        <v>197369.8</v>
      </c>
      <c r="JL576">
        <v>197370</v>
      </c>
      <c r="JM576">
        <v>2.83569</v>
      </c>
      <c r="JN576">
        <v>2.61597</v>
      </c>
      <c r="JO576">
        <v>1.49658</v>
      </c>
      <c r="JP576">
        <v>2.34497</v>
      </c>
      <c r="JQ576">
        <v>1.54907</v>
      </c>
      <c r="JR576">
        <v>2.39014</v>
      </c>
      <c r="JS576">
        <v>36.908</v>
      </c>
      <c r="JT576">
        <v>24.1751</v>
      </c>
      <c r="JU576">
        <v>18</v>
      </c>
      <c r="JV576">
        <v>484.022</v>
      </c>
      <c r="JW576">
        <v>492.21</v>
      </c>
      <c r="JX576">
        <v>27.7505</v>
      </c>
      <c r="JY576">
        <v>28.8267</v>
      </c>
      <c r="JZ576">
        <v>29.9999</v>
      </c>
      <c r="KA576">
        <v>29.1049</v>
      </c>
      <c r="KB576">
        <v>29.1188</v>
      </c>
      <c r="KC576">
        <v>56.9053</v>
      </c>
      <c r="KD576">
        <v>8.952529999999999</v>
      </c>
      <c r="KE576">
        <v>42.5102</v>
      </c>
      <c r="KF576">
        <v>27.7255</v>
      </c>
      <c r="KG576">
        <v>1302.8</v>
      </c>
      <c r="KH576">
        <v>18.2088</v>
      </c>
      <c r="KI576">
        <v>101.898</v>
      </c>
      <c r="KJ576">
        <v>91.553</v>
      </c>
    </row>
    <row r="577" spans="1:296">
      <c r="A577">
        <v>559</v>
      </c>
      <c r="B577">
        <v>1758831799.1</v>
      </c>
      <c r="C577">
        <v>17775.5</v>
      </c>
      <c r="D577" t="s">
        <v>1568</v>
      </c>
      <c r="E577" t="s">
        <v>1569</v>
      </c>
      <c r="F577">
        <v>5</v>
      </c>
      <c r="G577" t="s">
        <v>1413</v>
      </c>
      <c r="H577">
        <v>1758831791.314285</v>
      </c>
      <c r="I577">
        <f>(J577)/1000</f>
        <v>0</v>
      </c>
      <c r="J577">
        <f>IF(DO577, AM577, AG577)</f>
        <v>0</v>
      </c>
      <c r="K577">
        <f>IF(DO577, AH577, AF577)</f>
        <v>0</v>
      </c>
      <c r="L577">
        <f>DQ577 - IF(AT577&gt;1, K577*DK577*100.0/(AV577), 0)</f>
        <v>0</v>
      </c>
      <c r="M577">
        <f>((S577-I577/2)*L577-K577)/(S577+I577/2)</f>
        <v>0</v>
      </c>
      <c r="N577">
        <f>M577*(DX577+DY577)/1000.0</f>
        <v>0</v>
      </c>
      <c r="O577">
        <f>(DQ577 - IF(AT577&gt;1, K577*DK577*100.0/(AV577), 0))*(DX577+DY577)/1000.0</f>
        <v>0</v>
      </c>
      <c r="P577">
        <f>2.0/((1/R577-1/Q577)+SIGN(R577)*SQRT((1/R577-1/Q577)*(1/R577-1/Q577) + 4*DL577/((DL577+1)*(DL577+1))*(2*1/R577*1/Q577-1/Q577*1/Q577)))</f>
        <v>0</v>
      </c>
      <c r="Q577">
        <f>IF(LEFT(DM577,1)&lt;&gt;"0",IF(LEFT(DM577,1)="1",3.0,DN577),$D$5+$E$5*(EE577*DX577/($K$5*1000))+$F$5*(EE577*DX577/($K$5*1000))*MAX(MIN(DK577,$J$5),$I$5)*MAX(MIN(DK577,$J$5),$I$5)+$G$5*MAX(MIN(DK577,$J$5),$I$5)*(EE577*DX577/($K$5*1000))+$H$5*(EE577*DX577/($K$5*1000))*(EE577*DX577/($K$5*1000)))</f>
        <v>0</v>
      </c>
      <c r="R577">
        <f>I577*(1000-(1000*0.61365*exp(17.502*V577/(240.97+V577))/(DX577+DY577)+DS577)/2)/(1000*0.61365*exp(17.502*V577/(240.97+V577))/(DX577+DY577)-DS577)</f>
        <v>0</v>
      </c>
      <c r="S577">
        <f>1/((DL577+1)/(P577/1.6)+1/(Q577/1.37)) + DL577/((DL577+1)/(P577/1.6) + DL577/(Q577/1.37))</f>
        <v>0</v>
      </c>
      <c r="T577">
        <f>(DG577*DJ577)</f>
        <v>0</v>
      </c>
      <c r="U577">
        <f>(DZ577+(T577+2*0.95*5.67E-8*(((DZ577+$B$9)+273)^4-(DZ577+273)^4)-44100*I577)/(1.84*29.3*Q577+8*0.95*5.67E-8*(DZ577+273)^3))</f>
        <v>0</v>
      </c>
      <c r="V577">
        <f>($C$9*EA577+$D$9*EB577+$E$9*U577)</f>
        <v>0</v>
      </c>
      <c r="W577">
        <f>0.61365*exp(17.502*V577/(240.97+V577))</f>
        <v>0</v>
      </c>
      <c r="X577">
        <f>(Y577/Z577*100)</f>
        <v>0</v>
      </c>
      <c r="Y577">
        <f>DS577*(DX577+DY577)/1000</f>
        <v>0</v>
      </c>
      <c r="Z577">
        <f>0.61365*exp(17.502*DZ577/(240.97+DZ577))</f>
        <v>0</v>
      </c>
      <c r="AA577">
        <f>(W577-DS577*(DX577+DY577)/1000)</f>
        <v>0</v>
      </c>
      <c r="AB577">
        <f>(-I577*44100)</f>
        <v>0</v>
      </c>
      <c r="AC577">
        <f>2*29.3*Q577*0.92*(DZ577-V577)</f>
        <v>0</v>
      </c>
      <c r="AD577">
        <f>2*0.95*5.67E-8*(((DZ577+$B$9)+273)^4-(V577+273)^4)</f>
        <v>0</v>
      </c>
      <c r="AE577">
        <f>T577+AD577+AB577+AC577</f>
        <v>0</v>
      </c>
      <c r="AF577">
        <f>DW577*AT577*(DR577-DQ577*(1000-AT577*DT577)/(1000-AT577*DS577))/(100*DK577)</f>
        <v>0</v>
      </c>
      <c r="AG577">
        <f>1000*DW577*AT577*(DS577-DT577)/(100*DK577*(1000-AT577*DS577))</f>
        <v>0</v>
      </c>
      <c r="AH577">
        <f>(AI577 - AJ577 - DX577*1E3/(8.314*(DZ577+273.15)) * AL577/DW577 * AK577) * DW577/(100*DK577) * (1000 - DT577)/1000</f>
        <v>0</v>
      </c>
      <c r="AI577">
        <v>1316.002319062087</v>
      </c>
      <c r="AJ577">
        <v>1271.019636363636</v>
      </c>
      <c r="AK577">
        <v>3.42880448835249</v>
      </c>
      <c r="AL577">
        <v>65.13345056571636</v>
      </c>
      <c r="AM577">
        <f>(AO577 - AN577 + DX577*1E3/(8.314*(DZ577+273.15)) * AQ577/DW577 * AP577) * DW577/(100*DK577) * 1000/(1000 - AO577)</f>
        <v>0</v>
      </c>
      <c r="AN577">
        <v>18.32240755762937</v>
      </c>
      <c r="AO577">
        <v>22.48302242424242</v>
      </c>
      <c r="AP577">
        <v>-8.033777467077108E-05</v>
      </c>
      <c r="AQ577">
        <v>105.732096161895</v>
      </c>
      <c r="AR577">
        <v>0</v>
      </c>
      <c r="AS577">
        <v>0</v>
      </c>
      <c r="AT577">
        <f>IF(AR577*$H$15&gt;=AV577,1.0,(AV577/(AV577-AR577*$H$15)))</f>
        <v>0</v>
      </c>
      <c r="AU577">
        <f>(AT577-1)*100</f>
        <v>0</v>
      </c>
      <c r="AV577">
        <f>MAX(0,($B$15+$C$15*EE577)/(1+$D$15*EE577)*DX577/(DZ577+273)*$E$15)</f>
        <v>0</v>
      </c>
      <c r="AW577" t="s">
        <v>439</v>
      </c>
      <c r="AX577" t="s">
        <v>439</v>
      </c>
      <c r="AY577">
        <v>0</v>
      </c>
      <c r="AZ577">
        <v>0</v>
      </c>
      <c r="BA577">
        <f>1-AY577/AZ577</f>
        <v>0</v>
      </c>
      <c r="BB577">
        <v>0</v>
      </c>
      <c r="BC577" t="s">
        <v>439</v>
      </c>
      <c r="BD577" t="s">
        <v>439</v>
      </c>
      <c r="BE577">
        <v>0</v>
      </c>
      <c r="BF577">
        <v>0</v>
      </c>
      <c r="BG577">
        <f>1-BE577/BF577</f>
        <v>0</v>
      </c>
      <c r="BH577">
        <v>0.5</v>
      </c>
      <c r="BI577">
        <f>DH577</f>
        <v>0</v>
      </c>
      <c r="BJ577">
        <f>K577</f>
        <v>0</v>
      </c>
      <c r="BK577">
        <f>BG577*BH577*BI577</f>
        <v>0</v>
      </c>
      <c r="BL577">
        <f>(BJ577-BB577)/BI577</f>
        <v>0</v>
      </c>
      <c r="BM577">
        <f>(AZ577-BF577)/BF577</f>
        <v>0</v>
      </c>
      <c r="BN577">
        <f>AY577/(BA577+AY577/BF577)</f>
        <v>0</v>
      </c>
      <c r="BO577" t="s">
        <v>439</v>
      </c>
      <c r="BP577">
        <v>0</v>
      </c>
      <c r="BQ577">
        <f>IF(BP577&lt;&gt;0, BP577, BN577)</f>
        <v>0</v>
      </c>
      <c r="BR577">
        <f>1-BQ577/BF577</f>
        <v>0</v>
      </c>
      <c r="BS577">
        <f>(BF577-BE577)/(BF577-BQ577)</f>
        <v>0</v>
      </c>
      <c r="BT577">
        <f>(AZ577-BF577)/(AZ577-BQ577)</f>
        <v>0</v>
      </c>
      <c r="BU577">
        <f>(BF577-BE577)/(BF577-AY577)</f>
        <v>0</v>
      </c>
      <c r="BV577">
        <f>(AZ577-BF577)/(AZ577-AY577)</f>
        <v>0</v>
      </c>
      <c r="BW577">
        <f>(BS577*BQ577/BE577)</f>
        <v>0</v>
      </c>
      <c r="BX577">
        <f>(1-BW577)</f>
        <v>0</v>
      </c>
      <c r="DG577">
        <f>$B$13*EF577+$C$13*EG577+$F$13*ER577*(1-EU577)</f>
        <v>0</v>
      </c>
      <c r="DH577">
        <f>DG577*DI577</f>
        <v>0</v>
      </c>
      <c r="DI577">
        <f>($B$13*$D$11+$C$13*$D$11+$F$13*((FE577+EW577)/MAX(FE577+EW577+FF577, 0.1)*$I$11+FF577/MAX(FE577+EW577+FF577, 0.1)*$J$11))/($B$13+$C$13+$F$13)</f>
        <v>0</v>
      </c>
      <c r="DJ577">
        <f>($B$13*$K$11+$C$13*$K$11+$F$13*((FE577+EW577)/MAX(FE577+EW577+FF577, 0.1)*$P$11+FF577/MAX(FE577+EW577+FF577, 0.1)*$Q$11))/($B$13+$C$13+$F$13)</f>
        <v>0</v>
      </c>
      <c r="DK577">
        <v>5.9</v>
      </c>
      <c r="DL577">
        <v>0.5</v>
      </c>
      <c r="DM577" t="s">
        <v>440</v>
      </c>
      <c r="DN577">
        <v>2</v>
      </c>
      <c r="DO577" t="b">
        <v>1</v>
      </c>
      <c r="DP577">
        <v>1758831791.314285</v>
      </c>
      <c r="DQ577">
        <v>1217.988214285714</v>
      </c>
      <c r="DR577">
        <v>1275.733571428571</v>
      </c>
      <c r="DS577">
        <v>22.49096071428572</v>
      </c>
      <c r="DT577">
        <v>18.27205714285714</v>
      </c>
      <c r="DU577">
        <v>1218.849642857143</v>
      </c>
      <c r="DV577">
        <v>22.19910714285714</v>
      </c>
      <c r="DW577">
        <v>499.9988214285714</v>
      </c>
      <c r="DX577">
        <v>90.75135</v>
      </c>
      <c r="DY577">
        <v>0.06618120714285715</v>
      </c>
      <c r="DZ577">
        <v>29.32468214285714</v>
      </c>
      <c r="EA577">
        <v>30.02506071428571</v>
      </c>
      <c r="EB577">
        <v>999.9000000000002</v>
      </c>
      <c r="EC577">
        <v>0</v>
      </c>
      <c r="ED577">
        <v>0</v>
      </c>
      <c r="EE577">
        <v>9994.348214285714</v>
      </c>
      <c r="EF577">
        <v>0</v>
      </c>
      <c r="EG577">
        <v>11.5357</v>
      </c>
      <c r="EH577">
        <v>-57.74486428571429</v>
      </c>
      <c r="EI577">
        <v>1246.012142857143</v>
      </c>
      <c r="EJ577">
        <v>1299.478214285714</v>
      </c>
      <c r="EK577">
        <v>4.218909285714287</v>
      </c>
      <c r="EL577">
        <v>1275.733571428571</v>
      </c>
      <c r="EM577">
        <v>18.27205714285714</v>
      </c>
      <c r="EN577">
        <v>2.041085</v>
      </c>
      <c r="EO577">
        <v>1.658214285714285</v>
      </c>
      <c r="EP577">
        <v>17.76670357142857</v>
      </c>
      <c r="EQ577">
        <v>14.51066428571428</v>
      </c>
      <c r="ER577">
        <v>1999.9875</v>
      </c>
      <c r="ES577">
        <v>0.9800001071428571</v>
      </c>
      <c r="ET577">
        <v>0.01999959285714285</v>
      </c>
      <c r="EU577">
        <v>0</v>
      </c>
      <c r="EV577">
        <v>1223.8125</v>
      </c>
      <c r="EW577">
        <v>5.00078</v>
      </c>
      <c r="EX577">
        <v>23792.08928571429</v>
      </c>
      <c r="EY577">
        <v>16379.53928571429</v>
      </c>
      <c r="EZ577">
        <v>39.12935714285715</v>
      </c>
      <c r="FA577">
        <v>39.81439285714284</v>
      </c>
      <c r="FB577">
        <v>39.44167857142856</v>
      </c>
      <c r="FC577">
        <v>39.57342857142857</v>
      </c>
      <c r="FD577">
        <v>40.45739285714286</v>
      </c>
      <c r="FE577">
        <v>1955.0875</v>
      </c>
      <c r="FF577">
        <v>39.9</v>
      </c>
      <c r="FG577">
        <v>0</v>
      </c>
      <c r="FH577">
        <v>1758831794.5</v>
      </c>
      <c r="FI577">
        <v>0</v>
      </c>
      <c r="FJ577">
        <v>1223.746538461539</v>
      </c>
      <c r="FK577">
        <v>-6.528205131925906</v>
      </c>
      <c r="FL577">
        <v>-119.4358973232375</v>
      </c>
      <c r="FM577">
        <v>23791.07307692308</v>
      </c>
      <c r="FN577">
        <v>15</v>
      </c>
      <c r="FO577">
        <v>0</v>
      </c>
      <c r="FP577" t="s">
        <v>441</v>
      </c>
      <c r="FQ577">
        <v>1746989605.5</v>
      </c>
      <c r="FR577">
        <v>1746989593.5</v>
      </c>
      <c r="FS577">
        <v>0</v>
      </c>
      <c r="FT577">
        <v>-0.274</v>
      </c>
      <c r="FU577">
        <v>-0.002</v>
      </c>
      <c r="FV577">
        <v>2.549</v>
      </c>
      <c r="FW577">
        <v>0.129</v>
      </c>
      <c r="FX577">
        <v>420</v>
      </c>
      <c r="FY577">
        <v>17</v>
      </c>
      <c r="FZ577">
        <v>0.02</v>
      </c>
      <c r="GA577">
        <v>0.04</v>
      </c>
      <c r="GB577">
        <v>-57.68886585365854</v>
      </c>
      <c r="GC577">
        <v>-1.246701742160301</v>
      </c>
      <c r="GD577">
        <v>0.1496602797065152</v>
      </c>
      <c r="GE577">
        <v>0</v>
      </c>
      <c r="GF577">
        <v>1224.166764705882</v>
      </c>
      <c r="GG577">
        <v>-5.86783804610598</v>
      </c>
      <c r="GH577">
        <v>0.6047105315682761</v>
      </c>
      <c r="GI577">
        <v>0</v>
      </c>
      <c r="GJ577">
        <v>4.254993902439024</v>
      </c>
      <c r="GK577">
        <v>-0.5435358188153212</v>
      </c>
      <c r="GL577">
        <v>0.05419273553504167</v>
      </c>
      <c r="GM577">
        <v>0</v>
      </c>
      <c r="GN577">
        <v>0</v>
      </c>
      <c r="GO577">
        <v>3</v>
      </c>
      <c r="GP577" t="s">
        <v>459</v>
      </c>
      <c r="GQ577">
        <v>3.10178</v>
      </c>
      <c r="GR577">
        <v>2.72448</v>
      </c>
      <c r="GS577">
        <v>0.18482</v>
      </c>
      <c r="GT577">
        <v>0.189928</v>
      </c>
      <c r="GU577">
        <v>0.103261</v>
      </c>
      <c r="GV577">
        <v>0.0905792</v>
      </c>
      <c r="GW577">
        <v>21297.1</v>
      </c>
      <c r="GX577">
        <v>19252.7</v>
      </c>
      <c r="GY577">
        <v>26688.5</v>
      </c>
      <c r="GZ577">
        <v>23988.3</v>
      </c>
      <c r="HA577">
        <v>38307</v>
      </c>
      <c r="HB577">
        <v>32276.5</v>
      </c>
      <c r="HC577">
        <v>46605.5</v>
      </c>
      <c r="HD577">
        <v>37969.4</v>
      </c>
      <c r="HE577">
        <v>1.87252</v>
      </c>
      <c r="HF577">
        <v>1.86127</v>
      </c>
      <c r="HG577">
        <v>0.147089</v>
      </c>
      <c r="HH577">
        <v>0</v>
      </c>
      <c r="HI577">
        <v>27.6105</v>
      </c>
      <c r="HJ577">
        <v>999.9</v>
      </c>
      <c r="HK577">
        <v>37.3</v>
      </c>
      <c r="HL577">
        <v>32.4</v>
      </c>
      <c r="HM577">
        <v>20.0748</v>
      </c>
      <c r="HN577">
        <v>61.0551</v>
      </c>
      <c r="HO577">
        <v>20.3125</v>
      </c>
      <c r="HP577">
        <v>1</v>
      </c>
      <c r="HQ577">
        <v>0.117073</v>
      </c>
      <c r="HR577">
        <v>0.084409</v>
      </c>
      <c r="HS577">
        <v>20.281</v>
      </c>
      <c r="HT577">
        <v>5.21175</v>
      </c>
      <c r="HU577">
        <v>11.98</v>
      </c>
      <c r="HV577">
        <v>4.9633</v>
      </c>
      <c r="HW577">
        <v>3.27448</v>
      </c>
      <c r="HX577">
        <v>9999</v>
      </c>
      <c r="HY577">
        <v>9999</v>
      </c>
      <c r="HZ577">
        <v>9999</v>
      </c>
      <c r="IA577">
        <v>6.7</v>
      </c>
      <c r="IB577">
        <v>1.86395</v>
      </c>
      <c r="IC577">
        <v>1.86008</v>
      </c>
      <c r="ID577">
        <v>1.8584</v>
      </c>
      <c r="IE577">
        <v>1.85974</v>
      </c>
      <c r="IF577">
        <v>1.85989</v>
      </c>
      <c r="IG577">
        <v>1.85842</v>
      </c>
      <c r="IH577">
        <v>1.85745</v>
      </c>
      <c r="II577">
        <v>1.85242</v>
      </c>
      <c r="IJ577">
        <v>0</v>
      </c>
      <c r="IK577">
        <v>0</v>
      </c>
      <c r="IL577">
        <v>0</v>
      </c>
      <c r="IM577">
        <v>0</v>
      </c>
      <c r="IN577" t="s">
        <v>443</v>
      </c>
      <c r="IO577" t="s">
        <v>444</v>
      </c>
      <c r="IP577" t="s">
        <v>445</v>
      </c>
      <c r="IQ577" t="s">
        <v>445</v>
      </c>
      <c r="IR577" t="s">
        <v>445</v>
      </c>
      <c r="IS577" t="s">
        <v>445</v>
      </c>
      <c r="IT577">
        <v>0</v>
      </c>
      <c r="IU577">
        <v>100</v>
      </c>
      <c r="IV577">
        <v>100</v>
      </c>
      <c r="IW577">
        <v>-0.83</v>
      </c>
      <c r="IX577">
        <v>0.2917</v>
      </c>
      <c r="IY577">
        <v>-1.085747647868322</v>
      </c>
      <c r="IZ577">
        <v>-0.001141660950335919</v>
      </c>
      <c r="JA577">
        <v>1.556549255047457E-06</v>
      </c>
      <c r="JB577">
        <v>-3.845636065895205E-10</v>
      </c>
      <c r="JC577">
        <v>0.01562767363184709</v>
      </c>
      <c r="JD577">
        <v>0.001629169780553792</v>
      </c>
      <c r="JE577">
        <v>0.0005448488767950686</v>
      </c>
      <c r="JF577">
        <v>-2.599574200195059E-06</v>
      </c>
      <c r="JG577">
        <v>2</v>
      </c>
      <c r="JH577">
        <v>2011</v>
      </c>
      <c r="JI577">
        <v>1</v>
      </c>
      <c r="JJ577">
        <v>26</v>
      </c>
      <c r="JK577">
        <v>197369.9</v>
      </c>
      <c r="JL577">
        <v>197370.1</v>
      </c>
      <c r="JM577">
        <v>2.86743</v>
      </c>
      <c r="JN577">
        <v>2.62207</v>
      </c>
      <c r="JO577">
        <v>1.49658</v>
      </c>
      <c r="JP577">
        <v>2.34497</v>
      </c>
      <c r="JQ577">
        <v>1.54907</v>
      </c>
      <c r="JR577">
        <v>2.39868</v>
      </c>
      <c r="JS577">
        <v>36.908</v>
      </c>
      <c r="JT577">
        <v>24.1751</v>
      </c>
      <c r="JU577">
        <v>18</v>
      </c>
      <c r="JV577">
        <v>484.199</v>
      </c>
      <c r="JW577">
        <v>492.003</v>
      </c>
      <c r="JX577">
        <v>27.7231</v>
      </c>
      <c r="JY577">
        <v>28.8242</v>
      </c>
      <c r="JZ577">
        <v>29.9999</v>
      </c>
      <c r="KA577">
        <v>29.1012</v>
      </c>
      <c r="KB577">
        <v>29.1157</v>
      </c>
      <c r="KC577">
        <v>57.5297</v>
      </c>
      <c r="KD577">
        <v>9.25502</v>
      </c>
      <c r="KE577">
        <v>42.8889</v>
      </c>
      <c r="KF577">
        <v>27.7119</v>
      </c>
      <c r="KG577">
        <v>1322.83</v>
      </c>
      <c r="KH577">
        <v>18.2581</v>
      </c>
      <c r="KI577">
        <v>101.898</v>
      </c>
      <c r="KJ577">
        <v>91.5519</v>
      </c>
    </row>
    <row r="578" spans="1:296">
      <c r="A578">
        <v>560</v>
      </c>
      <c r="B578">
        <v>1758831804.1</v>
      </c>
      <c r="C578">
        <v>17780.5</v>
      </c>
      <c r="D578" t="s">
        <v>1570</v>
      </c>
      <c r="E578" t="s">
        <v>1571</v>
      </c>
      <c r="F578">
        <v>5</v>
      </c>
      <c r="G578" t="s">
        <v>1413</v>
      </c>
      <c r="H578">
        <v>1758831796.6</v>
      </c>
      <c r="I578">
        <f>(J578)/1000</f>
        <v>0</v>
      </c>
      <c r="J578">
        <f>IF(DO578, AM578, AG578)</f>
        <v>0</v>
      </c>
      <c r="K578">
        <f>IF(DO578, AH578, AF578)</f>
        <v>0</v>
      </c>
      <c r="L578">
        <f>DQ578 - IF(AT578&gt;1, K578*DK578*100.0/(AV578), 0)</f>
        <v>0</v>
      </c>
      <c r="M578">
        <f>((S578-I578/2)*L578-K578)/(S578+I578/2)</f>
        <v>0</v>
      </c>
      <c r="N578">
        <f>M578*(DX578+DY578)/1000.0</f>
        <v>0</v>
      </c>
      <c r="O578">
        <f>(DQ578 - IF(AT578&gt;1, K578*DK578*100.0/(AV578), 0))*(DX578+DY578)/1000.0</f>
        <v>0</v>
      </c>
      <c r="P578">
        <f>2.0/((1/R578-1/Q578)+SIGN(R578)*SQRT((1/R578-1/Q578)*(1/R578-1/Q578) + 4*DL578/((DL578+1)*(DL578+1))*(2*1/R578*1/Q578-1/Q578*1/Q578)))</f>
        <v>0</v>
      </c>
      <c r="Q578">
        <f>IF(LEFT(DM578,1)&lt;&gt;"0",IF(LEFT(DM578,1)="1",3.0,DN578),$D$5+$E$5*(EE578*DX578/($K$5*1000))+$F$5*(EE578*DX578/($K$5*1000))*MAX(MIN(DK578,$J$5),$I$5)*MAX(MIN(DK578,$J$5),$I$5)+$G$5*MAX(MIN(DK578,$J$5),$I$5)*(EE578*DX578/($K$5*1000))+$H$5*(EE578*DX578/($K$5*1000))*(EE578*DX578/($K$5*1000)))</f>
        <v>0</v>
      </c>
      <c r="R578">
        <f>I578*(1000-(1000*0.61365*exp(17.502*V578/(240.97+V578))/(DX578+DY578)+DS578)/2)/(1000*0.61365*exp(17.502*V578/(240.97+V578))/(DX578+DY578)-DS578)</f>
        <v>0</v>
      </c>
      <c r="S578">
        <f>1/((DL578+1)/(P578/1.6)+1/(Q578/1.37)) + DL578/((DL578+1)/(P578/1.6) + DL578/(Q578/1.37))</f>
        <v>0</v>
      </c>
      <c r="T578">
        <f>(DG578*DJ578)</f>
        <v>0</v>
      </c>
      <c r="U578">
        <f>(DZ578+(T578+2*0.95*5.67E-8*(((DZ578+$B$9)+273)^4-(DZ578+273)^4)-44100*I578)/(1.84*29.3*Q578+8*0.95*5.67E-8*(DZ578+273)^3))</f>
        <v>0</v>
      </c>
      <c r="V578">
        <f>($C$9*EA578+$D$9*EB578+$E$9*U578)</f>
        <v>0</v>
      </c>
      <c r="W578">
        <f>0.61365*exp(17.502*V578/(240.97+V578))</f>
        <v>0</v>
      </c>
      <c r="X578">
        <f>(Y578/Z578*100)</f>
        <v>0</v>
      </c>
      <c r="Y578">
        <f>DS578*(DX578+DY578)/1000</f>
        <v>0</v>
      </c>
      <c r="Z578">
        <f>0.61365*exp(17.502*DZ578/(240.97+DZ578))</f>
        <v>0</v>
      </c>
      <c r="AA578">
        <f>(W578-DS578*(DX578+DY578)/1000)</f>
        <v>0</v>
      </c>
      <c r="AB578">
        <f>(-I578*44100)</f>
        <v>0</v>
      </c>
      <c r="AC578">
        <f>2*29.3*Q578*0.92*(DZ578-V578)</f>
        <v>0</v>
      </c>
      <c r="AD578">
        <f>2*0.95*5.67E-8*(((DZ578+$B$9)+273)^4-(V578+273)^4)</f>
        <v>0</v>
      </c>
      <c r="AE578">
        <f>T578+AD578+AB578+AC578</f>
        <v>0</v>
      </c>
      <c r="AF578">
        <f>DW578*AT578*(DR578-DQ578*(1000-AT578*DT578)/(1000-AT578*DS578))/(100*DK578)</f>
        <v>0</v>
      </c>
      <c r="AG578">
        <f>1000*DW578*AT578*(DS578-DT578)/(100*DK578*(1000-AT578*DS578))</f>
        <v>0</v>
      </c>
      <c r="AH578">
        <f>(AI578 - AJ578 - DX578*1E3/(8.314*(DZ578+273.15)) * AL578/DW578 * AK578) * DW578/(100*DK578) * (1000 - DT578)/1000</f>
        <v>0</v>
      </c>
      <c r="AI578">
        <v>1332.99804803796</v>
      </c>
      <c r="AJ578">
        <v>1288.153818181818</v>
      </c>
      <c r="AK578">
        <v>3.4301603524999</v>
      </c>
      <c r="AL578">
        <v>65.13345056571636</v>
      </c>
      <c r="AM578">
        <f>(AO578 - AN578 + DX578*1E3/(8.314*(DZ578+273.15)) * AQ578/DW578 * AP578) * DW578/(100*DK578) * 1000/(1000 - AO578)</f>
        <v>0</v>
      </c>
      <c r="AN578">
        <v>18.32962263044906</v>
      </c>
      <c r="AO578">
        <v>22.46401999999999</v>
      </c>
      <c r="AP578">
        <v>-0.005319451859455544</v>
      </c>
      <c r="AQ578">
        <v>105.732096161895</v>
      </c>
      <c r="AR578">
        <v>0</v>
      </c>
      <c r="AS578">
        <v>0</v>
      </c>
      <c r="AT578">
        <f>IF(AR578*$H$15&gt;=AV578,1.0,(AV578/(AV578-AR578*$H$15)))</f>
        <v>0</v>
      </c>
      <c r="AU578">
        <f>(AT578-1)*100</f>
        <v>0</v>
      </c>
      <c r="AV578">
        <f>MAX(0,($B$15+$C$15*EE578)/(1+$D$15*EE578)*DX578/(DZ578+273)*$E$15)</f>
        <v>0</v>
      </c>
      <c r="AW578" t="s">
        <v>439</v>
      </c>
      <c r="AX578" t="s">
        <v>439</v>
      </c>
      <c r="AY578">
        <v>0</v>
      </c>
      <c r="AZ578">
        <v>0</v>
      </c>
      <c r="BA578">
        <f>1-AY578/AZ578</f>
        <v>0</v>
      </c>
      <c r="BB578">
        <v>0</v>
      </c>
      <c r="BC578" t="s">
        <v>439</v>
      </c>
      <c r="BD578" t="s">
        <v>439</v>
      </c>
      <c r="BE578">
        <v>0</v>
      </c>
      <c r="BF578">
        <v>0</v>
      </c>
      <c r="BG578">
        <f>1-BE578/BF578</f>
        <v>0</v>
      </c>
      <c r="BH578">
        <v>0.5</v>
      </c>
      <c r="BI578">
        <f>DH578</f>
        <v>0</v>
      </c>
      <c r="BJ578">
        <f>K578</f>
        <v>0</v>
      </c>
      <c r="BK578">
        <f>BG578*BH578*BI578</f>
        <v>0</v>
      </c>
      <c r="BL578">
        <f>(BJ578-BB578)/BI578</f>
        <v>0</v>
      </c>
      <c r="BM578">
        <f>(AZ578-BF578)/BF578</f>
        <v>0</v>
      </c>
      <c r="BN578">
        <f>AY578/(BA578+AY578/BF578)</f>
        <v>0</v>
      </c>
      <c r="BO578" t="s">
        <v>439</v>
      </c>
      <c r="BP578">
        <v>0</v>
      </c>
      <c r="BQ578">
        <f>IF(BP578&lt;&gt;0, BP578, BN578)</f>
        <v>0</v>
      </c>
      <c r="BR578">
        <f>1-BQ578/BF578</f>
        <v>0</v>
      </c>
      <c r="BS578">
        <f>(BF578-BE578)/(BF578-BQ578)</f>
        <v>0</v>
      </c>
      <c r="BT578">
        <f>(AZ578-BF578)/(AZ578-BQ578)</f>
        <v>0</v>
      </c>
      <c r="BU578">
        <f>(BF578-BE578)/(BF578-AY578)</f>
        <v>0</v>
      </c>
      <c r="BV578">
        <f>(AZ578-BF578)/(AZ578-AY578)</f>
        <v>0</v>
      </c>
      <c r="BW578">
        <f>(BS578*BQ578/BE578)</f>
        <v>0</v>
      </c>
      <c r="BX578">
        <f>(1-BW578)</f>
        <v>0</v>
      </c>
      <c r="DG578">
        <f>$B$13*EF578+$C$13*EG578+$F$13*ER578*(1-EU578)</f>
        <v>0</v>
      </c>
      <c r="DH578">
        <f>DG578*DI578</f>
        <v>0</v>
      </c>
      <c r="DI578">
        <f>($B$13*$D$11+$C$13*$D$11+$F$13*((FE578+EW578)/MAX(FE578+EW578+FF578, 0.1)*$I$11+FF578/MAX(FE578+EW578+FF578, 0.1)*$J$11))/($B$13+$C$13+$F$13)</f>
        <v>0</v>
      </c>
      <c r="DJ578">
        <f>($B$13*$K$11+$C$13*$K$11+$F$13*((FE578+EW578)/MAX(FE578+EW578+FF578, 0.1)*$P$11+FF578/MAX(FE578+EW578+FF578, 0.1)*$Q$11))/($B$13+$C$13+$F$13)</f>
        <v>0</v>
      </c>
      <c r="DK578">
        <v>5.9</v>
      </c>
      <c r="DL578">
        <v>0.5</v>
      </c>
      <c r="DM578" t="s">
        <v>440</v>
      </c>
      <c r="DN578">
        <v>2</v>
      </c>
      <c r="DO578" t="b">
        <v>1</v>
      </c>
      <c r="DP578">
        <v>1758831796.6</v>
      </c>
      <c r="DQ578">
        <v>1235.717037037037</v>
      </c>
      <c r="DR578">
        <v>1293.5</v>
      </c>
      <c r="DS578">
        <v>22.48454444444445</v>
      </c>
      <c r="DT578">
        <v>18.30691851851852</v>
      </c>
      <c r="DU578">
        <v>1236.560740740741</v>
      </c>
      <c r="DV578">
        <v>22.19282962962963</v>
      </c>
      <c r="DW578">
        <v>500.0038888888889</v>
      </c>
      <c r="DX578">
        <v>90.75167407407407</v>
      </c>
      <c r="DY578">
        <v>0.06628261481481482</v>
      </c>
      <c r="DZ578">
        <v>29.31238518518519</v>
      </c>
      <c r="EA578">
        <v>30.01507407407408</v>
      </c>
      <c r="EB578">
        <v>999.9000000000001</v>
      </c>
      <c r="EC578">
        <v>0</v>
      </c>
      <c r="ED578">
        <v>0</v>
      </c>
      <c r="EE578">
        <v>9997.290000000001</v>
      </c>
      <c r="EF578">
        <v>0</v>
      </c>
      <c r="EG578">
        <v>11.5357</v>
      </c>
      <c r="EH578">
        <v>-57.78364814814814</v>
      </c>
      <c r="EI578">
        <v>1264.139259259259</v>
      </c>
      <c r="EJ578">
        <v>1317.621851851852</v>
      </c>
      <c r="EK578">
        <v>4.177638518518519</v>
      </c>
      <c r="EL578">
        <v>1293.5</v>
      </c>
      <c r="EM578">
        <v>18.30691851851852</v>
      </c>
      <c r="EN578">
        <v>2.040510370370371</v>
      </c>
      <c r="EO578">
        <v>1.661383703703704</v>
      </c>
      <c r="EP578">
        <v>17.76223333333333</v>
      </c>
      <c r="EQ578">
        <v>14.54023333333333</v>
      </c>
      <c r="ER578">
        <v>2000.001481481482</v>
      </c>
      <c r="ES578">
        <v>0.9800003333333335</v>
      </c>
      <c r="ET578">
        <v>0.01999937037037037</v>
      </c>
      <c r="EU578">
        <v>0</v>
      </c>
      <c r="EV578">
        <v>1223.266296296296</v>
      </c>
      <c r="EW578">
        <v>5.00078</v>
      </c>
      <c r="EX578">
        <v>23781.38888888889</v>
      </c>
      <c r="EY578">
        <v>16379.65555555556</v>
      </c>
      <c r="EZ578">
        <v>39.12488888888889</v>
      </c>
      <c r="FA578">
        <v>39.81214814814815</v>
      </c>
      <c r="FB578">
        <v>39.42807407407408</v>
      </c>
      <c r="FC578">
        <v>39.57377777777777</v>
      </c>
      <c r="FD578">
        <v>40.48822222222222</v>
      </c>
      <c r="FE578">
        <v>1955.101481481481</v>
      </c>
      <c r="FF578">
        <v>39.9</v>
      </c>
      <c r="FG578">
        <v>0</v>
      </c>
      <c r="FH578">
        <v>1758831799.3</v>
      </c>
      <c r="FI578">
        <v>0</v>
      </c>
      <c r="FJ578">
        <v>1223.260769230769</v>
      </c>
      <c r="FK578">
        <v>-6.289230786523378</v>
      </c>
      <c r="FL578">
        <v>-124.765812111093</v>
      </c>
      <c r="FM578">
        <v>23781.27692307693</v>
      </c>
      <c r="FN578">
        <v>15</v>
      </c>
      <c r="FO578">
        <v>0</v>
      </c>
      <c r="FP578" t="s">
        <v>441</v>
      </c>
      <c r="FQ578">
        <v>1746989605.5</v>
      </c>
      <c r="FR578">
        <v>1746989593.5</v>
      </c>
      <c r="FS578">
        <v>0</v>
      </c>
      <c r="FT578">
        <v>-0.274</v>
      </c>
      <c r="FU578">
        <v>-0.002</v>
      </c>
      <c r="FV578">
        <v>2.549</v>
      </c>
      <c r="FW578">
        <v>0.129</v>
      </c>
      <c r="FX578">
        <v>420</v>
      </c>
      <c r="FY578">
        <v>17</v>
      </c>
      <c r="FZ578">
        <v>0.02</v>
      </c>
      <c r="GA578">
        <v>0.04</v>
      </c>
      <c r="GB578">
        <v>-57.74701951219512</v>
      </c>
      <c r="GC578">
        <v>-0.3099721254355954</v>
      </c>
      <c r="GD578">
        <v>0.104867382497883</v>
      </c>
      <c r="GE578">
        <v>1</v>
      </c>
      <c r="GF578">
        <v>1223.581470588235</v>
      </c>
      <c r="GG578">
        <v>-6.234835760529177</v>
      </c>
      <c r="GH578">
        <v>0.6487323945381173</v>
      </c>
      <c r="GI578">
        <v>0</v>
      </c>
      <c r="GJ578">
        <v>4.202941707317073</v>
      </c>
      <c r="GK578">
        <v>-0.4775038327526192</v>
      </c>
      <c r="GL578">
        <v>0.04796614842413396</v>
      </c>
      <c r="GM578">
        <v>0</v>
      </c>
      <c r="GN578">
        <v>1</v>
      </c>
      <c r="GO578">
        <v>3</v>
      </c>
      <c r="GP578" t="s">
        <v>448</v>
      </c>
      <c r="GQ578">
        <v>3.10177</v>
      </c>
      <c r="GR578">
        <v>2.72426</v>
      </c>
      <c r="GS578">
        <v>0.186339</v>
      </c>
      <c r="GT578">
        <v>0.19141</v>
      </c>
      <c r="GU578">
        <v>0.103191</v>
      </c>
      <c r="GV578">
        <v>0.09068560000000001</v>
      </c>
      <c r="GW578">
        <v>21257.5</v>
      </c>
      <c r="GX578">
        <v>19217.4</v>
      </c>
      <c r="GY578">
        <v>26688.7</v>
      </c>
      <c r="GZ578">
        <v>23988.2</v>
      </c>
      <c r="HA578">
        <v>38310.1</v>
      </c>
      <c r="HB578">
        <v>32272.7</v>
      </c>
      <c r="HC578">
        <v>46605.5</v>
      </c>
      <c r="HD578">
        <v>37969.2</v>
      </c>
      <c r="HE578">
        <v>1.87232</v>
      </c>
      <c r="HF578">
        <v>1.86152</v>
      </c>
      <c r="HG578">
        <v>0.14624</v>
      </c>
      <c r="HH578">
        <v>0</v>
      </c>
      <c r="HI578">
        <v>27.6057</v>
      </c>
      <c r="HJ578">
        <v>999.9</v>
      </c>
      <c r="HK578">
        <v>37.4</v>
      </c>
      <c r="HL578">
        <v>32.5</v>
      </c>
      <c r="HM578">
        <v>20.2436</v>
      </c>
      <c r="HN578">
        <v>60.8551</v>
      </c>
      <c r="HO578">
        <v>20.4087</v>
      </c>
      <c r="HP578">
        <v>1</v>
      </c>
      <c r="HQ578">
        <v>0.116994</v>
      </c>
      <c r="HR578">
        <v>0.0390468</v>
      </c>
      <c r="HS578">
        <v>20.2812</v>
      </c>
      <c r="HT578">
        <v>5.2119</v>
      </c>
      <c r="HU578">
        <v>11.9794</v>
      </c>
      <c r="HV578">
        <v>4.9633</v>
      </c>
      <c r="HW578">
        <v>3.27453</v>
      </c>
      <c r="HX578">
        <v>9999</v>
      </c>
      <c r="HY578">
        <v>9999</v>
      </c>
      <c r="HZ578">
        <v>9999</v>
      </c>
      <c r="IA578">
        <v>6.7</v>
      </c>
      <c r="IB578">
        <v>1.86397</v>
      </c>
      <c r="IC578">
        <v>1.86011</v>
      </c>
      <c r="ID578">
        <v>1.8584</v>
      </c>
      <c r="IE578">
        <v>1.85975</v>
      </c>
      <c r="IF578">
        <v>1.85989</v>
      </c>
      <c r="IG578">
        <v>1.85843</v>
      </c>
      <c r="IH578">
        <v>1.85745</v>
      </c>
      <c r="II578">
        <v>1.85242</v>
      </c>
      <c r="IJ578">
        <v>0</v>
      </c>
      <c r="IK578">
        <v>0</v>
      </c>
      <c r="IL578">
        <v>0</v>
      </c>
      <c r="IM578">
        <v>0</v>
      </c>
      <c r="IN578" t="s">
        <v>443</v>
      </c>
      <c r="IO578" t="s">
        <v>444</v>
      </c>
      <c r="IP578" t="s">
        <v>445</v>
      </c>
      <c r="IQ578" t="s">
        <v>445</v>
      </c>
      <c r="IR578" t="s">
        <v>445</v>
      </c>
      <c r="IS578" t="s">
        <v>445</v>
      </c>
      <c r="IT578">
        <v>0</v>
      </c>
      <c r="IU578">
        <v>100</v>
      </c>
      <c r="IV578">
        <v>100</v>
      </c>
      <c r="IW578">
        <v>-0.82</v>
      </c>
      <c r="IX578">
        <v>0.2913</v>
      </c>
      <c r="IY578">
        <v>-1.085747647868322</v>
      </c>
      <c r="IZ578">
        <v>-0.001141660950335919</v>
      </c>
      <c r="JA578">
        <v>1.556549255047457E-06</v>
      </c>
      <c r="JB578">
        <v>-3.845636065895205E-10</v>
      </c>
      <c r="JC578">
        <v>0.01562767363184709</v>
      </c>
      <c r="JD578">
        <v>0.001629169780553792</v>
      </c>
      <c r="JE578">
        <v>0.0005448488767950686</v>
      </c>
      <c r="JF578">
        <v>-2.599574200195059E-06</v>
      </c>
      <c r="JG578">
        <v>2</v>
      </c>
      <c r="JH578">
        <v>2011</v>
      </c>
      <c r="JI578">
        <v>1</v>
      </c>
      <c r="JJ578">
        <v>26</v>
      </c>
      <c r="JK578">
        <v>197370</v>
      </c>
      <c r="JL578">
        <v>197370.2</v>
      </c>
      <c r="JM578">
        <v>2.89307</v>
      </c>
      <c r="JN578">
        <v>2.61108</v>
      </c>
      <c r="JO578">
        <v>1.49658</v>
      </c>
      <c r="JP578">
        <v>2.34619</v>
      </c>
      <c r="JQ578">
        <v>1.54907</v>
      </c>
      <c r="JR578">
        <v>2.43896</v>
      </c>
      <c r="JS578">
        <v>36.908</v>
      </c>
      <c r="JT578">
        <v>24.1838</v>
      </c>
      <c r="JU578">
        <v>18</v>
      </c>
      <c r="JV578">
        <v>484.059</v>
      </c>
      <c r="JW578">
        <v>492.137</v>
      </c>
      <c r="JX578">
        <v>27.7043</v>
      </c>
      <c r="JY578">
        <v>28.8211</v>
      </c>
      <c r="JZ578">
        <v>29.9999</v>
      </c>
      <c r="KA578">
        <v>29.0981</v>
      </c>
      <c r="KB578">
        <v>29.112</v>
      </c>
      <c r="KC578">
        <v>58.081</v>
      </c>
      <c r="KD578">
        <v>9.25502</v>
      </c>
      <c r="KE578">
        <v>43.2952</v>
      </c>
      <c r="KF578">
        <v>27.9472</v>
      </c>
      <c r="KG578">
        <v>1336.19</v>
      </c>
      <c r="KH578">
        <v>18.3255</v>
      </c>
      <c r="KI578">
        <v>101.898</v>
      </c>
      <c r="KJ578">
        <v>91.5515</v>
      </c>
    </row>
    <row r="579" spans="1:296">
      <c r="A579">
        <v>561</v>
      </c>
      <c r="B579">
        <v>1758831809.1</v>
      </c>
      <c r="C579">
        <v>17785.5</v>
      </c>
      <c r="D579" t="s">
        <v>1572</v>
      </c>
      <c r="E579" t="s">
        <v>1573</v>
      </c>
      <c r="F579">
        <v>5</v>
      </c>
      <c r="G579" t="s">
        <v>1413</v>
      </c>
      <c r="H579">
        <v>1758831801.314285</v>
      </c>
      <c r="I579">
        <f>(J579)/1000</f>
        <v>0</v>
      </c>
      <c r="J579">
        <f>IF(DO579, AM579, AG579)</f>
        <v>0</v>
      </c>
      <c r="K579">
        <f>IF(DO579, AH579, AF579)</f>
        <v>0</v>
      </c>
      <c r="L579">
        <f>DQ579 - IF(AT579&gt;1, K579*DK579*100.0/(AV579), 0)</f>
        <v>0</v>
      </c>
      <c r="M579">
        <f>((S579-I579/2)*L579-K579)/(S579+I579/2)</f>
        <v>0</v>
      </c>
      <c r="N579">
        <f>M579*(DX579+DY579)/1000.0</f>
        <v>0</v>
      </c>
      <c r="O579">
        <f>(DQ579 - IF(AT579&gt;1, K579*DK579*100.0/(AV579), 0))*(DX579+DY579)/1000.0</f>
        <v>0</v>
      </c>
      <c r="P579">
        <f>2.0/((1/R579-1/Q579)+SIGN(R579)*SQRT((1/R579-1/Q579)*(1/R579-1/Q579) + 4*DL579/((DL579+1)*(DL579+1))*(2*1/R579*1/Q579-1/Q579*1/Q579)))</f>
        <v>0</v>
      </c>
      <c r="Q579">
        <f>IF(LEFT(DM579,1)&lt;&gt;"0",IF(LEFT(DM579,1)="1",3.0,DN579),$D$5+$E$5*(EE579*DX579/($K$5*1000))+$F$5*(EE579*DX579/($K$5*1000))*MAX(MIN(DK579,$J$5),$I$5)*MAX(MIN(DK579,$J$5),$I$5)+$G$5*MAX(MIN(DK579,$J$5),$I$5)*(EE579*DX579/($K$5*1000))+$H$5*(EE579*DX579/($K$5*1000))*(EE579*DX579/($K$5*1000)))</f>
        <v>0</v>
      </c>
      <c r="R579">
        <f>I579*(1000-(1000*0.61365*exp(17.502*V579/(240.97+V579))/(DX579+DY579)+DS579)/2)/(1000*0.61365*exp(17.502*V579/(240.97+V579))/(DX579+DY579)-DS579)</f>
        <v>0</v>
      </c>
      <c r="S579">
        <f>1/((DL579+1)/(P579/1.6)+1/(Q579/1.37)) + DL579/((DL579+1)/(P579/1.6) + DL579/(Q579/1.37))</f>
        <v>0</v>
      </c>
      <c r="T579">
        <f>(DG579*DJ579)</f>
        <v>0</v>
      </c>
      <c r="U579">
        <f>(DZ579+(T579+2*0.95*5.67E-8*(((DZ579+$B$9)+273)^4-(DZ579+273)^4)-44100*I579)/(1.84*29.3*Q579+8*0.95*5.67E-8*(DZ579+273)^3))</f>
        <v>0</v>
      </c>
      <c r="V579">
        <f>($C$9*EA579+$D$9*EB579+$E$9*U579)</f>
        <v>0</v>
      </c>
      <c r="W579">
        <f>0.61365*exp(17.502*V579/(240.97+V579))</f>
        <v>0</v>
      </c>
      <c r="X579">
        <f>(Y579/Z579*100)</f>
        <v>0</v>
      </c>
      <c r="Y579">
        <f>DS579*(DX579+DY579)/1000</f>
        <v>0</v>
      </c>
      <c r="Z579">
        <f>0.61365*exp(17.502*DZ579/(240.97+DZ579))</f>
        <v>0</v>
      </c>
      <c r="AA579">
        <f>(W579-DS579*(DX579+DY579)/1000)</f>
        <v>0</v>
      </c>
      <c r="AB579">
        <f>(-I579*44100)</f>
        <v>0</v>
      </c>
      <c r="AC579">
        <f>2*29.3*Q579*0.92*(DZ579-V579)</f>
        <v>0</v>
      </c>
      <c r="AD579">
        <f>2*0.95*5.67E-8*(((DZ579+$B$9)+273)^4-(V579+273)^4)</f>
        <v>0</v>
      </c>
      <c r="AE579">
        <f>T579+AD579+AB579+AC579</f>
        <v>0</v>
      </c>
      <c r="AF579">
        <f>DW579*AT579*(DR579-DQ579*(1000-AT579*DT579)/(1000-AT579*DS579))/(100*DK579)</f>
        <v>0</v>
      </c>
      <c r="AG579">
        <f>1000*DW579*AT579*(DS579-DT579)/(100*DK579*(1000-AT579*DS579))</f>
        <v>0</v>
      </c>
      <c r="AH579">
        <f>(AI579 - AJ579 - DX579*1E3/(8.314*(DZ579+273.15)) * AL579/DW579 * AK579) * DW579/(100*DK579) * (1000 - DT579)/1000</f>
        <v>0</v>
      </c>
      <c r="AI579">
        <v>1350.06101758247</v>
      </c>
      <c r="AJ579">
        <v>1305.201212121212</v>
      </c>
      <c r="AK579">
        <v>3.401691088925367</v>
      </c>
      <c r="AL579">
        <v>65.13345056571636</v>
      </c>
      <c r="AM579">
        <f>(AO579 - AN579 + DX579*1E3/(8.314*(DZ579+273.15)) * AQ579/DW579 * AP579) * DW579/(100*DK579) * 1000/(1000 - AO579)</f>
        <v>0</v>
      </c>
      <c r="AN579">
        <v>18.391328638118</v>
      </c>
      <c r="AO579">
        <v>22.45092606060605</v>
      </c>
      <c r="AP579">
        <v>-0.0006904469465664585</v>
      </c>
      <c r="AQ579">
        <v>105.732096161895</v>
      </c>
      <c r="AR579">
        <v>0</v>
      </c>
      <c r="AS579">
        <v>0</v>
      </c>
      <c r="AT579">
        <f>IF(AR579*$H$15&gt;=AV579,1.0,(AV579/(AV579-AR579*$H$15)))</f>
        <v>0</v>
      </c>
      <c r="AU579">
        <f>(AT579-1)*100</f>
        <v>0</v>
      </c>
      <c r="AV579">
        <f>MAX(0,($B$15+$C$15*EE579)/(1+$D$15*EE579)*DX579/(DZ579+273)*$E$15)</f>
        <v>0</v>
      </c>
      <c r="AW579" t="s">
        <v>439</v>
      </c>
      <c r="AX579" t="s">
        <v>439</v>
      </c>
      <c r="AY579">
        <v>0</v>
      </c>
      <c r="AZ579">
        <v>0</v>
      </c>
      <c r="BA579">
        <f>1-AY579/AZ579</f>
        <v>0</v>
      </c>
      <c r="BB579">
        <v>0</v>
      </c>
      <c r="BC579" t="s">
        <v>439</v>
      </c>
      <c r="BD579" t="s">
        <v>439</v>
      </c>
      <c r="BE579">
        <v>0</v>
      </c>
      <c r="BF579">
        <v>0</v>
      </c>
      <c r="BG579">
        <f>1-BE579/BF579</f>
        <v>0</v>
      </c>
      <c r="BH579">
        <v>0.5</v>
      </c>
      <c r="BI579">
        <f>DH579</f>
        <v>0</v>
      </c>
      <c r="BJ579">
        <f>K579</f>
        <v>0</v>
      </c>
      <c r="BK579">
        <f>BG579*BH579*BI579</f>
        <v>0</v>
      </c>
      <c r="BL579">
        <f>(BJ579-BB579)/BI579</f>
        <v>0</v>
      </c>
      <c r="BM579">
        <f>(AZ579-BF579)/BF579</f>
        <v>0</v>
      </c>
      <c r="BN579">
        <f>AY579/(BA579+AY579/BF579)</f>
        <v>0</v>
      </c>
      <c r="BO579" t="s">
        <v>439</v>
      </c>
      <c r="BP579">
        <v>0</v>
      </c>
      <c r="BQ579">
        <f>IF(BP579&lt;&gt;0, BP579, BN579)</f>
        <v>0</v>
      </c>
      <c r="BR579">
        <f>1-BQ579/BF579</f>
        <v>0</v>
      </c>
      <c r="BS579">
        <f>(BF579-BE579)/(BF579-BQ579)</f>
        <v>0</v>
      </c>
      <c r="BT579">
        <f>(AZ579-BF579)/(AZ579-BQ579)</f>
        <v>0</v>
      </c>
      <c r="BU579">
        <f>(BF579-BE579)/(BF579-AY579)</f>
        <v>0</v>
      </c>
      <c r="BV579">
        <f>(AZ579-BF579)/(AZ579-AY579)</f>
        <v>0</v>
      </c>
      <c r="BW579">
        <f>(BS579*BQ579/BE579)</f>
        <v>0</v>
      </c>
      <c r="BX579">
        <f>(1-BW579)</f>
        <v>0</v>
      </c>
      <c r="DG579">
        <f>$B$13*EF579+$C$13*EG579+$F$13*ER579*(1-EU579)</f>
        <v>0</v>
      </c>
      <c r="DH579">
        <f>DG579*DI579</f>
        <v>0</v>
      </c>
      <c r="DI579">
        <f>($B$13*$D$11+$C$13*$D$11+$F$13*((FE579+EW579)/MAX(FE579+EW579+FF579, 0.1)*$I$11+FF579/MAX(FE579+EW579+FF579, 0.1)*$J$11))/($B$13+$C$13+$F$13)</f>
        <v>0</v>
      </c>
      <c r="DJ579">
        <f>($B$13*$K$11+$C$13*$K$11+$F$13*((FE579+EW579)/MAX(FE579+EW579+FF579, 0.1)*$P$11+FF579/MAX(FE579+EW579+FF579, 0.1)*$Q$11))/($B$13+$C$13+$F$13)</f>
        <v>0</v>
      </c>
      <c r="DK579">
        <v>5.9</v>
      </c>
      <c r="DL579">
        <v>0.5</v>
      </c>
      <c r="DM579" t="s">
        <v>440</v>
      </c>
      <c r="DN579">
        <v>2</v>
      </c>
      <c r="DO579" t="b">
        <v>1</v>
      </c>
      <c r="DP579">
        <v>1758831801.314285</v>
      </c>
      <c r="DQ579">
        <v>1251.5325</v>
      </c>
      <c r="DR579">
        <v>1309.2625</v>
      </c>
      <c r="DS579">
        <v>22.47268571428572</v>
      </c>
      <c r="DT579">
        <v>18.34003214285714</v>
      </c>
      <c r="DU579">
        <v>1252.361428571429</v>
      </c>
      <c r="DV579">
        <v>22.18122142857143</v>
      </c>
      <c r="DW579">
        <v>499.988</v>
      </c>
      <c r="DX579">
        <v>90.75229285714285</v>
      </c>
      <c r="DY579">
        <v>0.06636513928571429</v>
      </c>
      <c r="DZ579">
        <v>29.30149285714286</v>
      </c>
      <c r="EA579">
        <v>30.00617142857143</v>
      </c>
      <c r="EB579">
        <v>999.9000000000002</v>
      </c>
      <c r="EC579">
        <v>0</v>
      </c>
      <c r="ED579">
        <v>0</v>
      </c>
      <c r="EE579">
        <v>9994.039285714287</v>
      </c>
      <c r="EF579">
        <v>0</v>
      </c>
      <c r="EG579">
        <v>11.5357</v>
      </c>
      <c r="EH579">
        <v>-57.73063928571429</v>
      </c>
      <c r="EI579">
        <v>1280.303214285714</v>
      </c>
      <c r="EJ579">
        <v>1333.724642857143</v>
      </c>
      <c r="EK579">
        <v>4.132654642857142</v>
      </c>
      <c r="EL579">
        <v>1309.2625</v>
      </c>
      <c r="EM579">
        <v>18.34003214285714</v>
      </c>
      <c r="EN579">
        <v>2.039447142857143</v>
      </c>
      <c r="EO579">
        <v>1.6644</v>
      </c>
      <c r="EP579">
        <v>17.75396428571429</v>
      </c>
      <c r="EQ579">
        <v>14.5683</v>
      </c>
      <c r="ER579">
        <v>2000.020357142857</v>
      </c>
      <c r="ES579">
        <v>0.9800006428571429</v>
      </c>
      <c r="ET579">
        <v>0.01999906071428572</v>
      </c>
      <c r="EU579">
        <v>0</v>
      </c>
      <c r="EV579">
        <v>1222.746785714286</v>
      </c>
      <c r="EW579">
        <v>5.00078</v>
      </c>
      <c r="EX579">
        <v>23771.20357142858</v>
      </c>
      <c r="EY579">
        <v>16379.81428571428</v>
      </c>
      <c r="EZ579">
        <v>39.12035714285714</v>
      </c>
      <c r="FA579">
        <v>39.80771428571428</v>
      </c>
      <c r="FB579">
        <v>39.43278571428571</v>
      </c>
      <c r="FC579">
        <v>39.56889285714284</v>
      </c>
      <c r="FD579">
        <v>40.49078571428571</v>
      </c>
      <c r="FE579">
        <v>1955.120357142857</v>
      </c>
      <c r="FF579">
        <v>39.9</v>
      </c>
      <c r="FG579">
        <v>0</v>
      </c>
      <c r="FH579">
        <v>1758831804.1</v>
      </c>
      <c r="FI579">
        <v>0</v>
      </c>
      <c r="FJ579">
        <v>1222.718076923077</v>
      </c>
      <c r="FK579">
        <v>-6.796239329361172</v>
      </c>
      <c r="FL579">
        <v>-134.4683760807556</v>
      </c>
      <c r="FM579">
        <v>23770.76923076923</v>
      </c>
      <c r="FN579">
        <v>15</v>
      </c>
      <c r="FO579">
        <v>0</v>
      </c>
      <c r="FP579" t="s">
        <v>441</v>
      </c>
      <c r="FQ579">
        <v>1746989605.5</v>
      </c>
      <c r="FR579">
        <v>1746989593.5</v>
      </c>
      <c r="FS579">
        <v>0</v>
      </c>
      <c r="FT579">
        <v>-0.274</v>
      </c>
      <c r="FU579">
        <v>-0.002</v>
      </c>
      <c r="FV579">
        <v>2.549</v>
      </c>
      <c r="FW579">
        <v>0.129</v>
      </c>
      <c r="FX579">
        <v>420</v>
      </c>
      <c r="FY579">
        <v>17</v>
      </c>
      <c r="FZ579">
        <v>0.02</v>
      </c>
      <c r="GA579">
        <v>0.04</v>
      </c>
      <c r="GB579">
        <v>-57.75320000000001</v>
      </c>
      <c r="GC579">
        <v>0.7027233449477599</v>
      </c>
      <c r="GD579">
        <v>0.08951107030595212</v>
      </c>
      <c r="GE579">
        <v>0</v>
      </c>
      <c r="GF579">
        <v>1223.047352941177</v>
      </c>
      <c r="GG579">
        <v>-6.597249817571081</v>
      </c>
      <c r="GH579">
        <v>0.6922567902648727</v>
      </c>
      <c r="GI579">
        <v>0</v>
      </c>
      <c r="GJ579">
        <v>4.155540243902439</v>
      </c>
      <c r="GK579">
        <v>-0.5635628571428453</v>
      </c>
      <c r="GL579">
        <v>0.05704893404394391</v>
      </c>
      <c r="GM579">
        <v>0</v>
      </c>
      <c r="GN579">
        <v>0</v>
      </c>
      <c r="GO579">
        <v>3</v>
      </c>
      <c r="GP579" t="s">
        <v>459</v>
      </c>
      <c r="GQ579">
        <v>3.10154</v>
      </c>
      <c r="GR579">
        <v>2.72431</v>
      </c>
      <c r="GS579">
        <v>0.187846</v>
      </c>
      <c r="GT579">
        <v>0.192881</v>
      </c>
      <c r="GU579">
        <v>0.10316</v>
      </c>
      <c r="GV579">
        <v>0.0908871</v>
      </c>
      <c r="GW579">
        <v>21218.4</v>
      </c>
      <c r="GX579">
        <v>19182.5</v>
      </c>
      <c r="GY579">
        <v>26688.9</v>
      </c>
      <c r="GZ579">
        <v>23988.2</v>
      </c>
      <c r="HA579">
        <v>38312</v>
      </c>
      <c r="HB579">
        <v>32265.5</v>
      </c>
      <c r="HC579">
        <v>46605.9</v>
      </c>
      <c r="HD579">
        <v>37969</v>
      </c>
      <c r="HE579">
        <v>1.872</v>
      </c>
      <c r="HF579">
        <v>1.86208</v>
      </c>
      <c r="HG579">
        <v>0.147693</v>
      </c>
      <c r="HH579">
        <v>0</v>
      </c>
      <c r="HI579">
        <v>27.5993</v>
      </c>
      <c r="HJ579">
        <v>999.9</v>
      </c>
      <c r="HK579">
        <v>37.5</v>
      </c>
      <c r="HL579">
        <v>32.5</v>
      </c>
      <c r="HM579">
        <v>20.297</v>
      </c>
      <c r="HN579">
        <v>60.7451</v>
      </c>
      <c r="HO579">
        <v>20.4287</v>
      </c>
      <c r="HP579">
        <v>1</v>
      </c>
      <c r="HQ579">
        <v>0.116524</v>
      </c>
      <c r="HR579">
        <v>-0.7894139999999999</v>
      </c>
      <c r="HS579">
        <v>20.2779</v>
      </c>
      <c r="HT579">
        <v>5.2086</v>
      </c>
      <c r="HU579">
        <v>11.98</v>
      </c>
      <c r="HV579">
        <v>4.9625</v>
      </c>
      <c r="HW579">
        <v>3.27378</v>
      </c>
      <c r="HX579">
        <v>9999</v>
      </c>
      <c r="HY579">
        <v>9999</v>
      </c>
      <c r="HZ579">
        <v>9999</v>
      </c>
      <c r="IA579">
        <v>6.7</v>
      </c>
      <c r="IB579">
        <v>1.86397</v>
      </c>
      <c r="IC579">
        <v>1.86011</v>
      </c>
      <c r="ID579">
        <v>1.85837</v>
      </c>
      <c r="IE579">
        <v>1.85975</v>
      </c>
      <c r="IF579">
        <v>1.85989</v>
      </c>
      <c r="IG579">
        <v>1.85839</v>
      </c>
      <c r="IH579">
        <v>1.85745</v>
      </c>
      <c r="II579">
        <v>1.85242</v>
      </c>
      <c r="IJ579">
        <v>0</v>
      </c>
      <c r="IK579">
        <v>0</v>
      </c>
      <c r="IL579">
        <v>0</v>
      </c>
      <c r="IM579">
        <v>0</v>
      </c>
      <c r="IN579" t="s">
        <v>443</v>
      </c>
      <c r="IO579" t="s">
        <v>444</v>
      </c>
      <c r="IP579" t="s">
        <v>445</v>
      </c>
      <c r="IQ579" t="s">
        <v>445</v>
      </c>
      <c r="IR579" t="s">
        <v>445</v>
      </c>
      <c r="IS579" t="s">
        <v>445</v>
      </c>
      <c r="IT579">
        <v>0</v>
      </c>
      <c r="IU579">
        <v>100</v>
      </c>
      <c r="IV579">
        <v>100</v>
      </c>
      <c r="IW579">
        <v>-0.8</v>
      </c>
      <c r="IX579">
        <v>0.291</v>
      </c>
      <c r="IY579">
        <v>-1.085747647868322</v>
      </c>
      <c r="IZ579">
        <v>-0.001141660950335919</v>
      </c>
      <c r="JA579">
        <v>1.556549255047457E-06</v>
      </c>
      <c r="JB579">
        <v>-3.845636065895205E-10</v>
      </c>
      <c r="JC579">
        <v>0.01562767363184709</v>
      </c>
      <c r="JD579">
        <v>0.001629169780553792</v>
      </c>
      <c r="JE579">
        <v>0.0005448488767950686</v>
      </c>
      <c r="JF579">
        <v>-2.599574200195059E-06</v>
      </c>
      <c r="JG579">
        <v>2</v>
      </c>
      <c r="JH579">
        <v>2011</v>
      </c>
      <c r="JI579">
        <v>1</v>
      </c>
      <c r="JJ579">
        <v>26</v>
      </c>
      <c r="JK579">
        <v>197370.1</v>
      </c>
      <c r="JL579">
        <v>197370.3</v>
      </c>
      <c r="JM579">
        <v>2.92603</v>
      </c>
      <c r="JN579">
        <v>2.61353</v>
      </c>
      <c r="JO579">
        <v>1.49658</v>
      </c>
      <c r="JP579">
        <v>2.34497</v>
      </c>
      <c r="JQ579">
        <v>1.54907</v>
      </c>
      <c r="JR579">
        <v>2.49878</v>
      </c>
      <c r="JS579">
        <v>36.908</v>
      </c>
      <c r="JT579">
        <v>24.1838</v>
      </c>
      <c r="JU579">
        <v>18</v>
      </c>
      <c r="JV579">
        <v>483.845</v>
      </c>
      <c r="JW579">
        <v>492.474</v>
      </c>
      <c r="JX579">
        <v>27.8594</v>
      </c>
      <c r="JY579">
        <v>28.8186</v>
      </c>
      <c r="JZ579">
        <v>30</v>
      </c>
      <c r="KA579">
        <v>29.095</v>
      </c>
      <c r="KB579">
        <v>29.1089</v>
      </c>
      <c r="KC579">
        <v>58.6997</v>
      </c>
      <c r="KD579">
        <v>9.8559</v>
      </c>
      <c r="KE579">
        <v>43.2952</v>
      </c>
      <c r="KF579">
        <v>27.9033</v>
      </c>
      <c r="KG579">
        <v>1356.24</v>
      </c>
      <c r="KH579">
        <v>18.2595</v>
      </c>
      <c r="KI579">
        <v>101.899</v>
      </c>
      <c r="KJ579">
        <v>91.55119999999999</v>
      </c>
    </row>
    <row r="580" spans="1:296">
      <c r="A580">
        <v>562</v>
      </c>
      <c r="B580">
        <v>1758831814.1</v>
      </c>
      <c r="C580">
        <v>17790.5</v>
      </c>
      <c r="D580" t="s">
        <v>1574</v>
      </c>
      <c r="E580" t="s">
        <v>1575</v>
      </c>
      <c r="F580">
        <v>5</v>
      </c>
      <c r="G580" t="s">
        <v>1413</v>
      </c>
      <c r="H580">
        <v>1758831806.6</v>
      </c>
      <c r="I580">
        <f>(J580)/1000</f>
        <v>0</v>
      </c>
      <c r="J580">
        <f>IF(DO580, AM580, AG580)</f>
        <v>0</v>
      </c>
      <c r="K580">
        <f>IF(DO580, AH580, AF580)</f>
        <v>0</v>
      </c>
      <c r="L580">
        <f>DQ580 - IF(AT580&gt;1, K580*DK580*100.0/(AV580), 0)</f>
        <v>0</v>
      </c>
      <c r="M580">
        <f>((S580-I580/2)*L580-K580)/(S580+I580/2)</f>
        <v>0</v>
      </c>
      <c r="N580">
        <f>M580*(DX580+DY580)/1000.0</f>
        <v>0</v>
      </c>
      <c r="O580">
        <f>(DQ580 - IF(AT580&gt;1, K580*DK580*100.0/(AV580), 0))*(DX580+DY580)/1000.0</f>
        <v>0</v>
      </c>
      <c r="P580">
        <f>2.0/((1/R580-1/Q580)+SIGN(R580)*SQRT((1/R580-1/Q580)*(1/R580-1/Q580) + 4*DL580/((DL580+1)*(DL580+1))*(2*1/R580*1/Q580-1/Q580*1/Q580)))</f>
        <v>0</v>
      </c>
      <c r="Q580">
        <f>IF(LEFT(DM580,1)&lt;&gt;"0",IF(LEFT(DM580,1)="1",3.0,DN580),$D$5+$E$5*(EE580*DX580/($K$5*1000))+$F$5*(EE580*DX580/($K$5*1000))*MAX(MIN(DK580,$J$5),$I$5)*MAX(MIN(DK580,$J$5),$I$5)+$G$5*MAX(MIN(DK580,$J$5),$I$5)*(EE580*DX580/($K$5*1000))+$H$5*(EE580*DX580/($K$5*1000))*(EE580*DX580/($K$5*1000)))</f>
        <v>0</v>
      </c>
      <c r="R580">
        <f>I580*(1000-(1000*0.61365*exp(17.502*V580/(240.97+V580))/(DX580+DY580)+DS580)/2)/(1000*0.61365*exp(17.502*V580/(240.97+V580))/(DX580+DY580)-DS580)</f>
        <v>0</v>
      </c>
      <c r="S580">
        <f>1/((DL580+1)/(P580/1.6)+1/(Q580/1.37)) + DL580/((DL580+1)/(P580/1.6) + DL580/(Q580/1.37))</f>
        <v>0</v>
      </c>
      <c r="T580">
        <f>(DG580*DJ580)</f>
        <v>0</v>
      </c>
      <c r="U580">
        <f>(DZ580+(T580+2*0.95*5.67E-8*(((DZ580+$B$9)+273)^4-(DZ580+273)^4)-44100*I580)/(1.84*29.3*Q580+8*0.95*5.67E-8*(DZ580+273)^3))</f>
        <v>0</v>
      </c>
      <c r="V580">
        <f>($C$9*EA580+$D$9*EB580+$E$9*U580)</f>
        <v>0</v>
      </c>
      <c r="W580">
        <f>0.61365*exp(17.502*V580/(240.97+V580))</f>
        <v>0</v>
      </c>
      <c r="X580">
        <f>(Y580/Z580*100)</f>
        <v>0</v>
      </c>
      <c r="Y580">
        <f>DS580*(DX580+DY580)/1000</f>
        <v>0</v>
      </c>
      <c r="Z580">
        <f>0.61365*exp(17.502*DZ580/(240.97+DZ580))</f>
        <v>0</v>
      </c>
      <c r="AA580">
        <f>(W580-DS580*(DX580+DY580)/1000)</f>
        <v>0</v>
      </c>
      <c r="AB580">
        <f>(-I580*44100)</f>
        <v>0</v>
      </c>
      <c r="AC580">
        <f>2*29.3*Q580*0.92*(DZ580-V580)</f>
        <v>0</v>
      </c>
      <c r="AD580">
        <f>2*0.95*5.67E-8*(((DZ580+$B$9)+273)^4-(V580+273)^4)</f>
        <v>0</v>
      </c>
      <c r="AE580">
        <f>T580+AD580+AB580+AC580</f>
        <v>0</v>
      </c>
      <c r="AF580">
        <f>DW580*AT580*(DR580-DQ580*(1000-AT580*DT580)/(1000-AT580*DS580))/(100*DK580)</f>
        <v>0</v>
      </c>
      <c r="AG580">
        <f>1000*DW580*AT580*(DS580-DT580)/(100*DK580*(1000-AT580*DS580))</f>
        <v>0</v>
      </c>
      <c r="AH580">
        <f>(AI580 - AJ580 - DX580*1E3/(8.314*(DZ580+273.15)) * AL580/DW580 * AK580) * DW580/(100*DK580) * (1000 - DT580)/1000</f>
        <v>0</v>
      </c>
      <c r="AI580">
        <v>1367.24593536706</v>
      </c>
      <c r="AJ580">
        <v>1322.35503030303</v>
      </c>
      <c r="AK580">
        <v>3.434593355364588</v>
      </c>
      <c r="AL580">
        <v>65.13345056571636</v>
      </c>
      <c r="AM580">
        <f>(AO580 - AN580 + DX580*1E3/(8.314*(DZ580+273.15)) * AQ580/DW580 * AP580) * DW580/(100*DK580) * 1000/(1000 - AO580)</f>
        <v>0</v>
      </c>
      <c r="AN580">
        <v>18.40643389076626</v>
      </c>
      <c r="AO580">
        <v>22.44305151515151</v>
      </c>
      <c r="AP580">
        <v>-0.0005737574049290346</v>
      </c>
      <c r="AQ580">
        <v>105.732096161895</v>
      </c>
      <c r="AR580">
        <v>0</v>
      </c>
      <c r="AS580">
        <v>0</v>
      </c>
      <c r="AT580">
        <f>IF(AR580*$H$15&gt;=AV580,1.0,(AV580/(AV580-AR580*$H$15)))</f>
        <v>0</v>
      </c>
      <c r="AU580">
        <f>(AT580-1)*100</f>
        <v>0</v>
      </c>
      <c r="AV580">
        <f>MAX(0,($B$15+$C$15*EE580)/(1+$D$15*EE580)*DX580/(DZ580+273)*$E$15)</f>
        <v>0</v>
      </c>
      <c r="AW580" t="s">
        <v>439</v>
      </c>
      <c r="AX580" t="s">
        <v>439</v>
      </c>
      <c r="AY580">
        <v>0</v>
      </c>
      <c r="AZ580">
        <v>0</v>
      </c>
      <c r="BA580">
        <f>1-AY580/AZ580</f>
        <v>0</v>
      </c>
      <c r="BB580">
        <v>0</v>
      </c>
      <c r="BC580" t="s">
        <v>439</v>
      </c>
      <c r="BD580" t="s">
        <v>439</v>
      </c>
      <c r="BE580">
        <v>0</v>
      </c>
      <c r="BF580">
        <v>0</v>
      </c>
      <c r="BG580">
        <f>1-BE580/BF580</f>
        <v>0</v>
      </c>
      <c r="BH580">
        <v>0.5</v>
      </c>
      <c r="BI580">
        <f>DH580</f>
        <v>0</v>
      </c>
      <c r="BJ580">
        <f>K580</f>
        <v>0</v>
      </c>
      <c r="BK580">
        <f>BG580*BH580*BI580</f>
        <v>0</v>
      </c>
      <c r="BL580">
        <f>(BJ580-BB580)/BI580</f>
        <v>0</v>
      </c>
      <c r="BM580">
        <f>(AZ580-BF580)/BF580</f>
        <v>0</v>
      </c>
      <c r="BN580">
        <f>AY580/(BA580+AY580/BF580)</f>
        <v>0</v>
      </c>
      <c r="BO580" t="s">
        <v>439</v>
      </c>
      <c r="BP580">
        <v>0</v>
      </c>
      <c r="BQ580">
        <f>IF(BP580&lt;&gt;0, BP580, BN580)</f>
        <v>0</v>
      </c>
      <c r="BR580">
        <f>1-BQ580/BF580</f>
        <v>0</v>
      </c>
      <c r="BS580">
        <f>(BF580-BE580)/(BF580-BQ580)</f>
        <v>0</v>
      </c>
      <c r="BT580">
        <f>(AZ580-BF580)/(AZ580-BQ580)</f>
        <v>0</v>
      </c>
      <c r="BU580">
        <f>(BF580-BE580)/(BF580-AY580)</f>
        <v>0</v>
      </c>
      <c r="BV580">
        <f>(AZ580-BF580)/(AZ580-AY580)</f>
        <v>0</v>
      </c>
      <c r="BW580">
        <f>(BS580*BQ580/BE580)</f>
        <v>0</v>
      </c>
      <c r="BX580">
        <f>(1-BW580)</f>
        <v>0</v>
      </c>
      <c r="DG580">
        <f>$B$13*EF580+$C$13*EG580+$F$13*ER580*(1-EU580)</f>
        <v>0</v>
      </c>
      <c r="DH580">
        <f>DG580*DI580</f>
        <v>0</v>
      </c>
      <c r="DI580">
        <f>($B$13*$D$11+$C$13*$D$11+$F$13*((FE580+EW580)/MAX(FE580+EW580+FF580, 0.1)*$I$11+FF580/MAX(FE580+EW580+FF580, 0.1)*$J$11))/($B$13+$C$13+$F$13)</f>
        <v>0</v>
      </c>
      <c r="DJ580">
        <f>($B$13*$K$11+$C$13*$K$11+$F$13*((FE580+EW580)/MAX(FE580+EW580+FF580, 0.1)*$P$11+FF580/MAX(FE580+EW580+FF580, 0.1)*$Q$11))/($B$13+$C$13+$F$13)</f>
        <v>0</v>
      </c>
      <c r="DK580">
        <v>5.9</v>
      </c>
      <c r="DL580">
        <v>0.5</v>
      </c>
      <c r="DM580" t="s">
        <v>440</v>
      </c>
      <c r="DN580">
        <v>2</v>
      </c>
      <c r="DO580" t="b">
        <v>1</v>
      </c>
      <c r="DP580">
        <v>1758831806.6</v>
      </c>
      <c r="DQ580">
        <v>1269.226666666667</v>
      </c>
      <c r="DR580">
        <v>1326.955925925926</v>
      </c>
      <c r="DS580">
        <v>22.45956296296296</v>
      </c>
      <c r="DT580">
        <v>18.37529629629629</v>
      </c>
      <c r="DU580">
        <v>1270.03962962963</v>
      </c>
      <c r="DV580">
        <v>22.16837777777778</v>
      </c>
      <c r="DW580">
        <v>500.008037037037</v>
      </c>
      <c r="DX580">
        <v>90.75295555555556</v>
      </c>
      <c r="DY580">
        <v>0.06633270370370371</v>
      </c>
      <c r="DZ580">
        <v>29.29074814814815</v>
      </c>
      <c r="EA580">
        <v>30.00217037037037</v>
      </c>
      <c r="EB580">
        <v>999.9000000000001</v>
      </c>
      <c r="EC580">
        <v>0</v>
      </c>
      <c r="ED580">
        <v>0</v>
      </c>
      <c r="EE580">
        <v>9992.290000000001</v>
      </c>
      <c r="EF580">
        <v>0</v>
      </c>
      <c r="EG580">
        <v>11.5357</v>
      </c>
      <c r="EH580">
        <v>-57.72968148148148</v>
      </c>
      <c r="EI580">
        <v>1298.387407407407</v>
      </c>
      <c r="EJ580">
        <v>1351.797037037037</v>
      </c>
      <c r="EK580">
        <v>4.084269259259259</v>
      </c>
      <c r="EL580">
        <v>1326.955925925926</v>
      </c>
      <c r="EM580">
        <v>18.37529629629629</v>
      </c>
      <c r="EN580">
        <v>2.038270740740741</v>
      </c>
      <c r="EO580">
        <v>1.667611851851852</v>
      </c>
      <c r="EP580">
        <v>17.74481481481482</v>
      </c>
      <c r="EQ580">
        <v>14.59815555555556</v>
      </c>
      <c r="ER580">
        <v>2000.017037037037</v>
      </c>
      <c r="ES580">
        <v>0.9800007777777778</v>
      </c>
      <c r="ET580">
        <v>0.01999892592592592</v>
      </c>
      <c r="EU580">
        <v>0</v>
      </c>
      <c r="EV580">
        <v>1222.068518518518</v>
      </c>
      <c r="EW580">
        <v>5.00078</v>
      </c>
      <c r="EX580">
        <v>23758.5</v>
      </c>
      <c r="EY580">
        <v>16379.78148148148</v>
      </c>
      <c r="EZ580">
        <v>39.12014814814815</v>
      </c>
      <c r="FA580">
        <v>39.81222222222222</v>
      </c>
      <c r="FB580">
        <v>39.38166666666666</v>
      </c>
      <c r="FC580">
        <v>39.57374074074074</v>
      </c>
      <c r="FD580">
        <v>40.47192592592592</v>
      </c>
      <c r="FE580">
        <v>1955.117037037037</v>
      </c>
      <c r="FF580">
        <v>39.9</v>
      </c>
      <c r="FG580">
        <v>0</v>
      </c>
      <c r="FH580">
        <v>1758831809.5</v>
      </c>
      <c r="FI580">
        <v>0</v>
      </c>
      <c r="FJ580">
        <v>1221.9752</v>
      </c>
      <c r="FK580">
        <v>-9.133076911796064</v>
      </c>
      <c r="FL580">
        <v>-151.1615382153781</v>
      </c>
      <c r="FM580">
        <v>23757</v>
      </c>
      <c r="FN580">
        <v>15</v>
      </c>
      <c r="FO580">
        <v>0</v>
      </c>
      <c r="FP580" t="s">
        <v>441</v>
      </c>
      <c r="FQ580">
        <v>1746989605.5</v>
      </c>
      <c r="FR580">
        <v>1746989593.5</v>
      </c>
      <c r="FS580">
        <v>0</v>
      </c>
      <c r="FT580">
        <v>-0.274</v>
      </c>
      <c r="FU580">
        <v>-0.002</v>
      </c>
      <c r="FV580">
        <v>2.549</v>
      </c>
      <c r="FW580">
        <v>0.129</v>
      </c>
      <c r="FX580">
        <v>420</v>
      </c>
      <c r="FY580">
        <v>17</v>
      </c>
      <c r="FZ580">
        <v>0.02</v>
      </c>
      <c r="GA580">
        <v>0.04</v>
      </c>
      <c r="GB580">
        <v>-57.73911707317073</v>
      </c>
      <c r="GC580">
        <v>0.3669700348432715</v>
      </c>
      <c r="GD580">
        <v>0.08829870562937994</v>
      </c>
      <c r="GE580">
        <v>1</v>
      </c>
      <c r="GF580">
        <v>1222.512352941176</v>
      </c>
      <c r="GG580">
        <v>-7.46646295856806</v>
      </c>
      <c r="GH580">
        <v>0.7747829252861118</v>
      </c>
      <c r="GI580">
        <v>0</v>
      </c>
      <c r="GJ580">
        <v>4.118965121951219</v>
      </c>
      <c r="GK580">
        <v>-0.6114637630662102</v>
      </c>
      <c r="GL580">
        <v>0.0617427164114373</v>
      </c>
      <c r="GM580">
        <v>0</v>
      </c>
      <c r="GN580">
        <v>1</v>
      </c>
      <c r="GO580">
        <v>3</v>
      </c>
      <c r="GP580" t="s">
        <v>448</v>
      </c>
      <c r="GQ580">
        <v>3.10155</v>
      </c>
      <c r="GR580">
        <v>2.72492</v>
      </c>
      <c r="GS580">
        <v>0.189346</v>
      </c>
      <c r="GT580">
        <v>0.194376</v>
      </c>
      <c r="GU580">
        <v>0.103123</v>
      </c>
      <c r="GV580">
        <v>0.0907787</v>
      </c>
      <c r="GW580">
        <v>21179.2</v>
      </c>
      <c r="GX580">
        <v>19146.9</v>
      </c>
      <c r="GY580">
        <v>26688.9</v>
      </c>
      <c r="GZ580">
        <v>23988.1</v>
      </c>
      <c r="HA580">
        <v>38313.8</v>
      </c>
      <c r="HB580">
        <v>32269.6</v>
      </c>
      <c r="HC580">
        <v>46605.9</v>
      </c>
      <c r="HD580">
        <v>37969.2</v>
      </c>
      <c r="HE580">
        <v>1.8721</v>
      </c>
      <c r="HF580">
        <v>1.86213</v>
      </c>
      <c r="HG580">
        <v>0.147864</v>
      </c>
      <c r="HH580">
        <v>0</v>
      </c>
      <c r="HI580">
        <v>27.5928</v>
      </c>
      <c r="HJ580">
        <v>999.9</v>
      </c>
      <c r="HK580">
        <v>37.6</v>
      </c>
      <c r="HL580">
        <v>32.5</v>
      </c>
      <c r="HM580">
        <v>20.3512</v>
      </c>
      <c r="HN580">
        <v>61.2651</v>
      </c>
      <c r="HO580">
        <v>20.3365</v>
      </c>
      <c r="HP580">
        <v>1</v>
      </c>
      <c r="HQ580">
        <v>0.116517</v>
      </c>
      <c r="HR580">
        <v>-0.284284</v>
      </c>
      <c r="HS580">
        <v>20.2808</v>
      </c>
      <c r="HT580">
        <v>5.2113</v>
      </c>
      <c r="HU580">
        <v>11.98</v>
      </c>
      <c r="HV580">
        <v>4.9634</v>
      </c>
      <c r="HW580">
        <v>3.2745</v>
      </c>
      <c r="HX580">
        <v>9999</v>
      </c>
      <c r="HY580">
        <v>9999</v>
      </c>
      <c r="HZ580">
        <v>9999</v>
      </c>
      <c r="IA580">
        <v>6.7</v>
      </c>
      <c r="IB580">
        <v>1.86394</v>
      </c>
      <c r="IC580">
        <v>1.86008</v>
      </c>
      <c r="ID580">
        <v>1.85838</v>
      </c>
      <c r="IE580">
        <v>1.85974</v>
      </c>
      <c r="IF580">
        <v>1.85988</v>
      </c>
      <c r="IG580">
        <v>1.85839</v>
      </c>
      <c r="IH580">
        <v>1.85745</v>
      </c>
      <c r="II580">
        <v>1.85242</v>
      </c>
      <c r="IJ580">
        <v>0</v>
      </c>
      <c r="IK580">
        <v>0</v>
      </c>
      <c r="IL580">
        <v>0</v>
      </c>
      <c r="IM580">
        <v>0</v>
      </c>
      <c r="IN580" t="s">
        <v>443</v>
      </c>
      <c r="IO580" t="s">
        <v>444</v>
      </c>
      <c r="IP580" t="s">
        <v>445</v>
      </c>
      <c r="IQ580" t="s">
        <v>445</v>
      </c>
      <c r="IR580" t="s">
        <v>445</v>
      </c>
      <c r="IS580" t="s">
        <v>445</v>
      </c>
      <c r="IT580">
        <v>0</v>
      </c>
      <c r="IU580">
        <v>100</v>
      </c>
      <c r="IV580">
        <v>100</v>
      </c>
      <c r="IW580">
        <v>-0.79</v>
      </c>
      <c r="IX580">
        <v>0.2907</v>
      </c>
      <c r="IY580">
        <v>-1.085747647868322</v>
      </c>
      <c r="IZ580">
        <v>-0.001141660950335919</v>
      </c>
      <c r="JA580">
        <v>1.556549255047457E-06</v>
      </c>
      <c r="JB580">
        <v>-3.845636065895205E-10</v>
      </c>
      <c r="JC580">
        <v>0.01562767363184709</v>
      </c>
      <c r="JD580">
        <v>0.001629169780553792</v>
      </c>
      <c r="JE580">
        <v>0.0005448488767950686</v>
      </c>
      <c r="JF580">
        <v>-2.599574200195059E-06</v>
      </c>
      <c r="JG580">
        <v>2</v>
      </c>
      <c r="JH580">
        <v>2011</v>
      </c>
      <c r="JI580">
        <v>1</v>
      </c>
      <c r="JJ580">
        <v>26</v>
      </c>
      <c r="JK580">
        <v>197370.1</v>
      </c>
      <c r="JL580">
        <v>197370.3</v>
      </c>
      <c r="JM580">
        <v>2.95288</v>
      </c>
      <c r="JN580">
        <v>2.6123</v>
      </c>
      <c r="JO580">
        <v>1.49658</v>
      </c>
      <c r="JP580">
        <v>2.34497</v>
      </c>
      <c r="JQ580">
        <v>1.54907</v>
      </c>
      <c r="JR580">
        <v>2.48535</v>
      </c>
      <c r="JS580">
        <v>36.908</v>
      </c>
      <c r="JT580">
        <v>24.1838</v>
      </c>
      <c r="JU580">
        <v>18</v>
      </c>
      <c r="JV580">
        <v>483.876</v>
      </c>
      <c r="JW580">
        <v>492.477</v>
      </c>
      <c r="JX580">
        <v>27.9293</v>
      </c>
      <c r="JY580">
        <v>28.8162</v>
      </c>
      <c r="JZ580">
        <v>30</v>
      </c>
      <c r="KA580">
        <v>29.0913</v>
      </c>
      <c r="KB580">
        <v>29.1052</v>
      </c>
      <c r="KC580">
        <v>59.2473</v>
      </c>
      <c r="KD580">
        <v>10.1268</v>
      </c>
      <c r="KE580">
        <v>43.6914</v>
      </c>
      <c r="KF580">
        <v>27.8989</v>
      </c>
      <c r="KG580">
        <v>1369.97</v>
      </c>
      <c r="KH580">
        <v>18.294</v>
      </c>
      <c r="KI580">
        <v>101.899</v>
      </c>
      <c r="KJ580">
        <v>91.5513</v>
      </c>
    </row>
    <row r="581" spans="1:296">
      <c r="A581">
        <v>563</v>
      </c>
      <c r="B581">
        <v>1758831819.1</v>
      </c>
      <c r="C581">
        <v>17795.5</v>
      </c>
      <c r="D581" t="s">
        <v>1576</v>
      </c>
      <c r="E581" t="s">
        <v>1577</v>
      </c>
      <c r="F581">
        <v>5</v>
      </c>
      <c r="G581" t="s">
        <v>1413</v>
      </c>
      <c r="H581">
        <v>1758831811.314285</v>
      </c>
      <c r="I581">
        <f>(J581)/1000</f>
        <v>0</v>
      </c>
      <c r="J581">
        <f>IF(DO581, AM581, AG581)</f>
        <v>0</v>
      </c>
      <c r="K581">
        <f>IF(DO581, AH581, AF581)</f>
        <v>0</v>
      </c>
      <c r="L581">
        <f>DQ581 - IF(AT581&gt;1, K581*DK581*100.0/(AV581), 0)</f>
        <v>0</v>
      </c>
      <c r="M581">
        <f>((S581-I581/2)*L581-K581)/(S581+I581/2)</f>
        <v>0</v>
      </c>
      <c r="N581">
        <f>M581*(DX581+DY581)/1000.0</f>
        <v>0</v>
      </c>
      <c r="O581">
        <f>(DQ581 - IF(AT581&gt;1, K581*DK581*100.0/(AV581), 0))*(DX581+DY581)/1000.0</f>
        <v>0</v>
      </c>
      <c r="P581">
        <f>2.0/((1/R581-1/Q581)+SIGN(R581)*SQRT((1/R581-1/Q581)*(1/R581-1/Q581) + 4*DL581/((DL581+1)*(DL581+1))*(2*1/R581*1/Q581-1/Q581*1/Q581)))</f>
        <v>0</v>
      </c>
      <c r="Q581">
        <f>IF(LEFT(DM581,1)&lt;&gt;"0",IF(LEFT(DM581,1)="1",3.0,DN581),$D$5+$E$5*(EE581*DX581/($K$5*1000))+$F$5*(EE581*DX581/($K$5*1000))*MAX(MIN(DK581,$J$5),$I$5)*MAX(MIN(DK581,$J$5),$I$5)+$G$5*MAX(MIN(DK581,$J$5),$I$5)*(EE581*DX581/($K$5*1000))+$H$5*(EE581*DX581/($K$5*1000))*(EE581*DX581/($K$5*1000)))</f>
        <v>0</v>
      </c>
      <c r="R581">
        <f>I581*(1000-(1000*0.61365*exp(17.502*V581/(240.97+V581))/(DX581+DY581)+DS581)/2)/(1000*0.61365*exp(17.502*V581/(240.97+V581))/(DX581+DY581)-DS581)</f>
        <v>0</v>
      </c>
      <c r="S581">
        <f>1/((DL581+1)/(P581/1.6)+1/(Q581/1.37)) + DL581/((DL581+1)/(P581/1.6) + DL581/(Q581/1.37))</f>
        <v>0</v>
      </c>
      <c r="T581">
        <f>(DG581*DJ581)</f>
        <v>0</v>
      </c>
      <c r="U581">
        <f>(DZ581+(T581+2*0.95*5.67E-8*(((DZ581+$B$9)+273)^4-(DZ581+273)^4)-44100*I581)/(1.84*29.3*Q581+8*0.95*5.67E-8*(DZ581+273)^3))</f>
        <v>0</v>
      </c>
      <c r="V581">
        <f>($C$9*EA581+$D$9*EB581+$E$9*U581)</f>
        <v>0</v>
      </c>
      <c r="W581">
        <f>0.61365*exp(17.502*V581/(240.97+V581))</f>
        <v>0</v>
      </c>
      <c r="X581">
        <f>(Y581/Z581*100)</f>
        <v>0</v>
      </c>
      <c r="Y581">
        <f>DS581*(DX581+DY581)/1000</f>
        <v>0</v>
      </c>
      <c r="Z581">
        <f>0.61365*exp(17.502*DZ581/(240.97+DZ581))</f>
        <v>0</v>
      </c>
      <c r="AA581">
        <f>(W581-DS581*(DX581+DY581)/1000)</f>
        <v>0</v>
      </c>
      <c r="AB581">
        <f>(-I581*44100)</f>
        <v>0</v>
      </c>
      <c r="AC581">
        <f>2*29.3*Q581*0.92*(DZ581-V581)</f>
        <v>0</v>
      </c>
      <c r="AD581">
        <f>2*0.95*5.67E-8*(((DZ581+$B$9)+273)^4-(V581+273)^4)</f>
        <v>0</v>
      </c>
      <c r="AE581">
        <f>T581+AD581+AB581+AC581</f>
        <v>0</v>
      </c>
      <c r="AF581">
        <f>DW581*AT581*(DR581-DQ581*(1000-AT581*DT581)/(1000-AT581*DS581))/(100*DK581)</f>
        <v>0</v>
      </c>
      <c r="AG581">
        <f>1000*DW581*AT581*(DS581-DT581)/(100*DK581*(1000-AT581*DS581))</f>
        <v>0</v>
      </c>
      <c r="AH581">
        <f>(AI581 - AJ581 - DX581*1E3/(8.314*(DZ581+273.15)) * AL581/DW581 * AK581) * DW581/(100*DK581) * (1000 - DT581)/1000</f>
        <v>0</v>
      </c>
      <c r="AI581">
        <v>1384.646826492447</v>
      </c>
      <c r="AJ581">
        <v>1339.578727272727</v>
      </c>
      <c r="AK581">
        <v>3.452788822486092</v>
      </c>
      <c r="AL581">
        <v>65.13345056571636</v>
      </c>
      <c r="AM581">
        <f>(AO581 - AN581 + DX581*1E3/(8.314*(DZ581+273.15)) * AQ581/DW581 * AP581) * DW581/(100*DK581) * 1000/(1000 - AO581)</f>
        <v>0</v>
      </c>
      <c r="AN581">
        <v>18.36565136130513</v>
      </c>
      <c r="AO581">
        <v>22.39537151515151</v>
      </c>
      <c r="AP581">
        <v>-0.01015183056370782</v>
      </c>
      <c r="AQ581">
        <v>105.732096161895</v>
      </c>
      <c r="AR581">
        <v>0</v>
      </c>
      <c r="AS581">
        <v>0</v>
      </c>
      <c r="AT581">
        <f>IF(AR581*$H$15&gt;=AV581,1.0,(AV581/(AV581-AR581*$H$15)))</f>
        <v>0</v>
      </c>
      <c r="AU581">
        <f>(AT581-1)*100</f>
        <v>0</v>
      </c>
      <c r="AV581">
        <f>MAX(0,($B$15+$C$15*EE581)/(1+$D$15*EE581)*DX581/(DZ581+273)*$E$15)</f>
        <v>0</v>
      </c>
      <c r="AW581" t="s">
        <v>439</v>
      </c>
      <c r="AX581" t="s">
        <v>439</v>
      </c>
      <c r="AY581">
        <v>0</v>
      </c>
      <c r="AZ581">
        <v>0</v>
      </c>
      <c r="BA581">
        <f>1-AY581/AZ581</f>
        <v>0</v>
      </c>
      <c r="BB581">
        <v>0</v>
      </c>
      <c r="BC581" t="s">
        <v>439</v>
      </c>
      <c r="BD581" t="s">
        <v>439</v>
      </c>
      <c r="BE581">
        <v>0</v>
      </c>
      <c r="BF581">
        <v>0</v>
      </c>
      <c r="BG581">
        <f>1-BE581/BF581</f>
        <v>0</v>
      </c>
      <c r="BH581">
        <v>0.5</v>
      </c>
      <c r="BI581">
        <f>DH581</f>
        <v>0</v>
      </c>
      <c r="BJ581">
        <f>K581</f>
        <v>0</v>
      </c>
      <c r="BK581">
        <f>BG581*BH581*BI581</f>
        <v>0</v>
      </c>
      <c r="BL581">
        <f>(BJ581-BB581)/BI581</f>
        <v>0</v>
      </c>
      <c r="BM581">
        <f>(AZ581-BF581)/BF581</f>
        <v>0</v>
      </c>
      <c r="BN581">
        <f>AY581/(BA581+AY581/BF581)</f>
        <v>0</v>
      </c>
      <c r="BO581" t="s">
        <v>439</v>
      </c>
      <c r="BP581">
        <v>0</v>
      </c>
      <c r="BQ581">
        <f>IF(BP581&lt;&gt;0, BP581, BN581)</f>
        <v>0</v>
      </c>
      <c r="BR581">
        <f>1-BQ581/BF581</f>
        <v>0</v>
      </c>
      <c r="BS581">
        <f>(BF581-BE581)/(BF581-BQ581)</f>
        <v>0</v>
      </c>
      <c r="BT581">
        <f>(AZ581-BF581)/(AZ581-BQ581)</f>
        <v>0</v>
      </c>
      <c r="BU581">
        <f>(BF581-BE581)/(BF581-AY581)</f>
        <v>0</v>
      </c>
      <c r="BV581">
        <f>(AZ581-BF581)/(AZ581-AY581)</f>
        <v>0</v>
      </c>
      <c r="BW581">
        <f>(BS581*BQ581/BE581)</f>
        <v>0</v>
      </c>
      <c r="BX581">
        <f>(1-BW581)</f>
        <v>0</v>
      </c>
      <c r="DG581">
        <f>$B$13*EF581+$C$13*EG581+$F$13*ER581*(1-EU581)</f>
        <v>0</v>
      </c>
      <c r="DH581">
        <f>DG581*DI581</f>
        <v>0</v>
      </c>
      <c r="DI581">
        <f>($B$13*$D$11+$C$13*$D$11+$F$13*((FE581+EW581)/MAX(FE581+EW581+FF581, 0.1)*$I$11+FF581/MAX(FE581+EW581+FF581, 0.1)*$J$11))/($B$13+$C$13+$F$13)</f>
        <v>0</v>
      </c>
      <c r="DJ581">
        <f>($B$13*$K$11+$C$13*$K$11+$F$13*((FE581+EW581)/MAX(FE581+EW581+FF581, 0.1)*$P$11+FF581/MAX(FE581+EW581+FF581, 0.1)*$Q$11))/($B$13+$C$13+$F$13)</f>
        <v>0</v>
      </c>
      <c r="DK581">
        <v>5.9</v>
      </c>
      <c r="DL581">
        <v>0.5</v>
      </c>
      <c r="DM581" t="s">
        <v>440</v>
      </c>
      <c r="DN581">
        <v>2</v>
      </c>
      <c r="DO581" t="b">
        <v>1</v>
      </c>
      <c r="DP581">
        <v>1758831811.314285</v>
      </c>
      <c r="DQ581">
        <v>1285.05</v>
      </c>
      <c r="DR581">
        <v>1342.863571428572</v>
      </c>
      <c r="DS581">
        <v>22.44080357142857</v>
      </c>
      <c r="DT581">
        <v>18.38746428571428</v>
      </c>
      <c r="DU581">
        <v>1285.848571428571</v>
      </c>
      <c r="DV581">
        <v>22.15002142857143</v>
      </c>
      <c r="DW581">
        <v>499.9890714285714</v>
      </c>
      <c r="DX581">
        <v>90.75291428571431</v>
      </c>
      <c r="DY581">
        <v>0.06650383214285714</v>
      </c>
      <c r="DZ581">
        <v>29.28449642857143</v>
      </c>
      <c r="EA581">
        <v>30.0039</v>
      </c>
      <c r="EB581">
        <v>999.9000000000002</v>
      </c>
      <c r="EC581">
        <v>0</v>
      </c>
      <c r="ED581">
        <v>0</v>
      </c>
      <c r="EE581">
        <v>9992.471071428572</v>
      </c>
      <c r="EF581">
        <v>0</v>
      </c>
      <c r="EG581">
        <v>11.5357</v>
      </c>
      <c r="EH581">
        <v>-57.81353928571428</v>
      </c>
      <c r="EI581">
        <v>1314.549642857143</v>
      </c>
      <c r="EJ581">
        <v>1368.018571428571</v>
      </c>
      <c r="EK581">
        <v>4.05333607142857</v>
      </c>
      <c r="EL581">
        <v>1342.863571428572</v>
      </c>
      <c r="EM581">
        <v>18.38746428571428</v>
      </c>
      <c r="EN581">
        <v>2.0365675</v>
      </c>
      <c r="EO581">
        <v>1.668715714285714</v>
      </c>
      <c r="EP581">
        <v>17.73153928571429</v>
      </c>
      <c r="EQ581">
        <v>14.60841428571429</v>
      </c>
      <c r="ER581">
        <v>2000.000714285714</v>
      </c>
      <c r="ES581">
        <v>0.9800007500000001</v>
      </c>
      <c r="ET581">
        <v>0.01999894285714285</v>
      </c>
      <c r="EU581">
        <v>0</v>
      </c>
      <c r="EV581">
        <v>1221.387142857143</v>
      </c>
      <c r="EW581">
        <v>5.00078</v>
      </c>
      <c r="EX581">
        <v>23745.97857142857</v>
      </c>
      <c r="EY581">
        <v>16379.63928571428</v>
      </c>
      <c r="EZ581">
        <v>39.10692857142857</v>
      </c>
      <c r="FA581">
        <v>39.80549999999999</v>
      </c>
      <c r="FB581">
        <v>39.33446428571428</v>
      </c>
      <c r="FC581">
        <v>39.56442857142856</v>
      </c>
      <c r="FD581">
        <v>40.47292857142857</v>
      </c>
      <c r="FE581">
        <v>1955.100714285714</v>
      </c>
      <c r="FF581">
        <v>39.9</v>
      </c>
      <c r="FG581">
        <v>0</v>
      </c>
      <c r="FH581">
        <v>1758831814.3</v>
      </c>
      <c r="FI581">
        <v>0</v>
      </c>
      <c r="FJ581">
        <v>1221.2668</v>
      </c>
      <c r="FK581">
        <v>-9.329230777146442</v>
      </c>
      <c r="FL581">
        <v>-162.99230787445</v>
      </c>
      <c r="FM581">
        <v>23744.252</v>
      </c>
      <c r="FN581">
        <v>15</v>
      </c>
      <c r="FO581">
        <v>0</v>
      </c>
      <c r="FP581" t="s">
        <v>441</v>
      </c>
      <c r="FQ581">
        <v>1746989605.5</v>
      </c>
      <c r="FR581">
        <v>1746989593.5</v>
      </c>
      <c r="FS581">
        <v>0</v>
      </c>
      <c r="FT581">
        <v>-0.274</v>
      </c>
      <c r="FU581">
        <v>-0.002</v>
      </c>
      <c r="FV581">
        <v>2.549</v>
      </c>
      <c r="FW581">
        <v>0.129</v>
      </c>
      <c r="FX581">
        <v>420</v>
      </c>
      <c r="FY581">
        <v>17</v>
      </c>
      <c r="FZ581">
        <v>0.02</v>
      </c>
      <c r="GA581">
        <v>0.04</v>
      </c>
      <c r="GB581">
        <v>-57.79126341463414</v>
      </c>
      <c r="GC581">
        <v>-1.063996515679546</v>
      </c>
      <c r="GD581">
        <v>0.1501761741943682</v>
      </c>
      <c r="GE581">
        <v>0</v>
      </c>
      <c r="GF581">
        <v>1221.744411764706</v>
      </c>
      <c r="GG581">
        <v>-8.535828880940779</v>
      </c>
      <c r="GH581">
        <v>0.872444810917518</v>
      </c>
      <c r="GI581">
        <v>0</v>
      </c>
      <c r="GJ581">
        <v>4.077408780487805</v>
      </c>
      <c r="GK581">
        <v>-0.4009308710801285</v>
      </c>
      <c r="GL581">
        <v>0.04579774683962037</v>
      </c>
      <c r="GM581">
        <v>0</v>
      </c>
      <c r="GN581">
        <v>0</v>
      </c>
      <c r="GO581">
        <v>3</v>
      </c>
      <c r="GP581" t="s">
        <v>459</v>
      </c>
      <c r="GQ581">
        <v>3.10186</v>
      </c>
      <c r="GR581">
        <v>2.72445</v>
      </c>
      <c r="GS581">
        <v>0.190839</v>
      </c>
      <c r="GT581">
        <v>0.195827</v>
      </c>
      <c r="GU581">
        <v>0.102963</v>
      </c>
      <c r="GV581">
        <v>0.0907825</v>
      </c>
      <c r="GW581">
        <v>21140.3</v>
      </c>
      <c r="GX581">
        <v>19112.6</v>
      </c>
      <c r="GY581">
        <v>26689</v>
      </c>
      <c r="GZ581">
        <v>23988.3</v>
      </c>
      <c r="HA581">
        <v>38320.9</v>
      </c>
      <c r="HB581">
        <v>32269.4</v>
      </c>
      <c r="HC581">
        <v>46606</v>
      </c>
      <c r="HD581">
        <v>37968.8</v>
      </c>
      <c r="HE581">
        <v>1.8726</v>
      </c>
      <c r="HF581">
        <v>1.8619</v>
      </c>
      <c r="HG581">
        <v>0.148572</v>
      </c>
      <c r="HH581">
        <v>0</v>
      </c>
      <c r="HI581">
        <v>27.5864</v>
      </c>
      <c r="HJ581">
        <v>999.9</v>
      </c>
      <c r="HK581">
        <v>37.7</v>
      </c>
      <c r="HL581">
        <v>32.5</v>
      </c>
      <c r="HM581">
        <v>20.4056</v>
      </c>
      <c r="HN581">
        <v>61.3951</v>
      </c>
      <c r="HO581">
        <v>20.2284</v>
      </c>
      <c r="HP581">
        <v>1</v>
      </c>
      <c r="HQ581">
        <v>0.116474</v>
      </c>
      <c r="HR581">
        <v>-0.190986</v>
      </c>
      <c r="HS581">
        <v>20.2809</v>
      </c>
      <c r="HT581">
        <v>5.2101</v>
      </c>
      <c r="HU581">
        <v>11.9798</v>
      </c>
      <c r="HV581">
        <v>4.963</v>
      </c>
      <c r="HW581">
        <v>3.27418</v>
      </c>
      <c r="HX581">
        <v>9999</v>
      </c>
      <c r="HY581">
        <v>9999</v>
      </c>
      <c r="HZ581">
        <v>9999</v>
      </c>
      <c r="IA581">
        <v>6.7</v>
      </c>
      <c r="IB581">
        <v>1.86397</v>
      </c>
      <c r="IC581">
        <v>1.86011</v>
      </c>
      <c r="ID581">
        <v>1.85838</v>
      </c>
      <c r="IE581">
        <v>1.85975</v>
      </c>
      <c r="IF581">
        <v>1.85989</v>
      </c>
      <c r="IG581">
        <v>1.8584</v>
      </c>
      <c r="IH581">
        <v>1.85745</v>
      </c>
      <c r="II581">
        <v>1.85242</v>
      </c>
      <c r="IJ581">
        <v>0</v>
      </c>
      <c r="IK581">
        <v>0</v>
      </c>
      <c r="IL581">
        <v>0</v>
      </c>
      <c r="IM581">
        <v>0</v>
      </c>
      <c r="IN581" t="s">
        <v>443</v>
      </c>
      <c r="IO581" t="s">
        <v>444</v>
      </c>
      <c r="IP581" t="s">
        <v>445</v>
      </c>
      <c r="IQ581" t="s">
        <v>445</v>
      </c>
      <c r="IR581" t="s">
        <v>445</v>
      </c>
      <c r="IS581" t="s">
        <v>445</v>
      </c>
      <c r="IT581">
        <v>0</v>
      </c>
      <c r="IU581">
        <v>100</v>
      </c>
      <c r="IV581">
        <v>100</v>
      </c>
      <c r="IW581">
        <v>-0.77</v>
      </c>
      <c r="IX581">
        <v>0.2897</v>
      </c>
      <c r="IY581">
        <v>-1.085747647868322</v>
      </c>
      <c r="IZ581">
        <v>-0.001141660950335919</v>
      </c>
      <c r="JA581">
        <v>1.556549255047457E-06</v>
      </c>
      <c r="JB581">
        <v>-3.845636065895205E-10</v>
      </c>
      <c r="JC581">
        <v>0.01562767363184709</v>
      </c>
      <c r="JD581">
        <v>0.001629169780553792</v>
      </c>
      <c r="JE581">
        <v>0.0005448488767950686</v>
      </c>
      <c r="JF581">
        <v>-2.599574200195059E-06</v>
      </c>
      <c r="JG581">
        <v>2</v>
      </c>
      <c r="JH581">
        <v>2011</v>
      </c>
      <c r="JI581">
        <v>1</v>
      </c>
      <c r="JJ581">
        <v>26</v>
      </c>
      <c r="JK581">
        <v>197370.2</v>
      </c>
      <c r="JL581">
        <v>197370.4</v>
      </c>
      <c r="JM581">
        <v>2.98218</v>
      </c>
      <c r="JN581">
        <v>2.61719</v>
      </c>
      <c r="JO581">
        <v>1.49658</v>
      </c>
      <c r="JP581">
        <v>2.34497</v>
      </c>
      <c r="JQ581">
        <v>1.54907</v>
      </c>
      <c r="JR581">
        <v>2.49146</v>
      </c>
      <c r="JS581">
        <v>36.908</v>
      </c>
      <c r="JT581">
        <v>24.1751</v>
      </c>
      <c r="JU581">
        <v>18</v>
      </c>
      <c r="JV581">
        <v>484.144</v>
      </c>
      <c r="JW581">
        <v>492.302</v>
      </c>
      <c r="JX581">
        <v>27.9206</v>
      </c>
      <c r="JY581">
        <v>28.8137</v>
      </c>
      <c r="JZ581">
        <v>29.9999</v>
      </c>
      <c r="KA581">
        <v>29.0882</v>
      </c>
      <c r="KB581">
        <v>29.1021</v>
      </c>
      <c r="KC581">
        <v>59.868</v>
      </c>
      <c r="KD581">
        <v>10.1268</v>
      </c>
      <c r="KE581">
        <v>44.063</v>
      </c>
      <c r="KF581">
        <v>27.8919</v>
      </c>
      <c r="KG581">
        <v>1390.02</v>
      </c>
      <c r="KH581">
        <v>18.3596</v>
      </c>
      <c r="KI581">
        <v>101.899</v>
      </c>
      <c r="KJ581">
        <v>91.551</v>
      </c>
    </row>
    <row r="582" spans="1:296">
      <c r="A582">
        <v>564</v>
      </c>
      <c r="B582">
        <v>1758831824.1</v>
      </c>
      <c r="C582">
        <v>17800.5</v>
      </c>
      <c r="D582" t="s">
        <v>1578</v>
      </c>
      <c r="E582" t="s">
        <v>1579</v>
      </c>
      <c r="F582">
        <v>5</v>
      </c>
      <c r="G582" t="s">
        <v>1413</v>
      </c>
      <c r="H582">
        <v>1758831816.6</v>
      </c>
      <c r="I582">
        <f>(J582)/1000</f>
        <v>0</v>
      </c>
      <c r="J582">
        <f>IF(DO582, AM582, AG582)</f>
        <v>0</v>
      </c>
      <c r="K582">
        <f>IF(DO582, AH582, AF582)</f>
        <v>0</v>
      </c>
      <c r="L582">
        <f>DQ582 - IF(AT582&gt;1, K582*DK582*100.0/(AV582), 0)</f>
        <v>0</v>
      </c>
      <c r="M582">
        <f>((S582-I582/2)*L582-K582)/(S582+I582/2)</f>
        <v>0</v>
      </c>
      <c r="N582">
        <f>M582*(DX582+DY582)/1000.0</f>
        <v>0</v>
      </c>
      <c r="O582">
        <f>(DQ582 - IF(AT582&gt;1, K582*DK582*100.0/(AV582), 0))*(DX582+DY582)/1000.0</f>
        <v>0</v>
      </c>
      <c r="P582">
        <f>2.0/((1/R582-1/Q582)+SIGN(R582)*SQRT((1/R582-1/Q582)*(1/R582-1/Q582) + 4*DL582/((DL582+1)*(DL582+1))*(2*1/R582*1/Q582-1/Q582*1/Q582)))</f>
        <v>0</v>
      </c>
      <c r="Q582">
        <f>IF(LEFT(DM582,1)&lt;&gt;"0",IF(LEFT(DM582,1)="1",3.0,DN582),$D$5+$E$5*(EE582*DX582/($K$5*1000))+$F$5*(EE582*DX582/($K$5*1000))*MAX(MIN(DK582,$J$5),$I$5)*MAX(MIN(DK582,$J$5),$I$5)+$G$5*MAX(MIN(DK582,$J$5),$I$5)*(EE582*DX582/($K$5*1000))+$H$5*(EE582*DX582/($K$5*1000))*(EE582*DX582/($K$5*1000)))</f>
        <v>0</v>
      </c>
      <c r="R582">
        <f>I582*(1000-(1000*0.61365*exp(17.502*V582/(240.97+V582))/(DX582+DY582)+DS582)/2)/(1000*0.61365*exp(17.502*V582/(240.97+V582))/(DX582+DY582)-DS582)</f>
        <v>0</v>
      </c>
      <c r="S582">
        <f>1/((DL582+1)/(P582/1.6)+1/(Q582/1.37)) + DL582/((DL582+1)/(P582/1.6) + DL582/(Q582/1.37))</f>
        <v>0</v>
      </c>
      <c r="T582">
        <f>(DG582*DJ582)</f>
        <v>0</v>
      </c>
      <c r="U582">
        <f>(DZ582+(T582+2*0.95*5.67E-8*(((DZ582+$B$9)+273)^4-(DZ582+273)^4)-44100*I582)/(1.84*29.3*Q582+8*0.95*5.67E-8*(DZ582+273)^3))</f>
        <v>0</v>
      </c>
      <c r="V582">
        <f>($C$9*EA582+$D$9*EB582+$E$9*U582)</f>
        <v>0</v>
      </c>
      <c r="W582">
        <f>0.61365*exp(17.502*V582/(240.97+V582))</f>
        <v>0</v>
      </c>
      <c r="X582">
        <f>(Y582/Z582*100)</f>
        <v>0</v>
      </c>
      <c r="Y582">
        <f>DS582*(DX582+DY582)/1000</f>
        <v>0</v>
      </c>
      <c r="Z582">
        <f>0.61365*exp(17.502*DZ582/(240.97+DZ582))</f>
        <v>0</v>
      </c>
      <c r="AA582">
        <f>(W582-DS582*(DX582+DY582)/1000)</f>
        <v>0</v>
      </c>
      <c r="AB582">
        <f>(-I582*44100)</f>
        <v>0</v>
      </c>
      <c r="AC582">
        <f>2*29.3*Q582*0.92*(DZ582-V582)</f>
        <v>0</v>
      </c>
      <c r="AD582">
        <f>2*0.95*5.67E-8*(((DZ582+$B$9)+273)^4-(V582+273)^4)</f>
        <v>0</v>
      </c>
      <c r="AE582">
        <f>T582+AD582+AB582+AC582</f>
        <v>0</v>
      </c>
      <c r="AF582">
        <f>DW582*AT582*(DR582-DQ582*(1000-AT582*DT582)/(1000-AT582*DS582))/(100*DK582)</f>
        <v>0</v>
      </c>
      <c r="AG582">
        <f>1000*DW582*AT582*(DS582-DT582)/(100*DK582*(1000-AT582*DS582))</f>
        <v>0</v>
      </c>
      <c r="AH582">
        <f>(AI582 - AJ582 - DX582*1E3/(8.314*(DZ582+273.15)) * AL582/DW582 * AK582) * DW582/(100*DK582) * (1000 - DT582)/1000</f>
        <v>0</v>
      </c>
      <c r="AI582">
        <v>1401.66282191397</v>
      </c>
      <c r="AJ582">
        <v>1356.778424242424</v>
      </c>
      <c r="AK582">
        <v>3.464651089851944</v>
      </c>
      <c r="AL582">
        <v>65.13345056571636</v>
      </c>
      <c r="AM582">
        <f>(AO582 - AN582 + DX582*1E3/(8.314*(DZ582+273.15)) * AQ582/DW582 * AP582) * DW582/(100*DK582) * 1000/(1000 - AO582)</f>
        <v>0</v>
      </c>
      <c r="AN582">
        <v>18.41691362070549</v>
      </c>
      <c r="AO582">
        <v>22.35802484848485</v>
      </c>
      <c r="AP582">
        <v>-0.006327903841271364</v>
      </c>
      <c r="AQ582">
        <v>105.732096161895</v>
      </c>
      <c r="AR582">
        <v>0</v>
      </c>
      <c r="AS582">
        <v>0</v>
      </c>
      <c r="AT582">
        <f>IF(AR582*$H$15&gt;=AV582,1.0,(AV582/(AV582-AR582*$H$15)))</f>
        <v>0</v>
      </c>
      <c r="AU582">
        <f>(AT582-1)*100</f>
        <v>0</v>
      </c>
      <c r="AV582">
        <f>MAX(0,($B$15+$C$15*EE582)/(1+$D$15*EE582)*DX582/(DZ582+273)*$E$15)</f>
        <v>0</v>
      </c>
      <c r="AW582" t="s">
        <v>439</v>
      </c>
      <c r="AX582" t="s">
        <v>439</v>
      </c>
      <c r="AY582">
        <v>0</v>
      </c>
      <c r="AZ582">
        <v>0</v>
      </c>
      <c r="BA582">
        <f>1-AY582/AZ582</f>
        <v>0</v>
      </c>
      <c r="BB582">
        <v>0</v>
      </c>
      <c r="BC582" t="s">
        <v>439</v>
      </c>
      <c r="BD582" t="s">
        <v>439</v>
      </c>
      <c r="BE582">
        <v>0</v>
      </c>
      <c r="BF582">
        <v>0</v>
      </c>
      <c r="BG582">
        <f>1-BE582/BF582</f>
        <v>0</v>
      </c>
      <c r="BH582">
        <v>0.5</v>
      </c>
      <c r="BI582">
        <f>DH582</f>
        <v>0</v>
      </c>
      <c r="BJ582">
        <f>K582</f>
        <v>0</v>
      </c>
      <c r="BK582">
        <f>BG582*BH582*BI582</f>
        <v>0</v>
      </c>
      <c r="BL582">
        <f>(BJ582-BB582)/BI582</f>
        <v>0</v>
      </c>
      <c r="BM582">
        <f>(AZ582-BF582)/BF582</f>
        <v>0</v>
      </c>
      <c r="BN582">
        <f>AY582/(BA582+AY582/BF582)</f>
        <v>0</v>
      </c>
      <c r="BO582" t="s">
        <v>439</v>
      </c>
      <c r="BP582">
        <v>0</v>
      </c>
      <c r="BQ582">
        <f>IF(BP582&lt;&gt;0, BP582, BN582)</f>
        <v>0</v>
      </c>
      <c r="BR582">
        <f>1-BQ582/BF582</f>
        <v>0</v>
      </c>
      <c r="BS582">
        <f>(BF582-BE582)/(BF582-BQ582)</f>
        <v>0</v>
      </c>
      <c r="BT582">
        <f>(AZ582-BF582)/(AZ582-BQ582)</f>
        <v>0</v>
      </c>
      <c r="BU582">
        <f>(BF582-BE582)/(BF582-AY582)</f>
        <v>0</v>
      </c>
      <c r="BV582">
        <f>(AZ582-BF582)/(AZ582-AY582)</f>
        <v>0</v>
      </c>
      <c r="BW582">
        <f>(BS582*BQ582/BE582)</f>
        <v>0</v>
      </c>
      <c r="BX582">
        <f>(1-BW582)</f>
        <v>0</v>
      </c>
      <c r="DG582">
        <f>$B$13*EF582+$C$13*EG582+$F$13*ER582*(1-EU582)</f>
        <v>0</v>
      </c>
      <c r="DH582">
        <f>DG582*DI582</f>
        <v>0</v>
      </c>
      <c r="DI582">
        <f>($B$13*$D$11+$C$13*$D$11+$F$13*((FE582+EW582)/MAX(FE582+EW582+FF582, 0.1)*$I$11+FF582/MAX(FE582+EW582+FF582, 0.1)*$J$11))/($B$13+$C$13+$F$13)</f>
        <v>0</v>
      </c>
      <c r="DJ582">
        <f>($B$13*$K$11+$C$13*$K$11+$F$13*((FE582+EW582)/MAX(FE582+EW582+FF582, 0.1)*$P$11+FF582/MAX(FE582+EW582+FF582, 0.1)*$Q$11))/($B$13+$C$13+$F$13)</f>
        <v>0</v>
      </c>
      <c r="DK582">
        <v>5.9</v>
      </c>
      <c r="DL582">
        <v>0.5</v>
      </c>
      <c r="DM582" t="s">
        <v>440</v>
      </c>
      <c r="DN582">
        <v>2</v>
      </c>
      <c r="DO582" t="b">
        <v>1</v>
      </c>
      <c r="DP582">
        <v>1758831816.6</v>
      </c>
      <c r="DQ582">
        <v>1302.795555555556</v>
      </c>
      <c r="DR582">
        <v>1360.709259259259</v>
      </c>
      <c r="DS582">
        <v>22.41181851851852</v>
      </c>
      <c r="DT582">
        <v>18.39758888888889</v>
      </c>
      <c r="DU582">
        <v>1303.577777777778</v>
      </c>
      <c r="DV582">
        <v>22.12165925925926</v>
      </c>
      <c r="DW582">
        <v>500.0048888888888</v>
      </c>
      <c r="DX582">
        <v>90.75262592592593</v>
      </c>
      <c r="DY582">
        <v>0.06656688518518518</v>
      </c>
      <c r="DZ582">
        <v>29.27914814814815</v>
      </c>
      <c r="EA582">
        <v>30.00757037037037</v>
      </c>
      <c r="EB582">
        <v>999.9000000000001</v>
      </c>
      <c r="EC582">
        <v>0</v>
      </c>
      <c r="ED582">
        <v>0</v>
      </c>
      <c r="EE582">
        <v>9999.924444444445</v>
      </c>
      <c r="EF582">
        <v>0</v>
      </c>
      <c r="EG582">
        <v>11.5357</v>
      </c>
      <c r="EH582">
        <v>-57.91300370370369</v>
      </c>
      <c r="EI582">
        <v>1332.663333333333</v>
      </c>
      <c r="EJ582">
        <v>1386.211851851852</v>
      </c>
      <c r="EK582">
        <v>4.014235185185185</v>
      </c>
      <c r="EL582">
        <v>1360.709259259259</v>
      </c>
      <c r="EM582">
        <v>18.39758888888889</v>
      </c>
      <c r="EN582">
        <v>2.033931481481482</v>
      </c>
      <c r="EO582">
        <v>1.669629259259259</v>
      </c>
      <c r="EP582">
        <v>17.71097407407407</v>
      </c>
      <c r="EQ582">
        <v>14.61689259259259</v>
      </c>
      <c r="ER582">
        <v>1999.955925925926</v>
      </c>
      <c r="ES582">
        <v>0.9800004444444446</v>
      </c>
      <c r="ET582">
        <v>0.01999924814814815</v>
      </c>
      <c r="EU582">
        <v>0</v>
      </c>
      <c r="EV582">
        <v>1220.562592592593</v>
      </c>
      <c r="EW582">
        <v>5.00078</v>
      </c>
      <c r="EX582">
        <v>23730.76296296297</v>
      </c>
      <c r="EY582">
        <v>16379.26666666667</v>
      </c>
      <c r="EZ582">
        <v>39.10155555555556</v>
      </c>
      <c r="FA582">
        <v>39.79599999999999</v>
      </c>
      <c r="FB582">
        <v>39.32607407407407</v>
      </c>
      <c r="FC582">
        <v>39.57381481481481</v>
      </c>
      <c r="FD582">
        <v>40.47429629629629</v>
      </c>
      <c r="FE582">
        <v>1955.055925925926</v>
      </c>
      <c r="FF582">
        <v>39.9</v>
      </c>
      <c r="FG582">
        <v>0</v>
      </c>
      <c r="FH582">
        <v>1758831819.1</v>
      </c>
      <c r="FI582">
        <v>0</v>
      </c>
      <c r="FJ582">
        <v>1220.5272</v>
      </c>
      <c r="FK582">
        <v>-8.841538462947334</v>
      </c>
      <c r="FL582">
        <v>-168.9846156346395</v>
      </c>
      <c r="FM582">
        <v>23730.76</v>
      </c>
      <c r="FN582">
        <v>15</v>
      </c>
      <c r="FO582">
        <v>0</v>
      </c>
      <c r="FP582" t="s">
        <v>441</v>
      </c>
      <c r="FQ582">
        <v>1746989605.5</v>
      </c>
      <c r="FR582">
        <v>1746989593.5</v>
      </c>
      <c r="FS582">
        <v>0</v>
      </c>
      <c r="FT582">
        <v>-0.274</v>
      </c>
      <c r="FU582">
        <v>-0.002</v>
      </c>
      <c r="FV582">
        <v>2.549</v>
      </c>
      <c r="FW582">
        <v>0.129</v>
      </c>
      <c r="FX582">
        <v>420</v>
      </c>
      <c r="FY582">
        <v>17</v>
      </c>
      <c r="FZ582">
        <v>0.02</v>
      </c>
      <c r="GA582">
        <v>0.04</v>
      </c>
      <c r="GB582">
        <v>-57.83637000000001</v>
      </c>
      <c r="GC582">
        <v>-1.277637523452093</v>
      </c>
      <c r="GD582">
        <v>0.1571045578587706</v>
      </c>
      <c r="GE582">
        <v>0</v>
      </c>
      <c r="GF582">
        <v>1221.037941176471</v>
      </c>
      <c r="GG582">
        <v>-9.21970969884228</v>
      </c>
      <c r="GH582">
        <v>0.9259042620174752</v>
      </c>
      <c r="GI582">
        <v>0</v>
      </c>
      <c r="GJ582">
        <v>4.034820999999999</v>
      </c>
      <c r="GK582">
        <v>-0.3776071294559287</v>
      </c>
      <c r="GL582">
        <v>0.04259078173736658</v>
      </c>
      <c r="GM582">
        <v>0</v>
      </c>
      <c r="GN582">
        <v>0</v>
      </c>
      <c r="GO582">
        <v>3</v>
      </c>
      <c r="GP582" t="s">
        <v>459</v>
      </c>
      <c r="GQ582">
        <v>3.10176</v>
      </c>
      <c r="GR582">
        <v>2.7247</v>
      </c>
      <c r="GS582">
        <v>0.192325</v>
      </c>
      <c r="GT582">
        <v>0.197283</v>
      </c>
      <c r="GU582">
        <v>0.102853</v>
      </c>
      <c r="GV582">
        <v>0.09099260000000001</v>
      </c>
      <c r="GW582">
        <v>21101.5</v>
      </c>
      <c r="GX582">
        <v>19078</v>
      </c>
      <c r="GY582">
        <v>26689.1</v>
      </c>
      <c r="GZ582">
        <v>23988.3</v>
      </c>
      <c r="HA582">
        <v>38326</v>
      </c>
      <c r="HB582">
        <v>32262.1</v>
      </c>
      <c r="HC582">
        <v>46606.1</v>
      </c>
      <c r="HD582">
        <v>37969</v>
      </c>
      <c r="HE582">
        <v>1.87243</v>
      </c>
      <c r="HF582">
        <v>1.86225</v>
      </c>
      <c r="HG582">
        <v>0.148799</v>
      </c>
      <c r="HH582">
        <v>0</v>
      </c>
      <c r="HI582">
        <v>27.5799</v>
      </c>
      <c r="HJ582">
        <v>999.9</v>
      </c>
      <c r="HK582">
        <v>37.8</v>
      </c>
      <c r="HL582">
        <v>32.5</v>
      </c>
      <c r="HM582">
        <v>20.4602</v>
      </c>
      <c r="HN582">
        <v>61.0751</v>
      </c>
      <c r="HO582">
        <v>20.2965</v>
      </c>
      <c r="HP582">
        <v>1</v>
      </c>
      <c r="HQ582">
        <v>0.11612</v>
      </c>
      <c r="HR582">
        <v>-0.137386</v>
      </c>
      <c r="HS582">
        <v>20.2812</v>
      </c>
      <c r="HT582">
        <v>5.2113</v>
      </c>
      <c r="HU582">
        <v>11.9798</v>
      </c>
      <c r="HV582">
        <v>4.9631</v>
      </c>
      <c r="HW582">
        <v>3.27445</v>
      </c>
      <c r="HX582">
        <v>9999</v>
      </c>
      <c r="HY582">
        <v>9999</v>
      </c>
      <c r="HZ582">
        <v>9999</v>
      </c>
      <c r="IA582">
        <v>6.7</v>
      </c>
      <c r="IB582">
        <v>1.86394</v>
      </c>
      <c r="IC582">
        <v>1.86011</v>
      </c>
      <c r="ID582">
        <v>1.85839</v>
      </c>
      <c r="IE582">
        <v>1.85977</v>
      </c>
      <c r="IF582">
        <v>1.85989</v>
      </c>
      <c r="IG582">
        <v>1.85838</v>
      </c>
      <c r="IH582">
        <v>1.85745</v>
      </c>
      <c r="II582">
        <v>1.85242</v>
      </c>
      <c r="IJ582">
        <v>0</v>
      </c>
      <c r="IK582">
        <v>0</v>
      </c>
      <c r="IL582">
        <v>0</v>
      </c>
      <c r="IM582">
        <v>0</v>
      </c>
      <c r="IN582" t="s">
        <v>443</v>
      </c>
      <c r="IO582" t="s">
        <v>444</v>
      </c>
      <c r="IP582" t="s">
        <v>445</v>
      </c>
      <c r="IQ582" t="s">
        <v>445</v>
      </c>
      <c r="IR582" t="s">
        <v>445</v>
      </c>
      <c r="IS582" t="s">
        <v>445</v>
      </c>
      <c r="IT582">
        <v>0</v>
      </c>
      <c r="IU582">
        <v>100</v>
      </c>
      <c r="IV582">
        <v>100</v>
      </c>
      <c r="IW582">
        <v>-0.76</v>
      </c>
      <c r="IX582">
        <v>0.2889</v>
      </c>
      <c r="IY582">
        <v>-1.085747647868322</v>
      </c>
      <c r="IZ582">
        <v>-0.001141660950335919</v>
      </c>
      <c r="JA582">
        <v>1.556549255047457E-06</v>
      </c>
      <c r="JB582">
        <v>-3.845636065895205E-10</v>
      </c>
      <c r="JC582">
        <v>0.01562767363184709</v>
      </c>
      <c r="JD582">
        <v>0.001629169780553792</v>
      </c>
      <c r="JE582">
        <v>0.0005448488767950686</v>
      </c>
      <c r="JF582">
        <v>-2.599574200195059E-06</v>
      </c>
      <c r="JG582">
        <v>2</v>
      </c>
      <c r="JH582">
        <v>2011</v>
      </c>
      <c r="JI582">
        <v>1</v>
      </c>
      <c r="JJ582">
        <v>26</v>
      </c>
      <c r="JK582">
        <v>197370.3</v>
      </c>
      <c r="JL582">
        <v>197370.5</v>
      </c>
      <c r="JM582">
        <v>3.01025</v>
      </c>
      <c r="JN582">
        <v>2.62085</v>
      </c>
      <c r="JO582">
        <v>1.49658</v>
      </c>
      <c r="JP582">
        <v>2.34619</v>
      </c>
      <c r="JQ582">
        <v>1.54907</v>
      </c>
      <c r="JR582">
        <v>2.36572</v>
      </c>
      <c r="JS582">
        <v>36.8842</v>
      </c>
      <c r="JT582">
        <v>24.1751</v>
      </c>
      <c r="JU582">
        <v>18</v>
      </c>
      <c r="JV582">
        <v>484.018</v>
      </c>
      <c r="JW582">
        <v>492.507</v>
      </c>
      <c r="JX582">
        <v>27.9059</v>
      </c>
      <c r="JY582">
        <v>28.8112</v>
      </c>
      <c r="JZ582">
        <v>29.9999</v>
      </c>
      <c r="KA582">
        <v>29.0851</v>
      </c>
      <c r="KB582">
        <v>29.099</v>
      </c>
      <c r="KC582">
        <v>60.4024</v>
      </c>
      <c r="KD582">
        <v>10.1268</v>
      </c>
      <c r="KE582">
        <v>44.063</v>
      </c>
      <c r="KF582">
        <v>27.8809</v>
      </c>
      <c r="KG582">
        <v>1403.39</v>
      </c>
      <c r="KH582">
        <v>18.4228</v>
      </c>
      <c r="KI582">
        <v>101.9</v>
      </c>
      <c r="KJ582">
        <v>91.55119999999999</v>
      </c>
    </row>
    <row r="583" spans="1:296">
      <c r="A583">
        <v>565</v>
      </c>
      <c r="B583">
        <v>1758831829.1</v>
      </c>
      <c r="C583">
        <v>17805.5</v>
      </c>
      <c r="D583" t="s">
        <v>1580</v>
      </c>
      <c r="E583" t="s">
        <v>1581</v>
      </c>
      <c r="F583">
        <v>5</v>
      </c>
      <c r="G583" t="s">
        <v>1413</v>
      </c>
      <c r="H583">
        <v>1758831821.314285</v>
      </c>
      <c r="I583">
        <f>(J583)/1000</f>
        <v>0</v>
      </c>
      <c r="J583">
        <f>IF(DO583, AM583, AG583)</f>
        <v>0</v>
      </c>
      <c r="K583">
        <f>IF(DO583, AH583, AF583)</f>
        <v>0</v>
      </c>
      <c r="L583">
        <f>DQ583 - IF(AT583&gt;1, K583*DK583*100.0/(AV583), 0)</f>
        <v>0</v>
      </c>
      <c r="M583">
        <f>((S583-I583/2)*L583-K583)/(S583+I583/2)</f>
        <v>0</v>
      </c>
      <c r="N583">
        <f>M583*(DX583+DY583)/1000.0</f>
        <v>0</v>
      </c>
      <c r="O583">
        <f>(DQ583 - IF(AT583&gt;1, K583*DK583*100.0/(AV583), 0))*(DX583+DY583)/1000.0</f>
        <v>0</v>
      </c>
      <c r="P583">
        <f>2.0/((1/R583-1/Q583)+SIGN(R583)*SQRT((1/R583-1/Q583)*(1/R583-1/Q583) + 4*DL583/((DL583+1)*(DL583+1))*(2*1/R583*1/Q583-1/Q583*1/Q583)))</f>
        <v>0</v>
      </c>
      <c r="Q583">
        <f>IF(LEFT(DM583,1)&lt;&gt;"0",IF(LEFT(DM583,1)="1",3.0,DN583),$D$5+$E$5*(EE583*DX583/($K$5*1000))+$F$5*(EE583*DX583/($K$5*1000))*MAX(MIN(DK583,$J$5),$I$5)*MAX(MIN(DK583,$J$5),$I$5)+$G$5*MAX(MIN(DK583,$J$5),$I$5)*(EE583*DX583/($K$5*1000))+$H$5*(EE583*DX583/($K$5*1000))*(EE583*DX583/($K$5*1000)))</f>
        <v>0</v>
      </c>
      <c r="R583">
        <f>I583*(1000-(1000*0.61365*exp(17.502*V583/(240.97+V583))/(DX583+DY583)+DS583)/2)/(1000*0.61365*exp(17.502*V583/(240.97+V583))/(DX583+DY583)-DS583)</f>
        <v>0</v>
      </c>
      <c r="S583">
        <f>1/((DL583+1)/(P583/1.6)+1/(Q583/1.37)) + DL583/((DL583+1)/(P583/1.6) + DL583/(Q583/1.37))</f>
        <v>0</v>
      </c>
      <c r="T583">
        <f>(DG583*DJ583)</f>
        <v>0</v>
      </c>
      <c r="U583">
        <f>(DZ583+(T583+2*0.95*5.67E-8*(((DZ583+$B$9)+273)^4-(DZ583+273)^4)-44100*I583)/(1.84*29.3*Q583+8*0.95*5.67E-8*(DZ583+273)^3))</f>
        <v>0</v>
      </c>
      <c r="V583">
        <f>($C$9*EA583+$D$9*EB583+$E$9*U583)</f>
        <v>0</v>
      </c>
      <c r="W583">
        <f>0.61365*exp(17.502*V583/(240.97+V583))</f>
        <v>0</v>
      </c>
      <c r="X583">
        <f>(Y583/Z583*100)</f>
        <v>0</v>
      </c>
      <c r="Y583">
        <f>DS583*(DX583+DY583)/1000</f>
        <v>0</v>
      </c>
      <c r="Z583">
        <f>0.61365*exp(17.502*DZ583/(240.97+DZ583))</f>
        <v>0</v>
      </c>
      <c r="AA583">
        <f>(W583-DS583*(DX583+DY583)/1000)</f>
        <v>0</v>
      </c>
      <c r="AB583">
        <f>(-I583*44100)</f>
        <v>0</v>
      </c>
      <c r="AC583">
        <f>2*29.3*Q583*0.92*(DZ583-V583)</f>
        <v>0</v>
      </c>
      <c r="AD583">
        <f>2*0.95*5.67E-8*(((DZ583+$B$9)+273)^4-(V583+273)^4)</f>
        <v>0</v>
      </c>
      <c r="AE583">
        <f>T583+AD583+AB583+AC583</f>
        <v>0</v>
      </c>
      <c r="AF583">
        <f>DW583*AT583*(DR583-DQ583*(1000-AT583*DT583)/(1000-AT583*DS583))/(100*DK583)</f>
        <v>0</v>
      </c>
      <c r="AG583">
        <f>1000*DW583*AT583*(DS583-DT583)/(100*DK583*(1000-AT583*DS583))</f>
        <v>0</v>
      </c>
      <c r="AH583">
        <f>(AI583 - AJ583 - DX583*1E3/(8.314*(DZ583+273.15)) * AL583/DW583 * AK583) * DW583/(100*DK583) * (1000 - DT583)/1000</f>
        <v>0</v>
      </c>
      <c r="AI583">
        <v>1418.863237746217</v>
      </c>
      <c r="AJ583">
        <v>1373.848727272727</v>
      </c>
      <c r="AK583">
        <v>3.415498525759071</v>
      </c>
      <c r="AL583">
        <v>65.13345056571636</v>
      </c>
      <c r="AM583">
        <f>(AO583 - AN583 + DX583*1E3/(8.314*(DZ583+273.15)) * AQ583/DW583 * AP583) * DW583/(100*DK583) * 1000/(1000 - AO583)</f>
        <v>0</v>
      </c>
      <c r="AN583">
        <v>18.48623328394518</v>
      </c>
      <c r="AO583">
        <v>22.34135878787879</v>
      </c>
      <c r="AP583">
        <v>-0.0009540345433232413</v>
      </c>
      <c r="AQ583">
        <v>105.732096161895</v>
      </c>
      <c r="AR583">
        <v>0</v>
      </c>
      <c r="AS583">
        <v>0</v>
      </c>
      <c r="AT583">
        <f>IF(AR583*$H$15&gt;=AV583,1.0,(AV583/(AV583-AR583*$H$15)))</f>
        <v>0</v>
      </c>
      <c r="AU583">
        <f>(AT583-1)*100</f>
        <v>0</v>
      </c>
      <c r="AV583">
        <f>MAX(0,($B$15+$C$15*EE583)/(1+$D$15*EE583)*DX583/(DZ583+273)*$E$15)</f>
        <v>0</v>
      </c>
      <c r="AW583" t="s">
        <v>439</v>
      </c>
      <c r="AX583" t="s">
        <v>439</v>
      </c>
      <c r="AY583">
        <v>0</v>
      </c>
      <c r="AZ583">
        <v>0</v>
      </c>
      <c r="BA583">
        <f>1-AY583/AZ583</f>
        <v>0</v>
      </c>
      <c r="BB583">
        <v>0</v>
      </c>
      <c r="BC583" t="s">
        <v>439</v>
      </c>
      <c r="BD583" t="s">
        <v>439</v>
      </c>
      <c r="BE583">
        <v>0</v>
      </c>
      <c r="BF583">
        <v>0</v>
      </c>
      <c r="BG583">
        <f>1-BE583/BF583</f>
        <v>0</v>
      </c>
      <c r="BH583">
        <v>0.5</v>
      </c>
      <c r="BI583">
        <f>DH583</f>
        <v>0</v>
      </c>
      <c r="BJ583">
        <f>K583</f>
        <v>0</v>
      </c>
      <c r="BK583">
        <f>BG583*BH583*BI583</f>
        <v>0</v>
      </c>
      <c r="BL583">
        <f>(BJ583-BB583)/BI583</f>
        <v>0</v>
      </c>
      <c r="BM583">
        <f>(AZ583-BF583)/BF583</f>
        <v>0</v>
      </c>
      <c r="BN583">
        <f>AY583/(BA583+AY583/BF583)</f>
        <v>0</v>
      </c>
      <c r="BO583" t="s">
        <v>439</v>
      </c>
      <c r="BP583">
        <v>0</v>
      </c>
      <c r="BQ583">
        <f>IF(BP583&lt;&gt;0, BP583, BN583)</f>
        <v>0</v>
      </c>
      <c r="BR583">
        <f>1-BQ583/BF583</f>
        <v>0</v>
      </c>
      <c r="BS583">
        <f>(BF583-BE583)/(BF583-BQ583)</f>
        <v>0</v>
      </c>
      <c r="BT583">
        <f>(AZ583-BF583)/(AZ583-BQ583)</f>
        <v>0</v>
      </c>
      <c r="BU583">
        <f>(BF583-BE583)/(BF583-AY583)</f>
        <v>0</v>
      </c>
      <c r="BV583">
        <f>(AZ583-BF583)/(AZ583-AY583)</f>
        <v>0</v>
      </c>
      <c r="BW583">
        <f>(BS583*BQ583/BE583)</f>
        <v>0</v>
      </c>
      <c r="BX583">
        <f>(1-BW583)</f>
        <v>0</v>
      </c>
      <c r="DG583">
        <f>$B$13*EF583+$C$13*EG583+$F$13*ER583*(1-EU583)</f>
        <v>0</v>
      </c>
      <c r="DH583">
        <f>DG583*DI583</f>
        <v>0</v>
      </c>
      <c r="DI583">
        <f>($B$13*$D$11+$C$13*$D$11+$F$13*((FE583+EW583)/MAX(FE583+EW583+FF583, 0.1)*$I$11+FF583/MAX(FE583+EW583+FF583, 0.1)*$J$11))/($B$13+$C$13+$F$13)</f>
        <v>0</v>
      </c>
      <c r="DJ583">
        <f>($B$13*$K$11+$C$13*$K$11+$F$13*((FE583+EW583)/MAX(FE583+EW583+FF583, 0.1)*$P$11+FF583/MAX(FE583+EW583+FF583, 0.1)*$Q$11))/($B$13+$C$13+$F$13)</f>
        <v>0</v>
      </c>
      <c r="DK583">
        <v>5.9</v>
      </c>
      <c r="DL583">
        <v>0.5</v>
      </c>
      <c r="DM583" t="s">
        <v>440</v>
      </c>
      <c r="DN583">
        <v>2</v>
      </c>
      <c r="DO583" t="b">
        <v>1</v>
      </c>
      <c r="DP583">
        <v>1758831821.314285</v>
      </c>
      <c r="DQ583">
        <v>1318.673214285714</v>
      </c>
      <c r="DR583">
        <v>1376.581785714286</v>
      </c>
      <c r="DS583">
        <v>22.38002857142857</v>
      </c>
      <c r="DT583">
        <v>18.41926071428571</v>
      </c>
      <c r="DU583">
        <v>1319.439642857143</v>
      </c>
      <c r="DV583">
        <v>22.09055357142857</v>
      </c>
      <c r="DW583">
        <v>500.016</v>
      </c>
      <c r="DX583">
        <v>90.75195714285715</v>
      </c>
      <c r="DY583">
        <v>0.06665049642857143</v>
      </c>
      <c r="DZ583">
        <v>29.27403214285714</v>
      </c>
      <c r="EA583">
        <v>30.00729999999999</v>
      </c>
      <c r="EB583">
        <v>999.9000000000002</v>
      </c>
      <c r="EC583">
        <v>0</v>
      </c>
      <c r="ED583">
        <v>0</v>
      </c>
      <c r="EE583">
        <v>10002.36464285714</v>
      </c>
      <c r="EF583">
        <v>0</v>
      </c>
      <c r="EG583">
        <v>11.5357</v>
      </c>
      <c r="EH583">
        <v>-57.90794999999999</v>
      </c>
      <c r="EI583">
        <v>1348.860357142857</v>
      </c>
      <c r="EJ583">
        <v>1402.413928571429</v>
      </c>
      <c r="EK583">
        <v>3.960771428571429</v>
      </c>
      <c r="EL583">
        <v>1376.581785714286</v>
      </c>
      <c r="EM583">
        <v>18.41926071428571</v>
      </c>
      <c r="EN583">
        <v>2.0310325</v>
      </c>
      <c r="EO583">
        <v>1.671583928571428</v>
      </c>
      <c r="EP583">
        <v>17.68834642857143</v>
      </c>
      <c r="EQ583">
        <v>14.63499285714286</v>
      </c>
      <c r="ER583">
        <v>1999.952142857143</v>
      </c>
      <c r="ES583">
        <v>0.9800005357142858</v>
      </c>
      <c r="ET583">
        <v>0.01999915714285714</v>
      </c>
      <c r="EU583">
        <v>0</v>
      </c>
      <c r="EV583">
        <v>1219.87</v>
      </c>
      <c r="EW583">
        <v>5.00078</v>
      </c>
      <c r="EX583">
        <v>23717.16071428572</v>
      </c>
      <c r="EY583">
        <v>16379.24642857143</v>
      </c>
      <c r="EZ583">
        <v>39.10692857142857</v>
      </c>
      <c r="FA583">
        <v>39.78542857142856</v>
      </c>
      <c r="FB583">
        <v>39.37914285714285</v>
      </c>
      <c r="FC583">
        <v>39.56449999999999</v>
      </c>
      <c r="FD583">
        <v>40.47521428571429</v>
      </c>
      <c r="FE583">
        <v>1955.052142857143</v>
      </c>
      <c r="FF583">
        <v>39.9</v>
      </c>
      <c r="FG583">
        <v>0</v>
      </c>
      <c r="FH583">
        <v>1758831824.5</v>
      </c>
      <c r="FI583">
        <v>0</v>
      </c>
      <c r="FJ583">
        <v>1219.776153846154</v>
      </c>
      <c r="FK583">
        <v>-8.985299129194923</v>
      </c>
      <c r="FL583">
        <v>-178.4581193638384</v>
      </c>
      <c r="FM583">
        <v>23715.97307692308</v>
      </c>
      <c r="FN583">
        <v>15</v>
      </c>
      <c r="FO583">
        <v>0</v>
      </c>
      <c r="FP583" t="s">
        <v>441</v>
      </c>
      <c r="FQ583">
        <v>1746989605.5</v>
      </c>
      <c r="FR583">
        <v>1746989593.5</v>
      </c>
      <c r="FS583">
        <v>0</v>
      </c>
      <c r="FT583">
        <v>-0.274</v>
      </c>
      <c r="FU583">
        <v>-0.002</v>
      </c>
      <c r="FV583">
        <v>2.549</v>
      </c>
      <c r="FW583">
        <v>0.129</v>
      </c>
      <c r="FX583">
        <v>420</v>
      </c>
      <c r="FY583">
        <v>17</v>
      </c>
      <c r="FZ583">
        <v>0.02</v>
      </c>
      <c r="GA583">
        <v>0.04</v>
      </c>
      <c r="GB583">
        <v>-57.8731243902439</v>
      </c>
      <c r="GC583">
        <v>-0.02252195121955877</v>
      </c>
      <c r="GD583">
        <v>0.1304054012432331</v>
      </c>
      <c r="GE583">
        <v>1</v>
      </c>
      <c r="GF583">
        <v>1220.224411764706</v>
      </c>
      <c r="GG583">
        <v>-8.897020616382042</v>
      </c>
      <c r="GH583">
        <v>0.8918790183601069</v>
      </c>
      <c r="GI583">
        <v>0</v>
      </c>
      <c r="GJ583">
        <v>3.981382682926829</v>
      </c>
      <c r="GK583">
        <v>-0.660457630662017</v>
      </c>
      <c r="GL583">
        <v>0.07196573009034267</v>
      </c>
      <c r="GM583">
        <v>0</v>
      </c>
      <c r="GN583">
        <v>1</v>
      </c>
      <c r="GO583">
        <v>3</v>
      </c>
      <c r="GP583" t="s">
        <v>448</v>
      </c>
      <c r="GQ583">
        <v>3.10184</v>
      </c>
      <c r="GR583">
        <v>2.72481</v>
      </c>
      <c r="GS583">
        <v>0.193789</v>
      </c>
      <c r="GT583">
        <v>0.198691</v>
      </c>
      <c r="GU583">
        <v>0.102804</v>
      </c>
      <c r="GV583">
        <v>0.09119770000000001</v>
      </c>
      <c r="GW583">
        <v>21063.4</v>
      </c>
      <c r="GX583">
        <v>19044.6</v>
      </c>
      <c r="GY583">
        <v>26689.2</v>
      </c>
      <c r="GZ583">
        <v>23988.4</v>
      </c>
      <c r="HA583">
        <v>38328.4</v>
      </c>
      <c r="HB583">
        <v>32254.8</v>
      </c>
      <c r="HC583">
        <v>46606.3</v>
      </c>
      <c r="HD583">
        <v>37968.8</v>
      </c>
      <c r="HE583">
        <v>1.87278</v>
      </c>
      <c r="HF583">
        <v>1.86227</v>
      </c>
      <c r="HG583">
        <v>0.149343</v>
      </c>
      <c r="HH583">
        <v>0</v>
      </c>
      <c r="HI583">
        <v>27.5729</v>
      </c>
      <c r="HJ583">
        <v>999.9</v>
      </c>
      <c r="HK583">
        <v>37.9</v>
      </c>
      <c r="HL583">
        <v>32.5</v>
      </c>
      <c r="HM583">
        <v>20.5147</v>
      </c>
      <c r="HN583">
        <v>61.0551</v>
      </c>
      <c r="HO583">
        <v>20.3806</v>
      </c>
      <c r="HP583">
        <v>1</v>
      </c>
      <c r="HQ583">
        <v>0.115892</v>
      </c>
      <c r="HR583">
        <v>-0.120191</v>
      </c>
      <c r="HS583">
        <v>20.2812</v>
      </c>
      <c r="HT583">
        <v>5.21085</v>
      </c>
      <c r="HU583">
        <v>11.9796</v>
      </c>
      <c r="HV583">
        <v>4.96315</v>
      </c>
      <c r="HW583">
        <v>3.2744</v>
      </c>
      <c r="HX583">
        <v>9999</v>
      </c>
      <c r="HY583">
        <v>9999</v>
      </c>
      <c r="HZ583">
        <v>9999</v>
      </c>
      <c r="IA583">
        <v>6.7</v>
      </c>
      <c r="IB583">
        <v>1.86395</v>
      </c>
      <c r="IC583">
        <v>1.8601</v>
      </c>
      <c r="ID583">
        <v>1.8584</v>
      </c>
      <c r="IE583">
        <v>1.85977</v>
      </c>
      <c r="IF583">
        <v>1.85989</v>
      </c>
      <c r="IG583">
        <v>1.85839</v>
      </c>
      <c r="IH583">
        <v>1.85745</v>
      </c>
      <c r="II583">
        <v>1.85242</v>
      </c>
      <c r="IJ583">
        <v>0</v>
      </c>
      <c r="IK583">
        <v>0</v>
      </c>
      <c r="IL583">
        <v>0</v>
      </c>
      <c r="IM583">
        <v>0</v>
      </c>
      <c r="IN583" t="s">
        <v>443</v>
      </c>
      <c r="IO583" t="s">
        <v>444</v>
      </c>
      <c r="IP583" t="s">
        <v>445</v>
      </c>
      <c r="IQ583" t="s">
        <v>445</v>
      </c>
      <c r="IR583" t="s">
        <v>445</v>
      </c>
      <c r="IS583" t="s">
        <v>445</v>
      </c>
      <c r="IT583">
        <v>0</v>
      </c>
      <c r="IU583">
        <v>100</v>
      </c>
      <c r="IV583">
        <v>100</v>
      </c>
      <c r="IW583">
        <v>-0.74</v>
      </c>
      <c r="IX583">
        <v>0.2886</v>
      </c>
      <c r="IY583">
        <v>-1.085747647868322</v>
      </c>
      <c r="IZ583">
        <v>-0.001141660950335919</v>
      </c>
      <c r="JA583">
        <v>1.556549255047457E-06</v>
      </c>
      <c r="JB583">
        <v>-3.845636065895205E-10</v>
      </c>
      <c r="JC583">
        <v>0.01562767363184709</v>
      </c>
      <c r="JD583">
        <v>0.001629169780553792</v>
      </c>
      <c r="JE583">
        <v>0.0005448488767950686</v>
      </c>
      <c r="JF583">
        <v>-2.599574200195059E-06</v>
      </c>
      <c r="JG583">
        <v>2</v>
      </c>
      <c r="JH583">
        <v>2011</v>
      </c>
      <c r="JI583">
        <v>1</v>
      </c>
      <c r="JJ583">
        <v>26</v>
      </c>
      <c r="JK583">
        <v>197370.4</v>
      </c>
      <c r="JL583">
        <v>197370.6</v>
      </c>
      <c r="JM583">
        <v>3.04199</v>
      </c>
      <c r="JN583">
        <v>2.61963</v>
      </c>
      <c r="JO583">
        <v>1.49658</v>
      </c>
      <c r="JP583">
        <v>2.34497</v>
      </c>
      <c r="JQ583">
        <v>1.54907</v>
      </c>
      <c r="JR583">
        <v>2.43286</v>
      </c>
      <c r="JS583">
        <v>36.908</v>
      </c>
      <c r="JT583">
        <v>24.1751</v>
      </c>
      <c r="JU583">
        <v>18</v>
      </c>
      <c r="JV583">
        <v>484.2</v>
      </c>
      <c r="JW583">
        <v>492.493</v>
      </c>
      <c r="JX583">
        <v>27.8871</v>
      </c>
      <c r="JY583">
        <v>28.8088</v>
      </c>
      <c r="JZ583">
        <v>29.9999</v>
      </c>
      <c r="KA583">
        <v>29.082</v>
      </c>
      <c r="KB583">
        <v>29.0953</v>
      </c>
      <c r="KC583">
        <v>61.0252</v>
      </c>
      <c r="KD583">
        <v>10.1268</v>
      </c>
      <c r="KE583">
        <v>44.4463</v>
      </c>
      <c r="KF583">
        <v>27.8765</v>
      </c>
      <c r="KG583">
        <v>1423.43</v>
      </c>
      <c r="KH583">
        <v>18.4806</v>
      </c>
      <c r="KI583">
        <v>101.9</v>
      </c>
      <c r="KJ583">
        <v>91.551</v>
      </c>
    </row>
    <row r="584" spans="1:296">
      <c r="A584">
        <v>566</v>
      </c>
      <c r="B584">
        <v>1758831834.1</v>
      </c>
      <c r="C584">
        <v>17810.5</v>
      </c>
      <c r="D584" t="s">
        <v>1582</v>
      </c>
      <c r="E584" t="s">
        <v>1583</v>
      </c>
      <c r="F584">
        <v>5</v>
      </c>
      <c r="G584" t="s">
        <v>1413</v>
      </c>
      <c r="H584">
        <v>1758831826.6</v>
      </c>
      <c r="I584">
        <f>(J584)/1000</f>
        <v>0</v>
      </c>
      <c r="J584">
        <f>IF(DO584, AM584, AG584)</f>
        <v>0</v>
      </c>
      <c r="K584">
        <f>IF(DO584, AH584, AF584)</f>
        <v>0</v>
      </c>
      <c r="L584">
        <f>DQ584 - IF(AT584&gt;1, K584*DK584*100.0/(AV584), 0)</f>
        <v>0</v>
      </c>
      <c r="M584">
        <f>((S584-I584/2)*L584-K584)/(S584+I584/2)</f>
        <v>0</v>
      </c>
      <c r="N584">
        <f>M584*(DX584+DY584)/1000.0</f>
        <v>0</v>
      </c>
      <c r="O584">
        <f>(DQ584 - IF(AT584&gt;1, K584*DK584*100.0/(AV584), 0))*(DX584+DY584)/1000.0</f>
        <v>0</v>
      </c>
      <c r="P584">
        <f>2.0/((1/R584-1/Q584)+SIGN(R584)*SQRT((1/R584-1/Q584)*(1/R584-1/Q584) + 4*DL584/((DL584+1)*(DL584+1))*(2*1/R584*1/Q584-1/Q584*1/Q584)))</f>
        <v>0</v>
      </c>
      <c r="Q584">
        <f>IF(LEFT(DM584,1)&lt;&gt;"0",IF(LEFT(DM584,1)="1",3.0,DN584),$D$5+$E$5*(EE584*DX584/($K$5*1000))+$F$5*(EE584*DX584/($K$5*1000))*MAX(MIN(DK584,$J$5),$I$5)*MAX(MIN(DK584,$J$5),$I$5)+$G$5*MAX(MIN(DK584,$J$5),$I$5)*(EE584*DX584/($K$5*1000))+$H$5*(EE584*DX584/($K$5*1000))*(EE584*DX584/($K$5*1000)))</f>
        <v>0</v>
      </c>
      <c r="R584">
        <f>I584*(1000-(1000*0.61365*exp(17.502*V584/(240.97+V584))/(DX584+DY584)+DS584)/2)/(1000*0.61365*exp(17.502*V584/(240.97+V584))/(DX584+DY584)-DS584)</f>
        <v>0</v>
      </c>
      <c r="S584">
        <f>1/((DL584+1)/(P584/1.6)+1/(Q584/1.37)) + DL584/((DL584+1)/(P584/1.6) + DL584/(Q584/1.37))</f>
        <v>0</v>
      </c>
      <c r="T584">
        <f>(DG584*DJ584)</f>
        <v>0</v>
      </c>
      <c r="U584">
        <f>(DZ584+(T584+2*0.95*5.67E-8*(((DZ584+$B$9)+273)^4-(DZ584+273)^4)-44100*I584)/(1.84*29.3*Q584+8*0.95*5.67E-8*(DZ584+273)^3))</f>
        <v>0</v>
      </c>
      <c r="V584">
        <f>($C$9*EA584+$D$9*EB584+$E$9*U584)</f>
        <v>0</v>
      </c>
      <c r="W584">
        <f>0.61365*exp(17.502*V584/(240.97+V584))</f>
        <v>0</v>
      </c>
      <c r="X584">
        <f>(Y584/Z584*100)</f>
        <v>0</v>
      </c>
      <c r="Y584">
        <f>DS584*(DX584+DY584)/1000</f>
        <v>0</v>
      </c>
      <c r="Z584">
        <f>0.61365*exp(17.502*DZ584/(240.97+DZ584))</f>
        <v>0</v>
      </c>
      <c r="AA584">
        <f>(W584-DS584*(DX584+DY584)/1000)</f>
        <v>0</v>
      </c>
      <c r="AB584">
        <f>(-I584*44100)</f>
        <v>0</v>
      </c>
      <c r="AC584">
        <f>2*29.3*Q584*0.92*(DZ584-V584)</f>
        <v>0</v>
      </c>
      <c r="AD584">
        <f>2*0.95*5.67E-8*(((DZ584+$B$9)+273)^4-(V584+273)^4)</f>
        <v>0</v>
      </c>
      <c r="AE584">
        <f>T584+AD584+AB584+AC584</f>
        <v>0</v>
      </c>
      <c r="AF584">
        <f>DW584*AT584*(DR584-DQ584*(1000-AT584*DT584)/(1000-AT584*DS584))/(100*DK584)</f>
        <v>0</v>
      </c>
      <c r="AG584">
        <f>1000*DW584*AT584*(DS584-DT584)/(100*DK584*(1000-AT584*DS584))</f>
        <v>0</v>
      </c>
      <c r="AH584">
        <f>(AI584 - AJ584 - DX584*1E3/(8.314*(DZ584+273.15)) * AL584/DW584 * AK584) * DW584/(100*DK584) * (1000 - DT584)/1000</f>
        <v>0</v>
      </c>
      <c r="AI584">
        <v>1435.90302941671</v>
      </c>
      <c r="AJ584">
        <v>1390.986424242424</v>
      </c>
      <c r="AK584">
        <v>3.429887613083673</v>
      </c>
      <c r="AL584">
        <v>65.13345056571636</v>
      </c>
      <c r="AM584">
        <f>(AO584 - AN584 + DX584*1E3/(8.314*(DZ584+273.15)) * AQ584/DW584 * AP584) * DW584/(100*DK584) * 1000/(1000 - AO584)</f>
        <v>0</v>
      </c>
      <c r="AN584">
        <v>18.55465519492519</v>
      </c>
      <c r="AO584">
        <v>22.33450848484848</v>
      </c>
      <c r="AP584">
        <v>-5.12211410743532E-06</v>
      </c>
      <c r="AQ584">
        <v>105.732096161895</v>
      </c>
      <c r="AR584">
        <v>0</v>
      </c>
      <c r="AS584">
        <v>0</v>
      </c>
      <c r="AT584">
        <f>IF(AR584*$H$15&gt;=AV584,1.0,(AV584/(AV584-AR584*$H$15)))</f>
        <v>0</v>
      </c>
      <c r="AU584">
        <f>(AT584-1)*100</f>
        <v>0</v>
      </c>
      <c r="AV584">
        <f>MAX(0,($B$15+$C$15*EE584)/(1+$D$15*EE584)*DX584/(DZ584+273)*$E$15)</f>
        <v>0</v>
      </c>
      <c r="AW584" t="s">
        <v>439</v>
      </c>
      <c r="AX584" t="s">
        <v>439</v>
      </c>
      <c r="AY584">
        <v>0</v>
      </c>
      <c r="AZ584">
        <v>0</v>
      </c>
      <c r="BA584">
        <f>1-AY584/AZ584</f>
        <v>0</v>
      </c>
      <c r="BB584">
        <v>0</v>
      </c>
      <c r="BC584" t="s">
        <v>439</v>
      </c>
      <c r="BD584" t="s">
        <v>439</v>
      </c>
      <c r="BE584">
        <v>0</v>
      </c>
      <c r="BF584">
        <v>0</v>
      </c>
      <c r="BG584">
        <f>1-BE584/BF584</f>
        <v>0</v>
      </c>
      <c r="BH584">
        <v>0.5</v>
      </c>
      <c r="BI584">
        <f>DH584</f>
        <v>0</v>
      </c>
      <c r="BJ584">
        <f>K584</f>
        <v>0</v>
      </c>
      <c r="BK584">
        <f>BG584*BH584*BI584</f>
        <v>0</v>
      </c>
      <c r="BL584">
        <f>(BJ584-BB584)/BI584</f>
        <v>0</v>
      </c>
      <c r="BM584">
        <f>(AZ584-BF584)/BF584</f>
        <v>0</v>
      </c>
      <c r="BN584">
        <f>AY584/(BA584+AY584/BF584)</f>
        <v>0</v>
      </c>
      <c r="BO584" t="s">
        <v>439</v>
      </c>
      <c r="BP584">
        <v>0</v>
      </c>
      <c r="BQ584">
        <f>IF(BP584&lt;&gt;0, BP584, BN584)</f>
        <v>0</v>
      </c>
      <c r="BR584">
        <f>1-BQ584/BF584</f>
        <v>0</v>
      </c>
      <c r="BS584">
        <f>(BF584-BE584)/(BF584-BQ584)</f>
        <v>0</v>
      </c>
      <c r="BT584">
        <f>(AZ584-BF584)/(AZ584-BQ584)</f>
        <v>0</v>
      </c>
      <c r="BU584">
        <f>(BF584-BE584)/(BF584-AY584)</f>
        <v>0</v>
      </c>
      <c r="BV584">
        <f>(AZ584-BF584)/(AZ584-AY584)</f>
        <v>0</v>
      </c>
      <c r="BW584">
        <f>(BS584*BQ584/BE584)</f>
        <v>0</v>
      </c>
      <c r="BX584">
        <f>(1-BW584)</f>
        <v>0</v>
      </c>
      <c r="DG584">
        <f>$B$13*EF584+$C$13*EG584+$F$13*ER584*(1-EU584)</f>
        <v>0</v>
      </c>
      <c r="DH584">
        <f>DG584*DI584</f>
        <v>0</v>
      </c>
      <c r="DI584">
        <f>($B$13*$D$11+$C$13*$D$11+$F$13*((FE584+EW584)/MAX(FE584+EW584+FF584, 0.1)*$I$11+FF584/MAX(FE584+EW584+FF584, 0.1)*$J$11))/($B$13+$C$13+$F$13)</f>
        <v>0</v>
      </c>
      <c r="DJ584">
        <f>($B$13*$K$11+$C$13*$K$11+$F$13*((FE584+EW584)/MAX(FE584+EW584+FF584, 0.1)*$P$11+FF584/MAX(FE584+EW584+FF584, 0.1)*$Q$11))/($B$13+$C$13+$F$13)</f>
        <v>0</v>
      </c>
      <c r="DK584">
        <v>5.9</v>
      </c>
      <c r="DL584">
        <v>0.5</v>
      </c>
      <c r="DM584" t="s">
        <v>440</v>
      </c>
      <c r="DN584">
        <v>2</v>
      </c>
      <c r="DO584" t="b">
        <v>1</v>
      </c>
      <c r="DP584">
        <v>1758831826.6</v>
      </c>
      <c r="DQ584">
        <v>1336.428888888889</v>
      </c>
      <c r="DR584">
        <v>1394.264444444445</v>
      </c>
      <c r="DS584">
        <v>22.35072592592592</v>
      </c>
      <c r="DT584">
        <v>18.47782222222222</v>
      </c>
      <c r="DU584">
        <v>1337.178518518519</v>
      </c>
      <c r="DV584">
        <v>22.06188518518518</v>
      </c>
      <c r="DW584">
        <v>500.0159259259258</v>
      </c>
      <c r="DX584">
        <v>90.7517777777778</v>
      </c>
      <c r="DY584">
        <v>0.06670273333333333</v>
      </c>
      <c r="DZ584">
        <v>29.26765555555556</v>
      </c>
      <c r="EA584">
        <v>30.0081962962963</v>
      </c>
      <c r="EB584">
        <v>999.9000000000001</v>
      </c>
      <c r="EC584">
        <v>0</v>
      </c>
      <c r="ED584">
        <v>0</v>
      </c>
      <c r="EE584">
        <v>9998.26888888889</v>
      </c>
      <c r="EF584">
        <v>0</v>
      </c>
      <c r="EG584">
        <v>11.5357</v>
      </c>
      <c r="EH584">
        <v>-57.83439629629629</v>
      </c>
      <c r="EI584">
        <v>1366.982222222222</v>
      </c>
      <c r="EJ584">
        <v>1420.512592592592</v>
      </c>
      <c r="EK584">
        <v>3.872914074074074</v>
      </c>
      <c r="EL584">
        <v>1394.264444444445</v>
      </c>
      <c r="EM584">
        <v>18.47782222222222</v>
      </c>
      <c r="EN584">
        <v>2.02836962962963</v>
      </c>
      <c r="EO584">
        <v>1.676894444444444</v>
      </c>
      <c r="EP584">
        <v>17.66755185185185</v>
      </c>
      <c r="EQ584">
        <v>14.68412962962963</v>
      </c>
      <c r="ER584">
        <v>1999.960370370371</v>
      </c>
      <c r="ES584">
        <v>0.9800006666666667</v>
      </c>
      <c r="ET584">
        <v>0.01999903333333333</v>
      </c>
      <c r="EU584">
        <v>0</v>
      </c>
      <c r="EV584">
        <v>1219.035555555555</v>
      </c>
      <c r="EW584">
        <v>5.00078</v>
      </c>
      <c r="EX584">
        <v>23701.47407407407</v>
      </c>
      <c r="EY584">
        <v>16379.32222222222</v>
      </c>
      <c r="EZ584">
        <v>39.09922222222222</v>
      </c>
      <c r="FA584">
        <v>39.78214814814815</v>
      </c>
      <c r="FB584">
        <v>39.4162962962963</v>
      </c>
      <c r="FC584">
        <v>39.57144444444444</v>
      </c>
      <c r="FD584">
        <v>40.45814814814815</v>
      </c>
      <c r="FE584">
        <v>1955.06037037037</v>
      </c>
      <c r="FF584">
        <v>39.9</v>
      </c>
      <c r="FG584">
        <v>0</v>
      </c>
      <c r="FH584">
        <v>1758831829.3</v>
      </c>
      <c r="FI584">
        <v>0</v>
      </c>
      <c r="FJ584">
        <v>1219.025384615384</v>
      </c>
      <c r="FK584">
        <v>-9.437948732538045</v>
      </c>
      <c r="FL584">
        <v>-186.413675324321</v>
      </c>
      <c r="FM584">
        <v>23701.45384615384</v>
      </c>
      <c r="FN584">
        <v>15</v>
      </c>
      <c r="FO584">
        <v>0</v>
      </c>
      <c r="FP584" t="s">
        <v>441</v>
      </c>
      <c r="FQ584">
        <v>1746989605.5</v>
      </c>
      <c r="FR584">
        <v>1746989593.5</v>
      </c>
      <c r="FS584">
        <v>0</v>
      </c>
      <c r="FT584">
        <v>-0.274</v>
      </c>
      <c r="FU584">
        <v>-0.002</v>
      </c>
      <c r="FV584">
        <v>2.549</v>
      </c>
      <c r="FW584">
        <v>0.129</v>
      </c>
      <c r="FX584">
        <v>420</v>
      </c>
      <c r="FY584">
        <v>17</v>
      </c>
      <c r="FZ584">
        <v>0.02</v>
      </c>
      <c r="GA584">
        <v>0.04</v>
      </c>
      <c r="GB584">
        <v>-57.87423</v>
      </c>
      <c r="GC584">
        <v>0.9984990619136523</v>
      </c>
      <c r="GD584">
        <v>0.1335250935217796</v>
      </c>
      <c r="GE584">
        <v>0</v>
      </c>
      <c r="GF584">
        <v>1219.597941176471</v>
      </c>
      <c r="GG584">
        <v>-9.332161959818702</v>
      </c>
      <c r="GH584">
        <v>0.9377531953362155</v>
      </c>
      <c r="GI584">
        <v>0</v>
      </c>
      <c r="GJ584">
        <v>3.92639525</v>
      </c>
      <c r="GK584">
        <v>-0.9854000375234632</v>
      </c>
      <c r="GL584">
        <v>0.0953682285928469</v>
      </c>
      <c r="GM584">
        <v>0</v>
      </c>
      <c r="GN584">
        <v>0</v>
      </c>
      <c r="GO584">
        <v>3</v>
      </c>
      <c r="GP584" t="s">
        <v>459</v>
      </c>
      <c r="GQ584">
        <v>3.1017</v>
      </c>
      <c r="GR584">
        <v>2.72496</v>
      </c>
      <c r="GS584">
        <v>0.195244</v>
      </c>
      <c r="GT584">
        <v>0.200142</v>
      </c>
      <c r="GU584">
        <v>0.102789</v>
      </c>
      <c r="GV584">
        <v>0.0914222</v>
      </c>
      <c r="GW584">
        <v>21025.3</v>
      </c>
      <c r="GX584">
        <v>19009.9</v>
      </c>
      <c r="GY584">
        <v>26689.1</v>
      </c>
      <c r="GZ584">
        <v>23988.1</v>
      </c>
      <c r="HA584">
        <v>38329.1</v>
      </c>
      <c r="HB584">
        <v>32246.6</v>
      </c>
      <c r="HC584">
        <v>46606.1</v>
      </c>
      <c r="HD584">
        <v>37968.4</v>
      </c>
      <c r="HE584">
        <v>1.87197</v>
      </c>
      <c r="HF584">
        <v>1.8627</v>
      </c>
      <c r="HG584">
        <v>0.149824</v>
      </c>
      <c r="HH584">
        <v>0</v>
      </c>
      <c r="HI584">
        <v>27.5653</v>
      </c>
      <c r="HJ584">
        <v>999.9</v>
      </c>
      <c r="HK584">
        <v>38</v>
      </c>
      <c r="HL584">
        <v>32.5</v>
      </c>
      <c r="HM584">
        <v>20.5666</v>
      </c>
      <c r="HN584">
        <v>61.0051</v>
      </c>
      <c r="HO584">
        <v>20.4247</v>
      </c>
      <c r="HP584">
        <v>1</v>
      </c>
      <c r="HQ584">
        <v>0.115932</v>
      </c>
      <c r="HR584">
        <v>-0.139926</v>
      </c>
      <c r="HS584">
        <v>20.2811</v>
      </c>
      <c r="HT584">
        <v>5.2113</v>
      </c>
      <c r="HU584">
        <v>11.9798</v>
      </c>
      <c r="HV584">
        <v>4.96325</v>
      </c>
      <c r="HW584">
        <v>3.27433</v>
      </c>
      <c r="HX584">
        <v>9999</v>
      </c>
      <c r="HY584">
        <v>9999</v>
      </c>
      <c r="HZ584">
        <v>9999</v>
      </c>
      <c r="IA584">
        <v>6.8</v>
      </c>
      <c r="IB584">
        <v>1.86396</v>
      </c>
      <c r="IC584">
        <v>1.86012</v>
      </c>
      <c r="ID584">
        <v>1.85838</v>
      </c>
      <c r="IE584">
        <v>1.85977</v>
      </c>
      <c r="IF584">
        <v>1.85989</v>
      </c>
      <c r="IG584">
        <v>1.85838</v>
      </c>
      <c r="IH584">
        <v>1.85745</v>
      </c>
      <c r="II584">
        <v>1.85242</v>
      </c>
      <c r="IJ584">
        <v>0</v>
      </c>
      <c r="IK584">
        <v>0</v>
      </c>
      <c r="IL584">
        <v>0</v>
      </c>
      <c r="IM584">
        <v>0</v>
      </c>
      <c r="IN584" t="s">
        <v>443</v>
      </c>
      <c r="IO584" t="s">
        <v>444</v>
      </c>
      <c r="IP584" t="s">
        <v>445</v>
      </c>
      <c r="IQ584" t="s">
        <v>445</v>
      </c>
      <c r="IR584" t="s">
        <v>445</v>
      </c>
      <c r="IS584" t="s">
        <v>445</v>
      </c>
      <c r="IT584">
        <v>0</v>
      </c>
      <c r="IU584">
        <v>100</v>
      </c>
      <c r="IV584">
        <v>100</v>
      </c>
      <c r="IW584">
        <v>-0.73</v>
      </c>
      <c r="IX584">
        <v>0.2885</v>
      </c>
      <c r="IY584">
        <v>-1.085747647868322</v>
      </c>
      <c r="IZ584">
        <v>-0.001141660950335919</v>
      </c>
      <c r="JA584">
        <v>1.556549255047457E-06</v>
      </c>
      <c r="JB584">
        <v>-3.845636065895205E-10</v>
      </c>
      <c r="JC584">
        <v>0.01562767363184709</v>
      </c>
      <c r="JD584">
        <v>0.001629169780553792</v>
      </c>
      <c r="JE584">
        <v>0.0005448488767950686</v>
      </c>
      <c r="JF584">
        <v>-2.599574200195059E-06</v>
      </c>
      <c r="JG584">
        <v>2</v>
      </c>
      <c r="JH584">
        <v>2011</v>
      </c>
      <c r="JI584">
        <v>1</v>
      </c>
      <c r="JJ584">
        <v>26</v>
      </c>
      <c r="JK584">
        <v>197370.5</v>
      </c>
      <c r="JL584">
        <v>197370.7</v>
      </c>
      <c r="JM584">
        <v>3.06641</v>
      </c>
      <c r="JN584">
        <v>2.61353</v>
      </c>
      <c r="JO584">
        <v>1.49658</v>
      </c>
      <c r="JP584">
        <v>2.34619</v>
      </c>
      <c r="JQ584">
        <v>1.54907</v>
      </c>
      <c r="JR584">
        <v>2.3938</v>
      </c>
      <c r="JS584">
        <v>36.8842</v>
      </c>
      <c r="JT584">
        <v>24.1751</v>
      </c>
      <c r="JU584">
        <v>18</v>
      </c>
      <c r="JV584">
        <v>483.709</v>
      </c>
      <c r="JW584">
        <v>492.753</v>
      </c>
      <c r="JX584">
        <v>27.8759</v>
      </c>
      <c r="JY584">
        <v>28.8063</v>
      </c>
      <c r="JZ584">
        <v>30</v>
      </c>
      <c r="KA584">
        <v>29.0789</v>
      </c>
      <c r="KB584">
        <v>29.0928</v>
      </c>
      <c r="KC584">
        <v>61.5578</v>
      </c>
      <c r="KD584">
        <v>10.1268</v>
      </c>
      <c r="KE584">
        <v>44.8269</v>
      </c>
      <c r="KF584">
        <v>27.8675</v>
      </c>
      <c r="KG584">
        <v>1436.86</v>
      </c>
      <c r="KH584">
        <v>18.5302</v>
      </c>
      <c r="KI584">
        <v>101.9</v>
      </c>
      <c r="KJ584">
        <v>91.55</v>
      </c>
    </row>
    <row r="585" spans="1:296">
      <c r="A585">
        <v>567</v>
      </c>
      <c r="B585">
        <v>1758831839.1</v>
      </c>
      <c r="C585">
        <v>17815.5</v>
      </c>
      <c r="D585" t="s">
        <v>1584</v>
      </c>
      <c r="E585" t="s">
        <v>1585</v>
      </c>
      <c r="F585">
        <v>5</v>
      </c>
      <c r="G585" t="s">
        <v>1413</v>
      </c>
      <c r="H585">
        <v>1758831831.314285</v>
      </c>
      <c r="I585">
        <f>(J585)/1000</f>
        <v>0</v>
      </c>
      <c r="J585">
        <f>IF(DO585, AM585, AG585)</f>
        <v>0</v>
      </c>
      <c r="K585">
        <f>IF(DO585, AH585, AF585)</f>
        <v>0</v>
      </c>
      <c r="L585">
        <f>DQ585 - IF(AT585&gt;1, K585*DK585*100.0/(AV585), 0)</f>
        <v>0</v>
      </c>
      <c r="M585">
        <f>((S585-I585/2)*L585-K585)/(S585+I585/2)</f>
        <v>0</v>
      </c>
      <c r="N585">
        <f>M585*(DX585+DY585)/1000.0</f>
        <v>0</v>
      </c>
      <c r="O585">
        <f>(DQ585 - IF(AT585&gt;1, K585*DK585*100.0/(AV585), 0))*(DX585+DY585)/1000.0</f>
        <v>0</v>
      </c>
      <c r="P585">
        <f>2.0/((1/R585-1/Q585)+SIGN(R585)*SQRT((1/R585-1/Q585)*(1/R585-1/Q585) + 4*DL585/((DL585+1)*(DL585+1))*(2*1/R585*1/Q585-1/Q585*1/Q585)))</f>
        <v>0</v>
      </c>
      <c r="Q585">
        <f>IF(LEFT(DM585,1)&lt;&gt;"0",IF(LEFT(DM585,1)="1",3.0,DN585),$D$5+$E$5*(EE585*DX585/($K$5*1000))+$F$5*(EE585*DX585/($K$5*1000))*MAX(MIN(DK585,$J$5),$I$5)*MAX(MIN(DK585,$J$5),$I$5)+$G$5*MAX(MIN(DK585,$J$5),$I$5)*(EE585*DX585/($K$5*1000))+$H$5*(EE585*DX585/($K$5*1000))*(EE585*DX585/($K$5*1000)))</f>
        <v>0</v>
      </c>
      <c r="R585">
        <f>I585*(1000-(1000*0.61365*exp(17.502*V585/(240.97+V585))/(DX585+DY585)+DS585)/2)/(1000*0.61365*exp(17.502*V585/(240.97+V585))/(DX585+DY585)-DS585)</f>
        <v>0</v>
      </c>
      <c r="S585">
        <f>1/((DL585+1)/(P585/1.6)+1/(Q585/1.37)) + DL585/((DL585+1)/(P585/1.6) + DL585/(Q585/1.37))</f>
        <v>0</v>
      </c>
      <c r="T585">
        <f>(DG585*DJ585)</f>
        <v>0</v>
      </c>
      <c r="U585">
        <f>(DZ585+(T585+2*0.95*5.67E-8*(((DZ585+$B$9)+273)^4-(DZ585+273)^4)-44100*I585)/(1.84*29.3*Q585+8*0.95*5.67E-8*(DZ585+273)^3))</f>
        <v>0</v>
      </c>
      <c r="V585">
        <f>($C$9*EA585+$D$9*EB585+$E$9*U585)</f>
        <v>0</v>
      </c>
      <c r="W585">
        <f>0.61365*exp(17.502*V585/(240.97+V585))</f>
        <v>0</v>
      </c>
      <c r="X585">
        <f>(Y585/Z585*100)</f>
        <v>0</v>
      </c>
      <c r="Y585">
        <f>DS585*(DX585+DY585)/1000</f>
        <v>0</v>
      </c>
      <c r="Z585">
        <f>0.61365*exp(17.502*DZ585/(240.97+DZ585))</f>
        <v>0</v>
      </c>
      <c r="AA585">
        <f>(W585-DS585*(DX585+DY585)/1000)</f>
        <v>0</v>
      </c>
      <c r="AB585">
        <f>(-I585*44100)</f>
        <v>0</v>
      </c>
      <c r="AC585">
        <f>2*29.3*Q585*0.92*(DZ585-V585)</f>
        <v>0</v>
      </c>
      <c r="AD585">
        <f>2*0.95*5.67E-8*(((DZ585+$B$9)+273)^4-(V585+273)^4)</f>
        <v>0</v>
      </c>
      <c r="AE585">
        <f>T585+AD585+AB585+AC585</f>
        <v>0</v>
      </c>
      <c r="AF585">
        <f>DW585*AT585*(DR585-DQ585*(1000-AT585*DT585)/(1000-AT585*DS585))/(100*DK585)</f>
        <v>0</v>
      </c>
      <c r="AG585">
        <f>1000*DW585*AT585*(DS585-DT585)/(100*DK585*(1000-AT585*DS585))</f>
        <v>0</v>
      </c>
      <c r="AH585">
        <f>(AI585 - AJ585 - DX585*1E3/(8.314*(DZ585+273.15)) * AL585/DW585 * AK585) * DW585/(100*DK585) * (1000 - DT585)/1000</f>
        <v>0</v>
      </c>
      <c r="AI585">
        <v>1453.09942745761</v>
      </c>
      <c r="AJ585">
        <v>1408.157515151515</v>
      </c>
      <c r="AK585">
        <v>3.425646116348476</v>
      </c>
      <c r="AL585">
        <v>65.13345056571636</v>
      </c>
      <c r="AM585">
        <f>(AO585 - AN585 + DX585*1E3/(8.314*(DZ585+273.15)) * AQ585/DW585 * AP585) * DW585/(100*DK585) * 1000/(1000 - AO585)</f>
        <v>0</v>
      </c>
      <c r="AN585">
        <v>18.61441741544367</v>
      </c>
      <c r="AO585">
        <v>22.33401757575756</v>
      </c>
      <c r="AP585">
        <v>-4.473975527161628E-05</v>
      </c>
      <c r="AQ585">
        <v>105.732096161895</v>
      </c>
      <c r="AR585">
        <v>0</v>
      </c>
      <c r="AS585">
        <v>0</v>
      </c>
      <c r="AT585">
        <f>IF(AR585*$H$15&gt;=AV585,1.0,(AV585/(AV585-AR585*$H$15)))</f>
        <v>0</v>
      </c>
      <c r="AU585">
        <f>(AT585-1)*100</f>
        <v>0</v>
      </c>
      <c r="AV585">
        <f>MAX(0,($B$15+$C$15*EE585)/(1+$D$15*EE585)*DX585/(DZ585+273)*$E$15)</f>
        <v>0</v>
      </c>
      <c r="AW585" t="s">
        <v>439</v>
      </c>
      <c r="AX585" t="s">
        <v>439</v>
      </c>
      <c r="AY585">
        <v>0</v>
      </c>
      <c r="AZ585">
        <v>0</v>
      </c>
      <c r="BA585">
        <f>1-AY585/AZ585</f>
        <v>0</v>
      </c>
      <c r="BB585">
        <v>0</v>
      </c>
      <c r="BC585" t="s">
        <v>439</v>
      </c>
      <c r="BD585" t="s">
        <v>439</v>
      </c>
      <c r="BE585">
        <v>0</v>
      </c>
      <c r="BF585">
        <v>0</v>
      </c>
      <c r="BG585">
        <f>1-BE585/BF585</f>
        <v>0</v>
      </c>
      <c r="BH585">
        <v>0.5</v>
      </c>
      <c r="BI585">
        <f>DH585</f>
        <v>0</v>
      </c>
      <c r="BJ585">
        <f>K585</f>
        <v>0</v>
      </c>
      <c r="BK585">
        <f>BG585*BH585*BI585</f>
        <v>0</v>
      </c>
      <c r="BL585">
        <f>(BJ585-BB585)/BI585</f>
        <v>0</v>
      </c>
      <c r="BM585">
        <f>(AZ585-BF585)/BF585</f>
        <v>0</v>
      </c>
      <c r="BN585">
        <f>AY585/(BA585+AY585/BF585)</f>
        <v>0</v>
      </c>
      <c r="BO585" t="s">
        <v>439</v>
      </c>
      <c r="BP585">
        <v>0</v>
      </c>
      <c r="BQ585">
        <f>IF(BP585&lt;&gt;0, BP585, BN585)</f>
        <v>0</v>
      </c>
      <c r="BR585">
        <f>1-BQ585/BF585</f>
        <v>0</v>
      </c>
      <c r="BS585">
        <f>(BF585-BE585)/(BF585-BQ585)</f>
        <v>0</v>
      </c>
      <c r="BT585">
        <f>(AZ585-BF585)/(AZ585-BQ585)</f>
        <v>0</v>
      </c>
      <c r="BU585">
        <f>(BF585-BE585)/(BF585-AY585)</f>
        <v>0</v>
      </c>
      <c r="BV585">
        <f>(AZ585-BF585)/(AZ585-AY585)</f>
        <v>0</v>
      </c>
      <c r="BW585">
        <f>(BS585*BQ585/BE585)</f>
        <v>0</v>
      </c>
      <c r="BX585">
        <f>(1-BW585)</f>
        <v>0</v>
      </c>
      <c r="DG585">
        <f>$B$13*EF585+$C$13*EG585+$F$13*ER585*(1-EU585)</f>
        <v>0</v>
      </c>
      <c r="DH585">
        <f>DG585*DI585</f>
        <v>0</v>
      </c>
      <c r="DI585">
        <f>($B$13*$D$11+$C$13*$D$11+$F$13*((FE585+EW585)/MAX(FE585+EW585+FF585, 0.1)*$I$11+FF585/MAX(FE585+EW585+FF585, 0.1)*$J$11))/($B$13+$C$13+$F$13)</f>
        <v>0</v>
      </c>
      <c r="DJ585">
        <f>($B$13*$K$11+$C$13*$K$11+$F$13*((FE585+EW585)/MAX(FE585+EW585+FF585, 0.1)*$P$11+FF585/MAX(FE585+EW585+FF585, 0.1)*$Q$11))/($B$13+$C$13+$F$13)</f>
        <v>0</v>
      </c>
      <c r="DK585">
        <v>5.9</v>
      </c>
      <c r="DL585">
        <v>0.5</v>
      </c>
      <c r="DM585" t="s">
        <v>440</v>
      </c>
      <c r="DN585">
        <v>2</v>
      </c>
      <c r="DO585" t="b">
        <v>1</v>
      </c>
      <c r="DP585">
        <v>1758831831.314285</v>
      </c>
      <c r="DQ585">
        <v>1352.273571428572</v>
      </c>
      <c r="DR585">
        <v>1410.039642857143</v>
      </c>
      <c r="DS585">
        <v>22.3394</v>
      </c>
      <c r="DT585">
        <v>18.53793214285714</v>
      </c>
      <c r="DU585">
        <v>1353.007857142857</v>
      </c>
      <c r="DV585">
        <v>22.05080000000001</v>
      </c>
      <c r="DW585">
        <v>500.0492142857143</v>
      </c>
      <c r="DX585">
        <v>90.75171785714284</v>
      </c>
      <c r="DY585">
        <v>0.06677656785714285</v>
      </c>
      <c r="DZ585">
        <v>29.26151428571428</v>
      </c>
      <c r="EA585">
        <v>30.00534285714286</v>
      </c>
      <c r="EB585">
        <v>999.9000000000002</v>
      </c>
      <c r="EC585">
        <v>0</v>
      </c>
      <c r="ED585">
        <v>0</v>
      </c>
      <c r="EE585">
        <v>9996.359642857144</v>
      </c>
      <c r="EF585">
        <v>0</v>
      </c>
      <c r="EG585">
        <v>11.5357</v>
      </c>
      <c r="EH585">
        <v>-57.76568214285715</v>
      </c>
      <c r="EI585">
        <v>1383.172857142858</v>
      </c>
      <c r="EJ585">
        <v>1436.673214285714</v>
      </c>
      <c r="EK585">
        <v>3.801474642857143</v>
      </c>
      <c r="EL585">
        <v>1410.039642857143</v>
      </c>
      <c r="EM585">
        <v>18.53793214285714</v>
      </c>
      <c r="EN585">
        <v>2.02734</v>
      </c>
      <c r="EO585">
        <v>1.682348214285714</v>
      </c>
      <c r="EP585">
        <v>17.6595</v>
      </c>
      <c r="EQ585">
        <v>14.73445357142857</v>
      </c>
      <c r="ER585">
        <v>1999.965357142857</v>
      </c>
      <c r="ES585">
        <v>0.9800007500000001</v>
      </c>
      <c r="ET585">
        <v>0.01999894999999999</v>
      </c>
      <c r="EU585">
        <v>0</v>
      </c>
      <c r="EV585">
        <v>1218.242142857143</v>
      </c>
      <c r="EW585">
        <v>5.00078</v>
      </c>
      <c r="EX585">
        <v>23686.87142857143</v>
      </c>
      <c r="EY585">
        <v>16379.35357142857</v>
      </c>
      <c r="EZ585">
        <v>39.1025</v>
      </c>
      <c r="FA585">
        <v>39.78771428571428</v>
      </c>
      <c r="FB585">
        <v>39.41257142857142</v>
      </c>
      <c r="FC585">
        <v>39.54878571428571</v>
      </c>
      <c r="FD585">
        <v>40.41942857142858</v>
      </c>
      <c r="FE585">
        <v>1955.065357142857</v>
      </c>
      <c r="FF585">
        <v>39.9</v>
      </c>
      <c r="FG585">
        <v>0</v>
      </c>
      <c r="FH585">
        <v>1758831834.1</v>
      </c>
      <c r="FI585">
        <v>0</v>
      </c>
      <c r="FJ585">
        <v>1218.256538461538</v>
      </c>
      <c r="FK585">
        <v>-10.40717949732644</v>
      </c>
      <c r="FL585">
        <v>-190.5709402003664</v>
      </c>
      <c r="FM585">
        <v>23686.5923076923</v>
      </c>
      <c r="FN585">
        <v>15</v>
      </c>
      <c r="FO585">
        <v>0</v>
      </c>
      <c r="FP585" t="s">
        <v>441</v>
      </c>
      <c r="FQ585">
        <v>1746989605.5</v>
      </c>
      <c r="FR585">
        <v>1746989593.5</v>
      </c>
      <c r="FS585">
        <v>0</v>
      </c>
      <c r="FT585">
        <v>-0.274</v>
      </c>
      <c r="FU585">
        <v>-0.002</v>
      </c>
      <c r="FV585">
        <v>2.549</v>
      </c>
      <c r="FW585">
        <v>0.129</v>
      </c>
      <c r="FX585">
        <v>420</v>
      </c>
      <c r="FY585">
        <v>17</v>
      </c>
      <c r="FZ585">
        <v>0.02</v>
      </c>
      <c r="GA585">
        <v>0.04</v>
      </c>
      <c r="GB585">
        <v>-57.81121250000001</v>
      </c>
      <c r="GC585">
        <v>0.7213519699812487</v>
      </c>
      <c r="GD585">
        <v>0.1236002269162562</v>
      </c>
      <c r="GE585">
        <v>0</v>
      </c>
      <c r="GF585">
        <v>1218.726470588235</v>
      </c>
      <c r="GG585">
        <v>-9.981054242528209</v>
      </c>
      <c r="GH585">
        <v>1.000702348508993</v>
      </c>
      <c r="GI585">
        <v>0</v>
      </c>
      <c r="GJ585">
        <v>3.8493185</v>
      </c>
      <c r="GK585">
        <v>-0.9263714071294665</v>
      </c>
      <c r="GL585">
        <v>0.08952426471493637</v>
      </c>
      <c r="GM585">
        <v>0</v>
      </c>
      <c r="GN585">
        <v>0</v>
      </c>
      <c r="GO585">
        <v>3</v>
      </c>
      <c r="GP585" t="s">
        <v>459</v>
      </c>
      <c r="GQ585">
        <v>3.10197</v>
      </c>
      <c r="GR585">
        <v>2.72462</v>
      </c>
      <c r="GS585">
        <v>0.196687</v>
      </c>
      <c r="GT585">
        <v>0.201548</v>
      </c>
      <c r="GU585">
        <v>0.102787</v>
      </c>
      <c r="GV585">
        <v>0.09164170000000001</v>
      </c>
      <c r="GW585">
        <v>20987.6</v>
      </c>
      <c r="GX585">
        <v>18976.5</v>
      </c>
      <c r="GY585">
        <v>26689</v>
      </c>
      <c r="GZ585">
        <v>23988</v>
      </c>
      <c r="HA585">
        <v>38329.5</v>
      </c>
      <c r="HB585">
        <v>32238.6</v>
      </c>
      <c r="HC585">
        <v>46606.3</v>
      </c>
      <c r="HD585">
        <v>37968.1</v>
      </c>
      <c r="HE585">
        <v>1.8727</v>
      </c>
      <c r="HF585">
        <v>1.86252</v>
      </c>
      <c r="HG585">
        <v>0.150032</v>
      </c>
      <c r="HH585">
        <v>0</v>
      </c>
      <c r="HI585">
        <v>27.5589</v>
      </c>
      <c r="HJ585">
        <v>999.9</v>
      </c>
      <c r="HK585">
        <v>38.1</v>
      </c>
      <c r="HL585">
        <v>32.5</v>
      </c>
      <c r="HM585">
        <v>20.6235</v>
      </c>
      <c r="HN585">
        <v>61.1951</v>
      </c>
      <c r="HO585">
        <v>20.2003</v>
      </c>
      <c r="HP585">
        <v>1</v>
      </c>
      <c r="HQ585">
        <v>0.115864</v>
      </c>
      <c r="HR585">
        <v>-0.138766</v>
      </c>
      <c r="HS585">
        <v>20.2813</v>
      </c>
      <c r="HT585">
        <v>5.2116</v>
      </c>
      <c r="HU585">
        <v>11.98</v>
      </c>
      <c r="HV585">
        <v>4.9632</v>
      </c>
      <c r="HW585">
        <v>3.27445</v>
      </c>
      <c r="HX585">
        <v>9999</v>
      </c>
      <c r="HY585">
        <v>9999</v>
      </c>
      <c r="HZ585">
        <v>9999</v>
      </c>
      <c r="IA585">
        <v>6.8</v>
      </c>
      <c r="IB585">
        <v>1.86393</v>
      </c>
      <c r="IC585">
        <v>1.86008</v>
      </c>
      <c r="ID585">
        <v>1.85838</v>
      </c>
      <c r="IE585">
        <v>1.85975</v>
      </c>
      <c r="IF585">
        <v>1.85988</v>
      </c>
      <c r="IG585">
        <v>1.85838</v>
      </c>
      <c r="IH585">
        <v>1.85745</v>
      </c>
      <c r="II585">
        <v>1.85242</v>
      </c>
      <c r="IJ585">
        <v>0</v>
      </c>
      <c r="IK585">
        <v>0</v>
      </c>
      <c r="IL585">
        <v>0</v>
      </c>
      <c r="IM585">
        <v>0</v>
      </c>
      <c r="IN585" t="s">
        <v>443</v>
      </c>
      <c r="IO585" t="s">
        <v>444</v>
      </c>
      <c r="IP585" t="s">
        <v>445</v>
      </c>
      <c r="IQ585" t="s">
        <v>445</v>
      </c>
      <c r="IR585" t="s">
        <v>445</v>
      </c>
      <c r="IS585" t="s">
        <v>445</v>
      </c>
      <c r="IT585">
        <v>0</v>
      </c>
      <c r="IU585">
        <v>100</v>
      </c>
      <c r="IV585">
        <v>100</v>
      </c>
      <c r="IW585">
        <v>-0.71</v>
      </c>
      <c r="IX585">
        <v>0.2885</v>
      </c>
      <c r="IY585">
        <v>-1.085747647868322</v>
      </c>
      <c r="IZ585">
        <v>-0.001141660950335919</v>
      </c>
      <c r="JA585">
        <v>1.556549255047457E-06</v>
      </c>
      <c r="JB585">
        <v>-3.845636065895205E-10</v>
      </c>
      <c r="JC585">
        <v>0.01562767363184709</v>
      </c>
      <c r="JD585">
        <v>0.001629169780553792</v>
      </c>
      <c r="JE585">
        <v>0.0005448488767950686</v>
      </c>
      <c r="JF585">
        <v>-2.599574200195059E-06</v>
      </c>
      <c r="JG585">
        <v>2</v>
      </c>
      <c r="JH585">
        <v>2011</v>
      </c>
      <c r="JI585">
        <v>1</v>
      </c>
      <c r="JJ585">
        <v>26</v>
      </c>
      <c r="JK585">
        <v>197370.6</v>
      </c>
      <c r="JL585">
        <v>197370.8</v>
      </c>
      <c r="JM585">
        <v>3.09814</v>
      </c>
      <c r="JN585">
        <v>2.61108</v>
      </c>
      <c r="JO585">
        <v>1.49658</v>
      </c>
      <c r="JP585">
        <v>2.34497</v>
      </c>
      <c r="JQ585">
        <v>1.54907</v>
      </c>
      <c r="JR585">
        <v>2.46948</v>
      </c>
      <c r="JS585">
        <v>36.8842</v>
      </c>
      <c r="JT585">
        <v>24.1838</v>
      </c>
      <c r="JU585">
        <v>18</v>
      </c>
      <c r="JV585">
        <v>484.114</v>
      </c>
      <c r="JW585">
        <v>492.607</v>
      </c>
      <c r="JX585">
        <v>27.8665</v>
      </c>
      <c r="JY585">
        <v>28.8039</v>
      </c>
      <c r="JZ585">
        <v>29.9999</v>
      </c>
      <c r="KA585">
        <v>29.0764</v>
      </c>
      <c r="KB585">
        <v>29.0891</v>
      </c>
      <c r="KC585">
        <v>62.171</v>
      </c>
      <c r="KD585">
        <v>10.1268</v>
      </c>
      <c r="KE585">
        <v>45.2081</v>
      </c>
      <c r="KF585">
        <v>27.8647</v>
      </c>
      <c r="KG585">
        <v>1456.91</v>
      </c>
      <c r="KH585">
        <v>18.5809</v>
      </c>
      <c r="KI585">
        <v>101.9</v>
      </c>
      <c r="KJ585">
        <v>91.54949999999999</v>
      </c>
    </row>
    <row r="586" spans="1:296">
      <c r="A586">
        <v>568</v>
      </c>
      <c r="B586">
        <v>1758831844.1</v>
      </c>
      <c r="C586">
        <v>17820.5</v>
      </c>
      <c r="D586" t="s">
        <v>1586</v>
      </c>
      <c r="E586" t="s">
        <v>1587</v>
      </c>
      <c r="F586">
        <v>5</v>
      </c>
      <c r="G586" t="s">
        <v>1413</v>
      </c>
      <c r="H586">
        <v>1758831836.6</v>
      </c>
      <c r="I586">
        <f>(J586)/1000</f>
        <v>0</v>
      </c>
      <c r="J586">
        <f>IF(DO586, AM586, AG586)</f>
        <v>0</v>
      </c>
      <c r="K586">
        <f>IF(DO586, AH586, AF586)</f>
        <v>0</v>
      </c>
      <c r="L586">
        <f>DQ586 - IF(AT586&gt;1, K586*DK586*100.0/(AV586), 0)</f>
        <v>0</v>
      </c>
      <c r="M586">
        <f>((S586-I586/2)*L586-K586)/(S586+I586/2)</f>
        <v>0</v>
      </c>
      <c r="N586">
        <f>M586*(DX586+DY586)/1000.0</f>
        <v>0</v>
      </c>
      <c r="O586">
        <f>(DQ586 - IF(AT586&gt;1, K586*DK586*100.0/(AV586), 0))*(DX586+DY586)/1000.0</f>
        <v>0</v>
      </c>
      <c r="P586">
        <f>2.0/((1/R586-1/Q586)+SIGN(R586)*SQRT((1/R586-1/Q586)*(1/R586-1/Q586) + 4*DL586/((DL586+1)*(DL586+1))*(2*1/R586*1/Q586-1/Q586*1/Q586)))</f>
        <v>0</v>
      </c>
      <c r="Q586">
        <f>IF(LEFT(DM586,1)&lt;&gt;"0",IF(LEFT(DM586,1)="1",3.0,DN586),$D$5+$E$5*(EE586*DX586/($K$5*1000))+$F$5*(EE586*DX586/($K$5*1000))*MAX(MIN(DK586,$J$5),$I$5)*MAX(MIN(DK586,$J$5),$I$5)+$G$5*MAX(MIN(DK586,$J$5),$I$5)*(EE586*DX586/($K$5*1000))+$H$5*(EE586*DX586/($K$5*1000))*(EE586*DX586/($K$5*1000)))</f>
        <v>0</v>
      </c>
      <c r="R586">
        <f>I586*(1000-(1000*0.61365*exp(17.502*V586/(240.97+V586))/(DX586+DY586)+DS586)/2)/(1000*0.61365*exp(17.502*V586/(240.97+V586))/(DX586+DY586)-DS586)</f>
        <v>0</v>
      </c>
      <c r="S586">
        <f>1/((DL586+1)/(P586/1.6)+1/(Q586/1.37)) + DL586/((DL586+1)/(P586/1.6) + DL586/(Q586/1.37))</f>
        <v>0</v>
      </c>
      <c r="T586">
        <f>(DG586*DJ586)</f>
        <v>0</v>
      </c>
      <c r="U586">
        <f>(DZ586+(T586+2*0.95*5.67E-8*(((DZ586+$B$9)+273)^4-(DZ586+273)^4)-44100*I586)/(1.84*29.3*Q586+8*0.95*5.67E-8*(DZ586+273)^3))</f>
        <v>0</v>
      </c>
      <c r="V586">
        <f>($C$9*EA586+$D$9*EB586+$E$9*U586)</f>
        <v>0</v>
      </c>
      <c r="W586">
        <f>0.61365*exp(17.502*V586/(240.97+V586))</f>
        <v>0</v>
      </c>
      <c r="X586">
        <f>(Y586/Z586*100)</f>
        <v>0</v>
      </c>
      <c r="Y586">
        <f>DS586*(DX586+DY586)/1000</f>
        <v>0</v>
      </c>
      <c r="Z586">
        <f>0.61365*exp(17.502*DZ586/(240.97+DZ586))</f>
        <v>0</v>
      </c>
      <c r="AA586">
        <f>(W586-DS586*(DX586+DY586)/1000)</f>
        <v>0</v>
      </c>
      <c r="AB586">
        <f>(-I586*44100)</f>
        <v>0</v>
      </c>
      <c r="AC586">
        <f>2*29.3*Q586*0.92*(DZ586-V586)</f>
        <v>0</v>
      </c>
      <c r="AD586">
        <f>2*0.95*5.67E-8*(((DZ586+$B$9)+273)^4-(V586+273)^4)</f>
        <v>0</v>
      </c>
      <c r="AE586">
        <f>T586+AD586+AB586+AC586</f>
        <v>0</v>
      </c>
      <c r="AF586">
        <f>DW586*AT586*(DR586-DQ586*(1000-AT586*DT586)/(1000-AT586*DS586))/(100*DK586)</f>
        <v>0</v>
      </c>
      <c r="AG586">
        <f>1000*DW586*AT586*(DS586-DT586)/(100*DK586*(1000-AT586*DS586))</f>
        <v>0</v>
      </c>
      <c r="AH586">
        <f>(AI586 - AJ586 - DX586*1E3/(8.314*(DZ586+273.15)) * AL586/DW586 * AK586) * DW586/(100*DK586) * (1000 - DT586)/1000</f>
        <v>0</v>
      </c>
      <c r="AI586">
        <v>1470.420244524706</v>
      </c>
      <c r="AJ586">
        <v>1425.434060606061</v>
      </c>
      <c r="AK586">
        <v>3.463025390244175</v>
      </c>
      <c r="AL586">
        <v>65.13345056571636</v>
      </c>
      <c r="AM586">
        <f>(AO586 - AN586 + DX586*1E3/(8.314*(DZ586+273.15)) * AQ586/DW586 * AP586) * DW586/(100*DK586) * 1000/(1000 - AO586)</f>
        <v>0</v>
      </c>
      <c r="AN586">
        <v>18.67148872393717</v>
      </c>
      <c r="AO586">
        <v>22.33354121212122</v>
      </c>
      <c r="AP586">
        <v>-4.839412991907062E-05</v>
      </c>
      <c r="AQ586">
        <v>105.732096161895</v>
      </c>
      <c r="AR586">
        <v>0</v>
      </c>
      <c r="AS586">
        <v>0</v>
      </c>
      <c r="AT586">
        <f>IF(AR586*$H$15&gt;=AV586,1.0,(AV586/(AV586-AR586*$H$15)))</f>
        <v>0</v>
      </c>
      <c r="AU586">
        <f>(AT586-1)*100</f>
        <v>0</v>
      </c>
      <c r="AV586">
        <f>MAX(0,($B$15+$C$15*EE586)/(1+$D$15*EE586)*DX586/(DZ586+273)*$E$15)</f>
        <v>0</v>
      </c>
      <c r="AW586" t="s">
        <v>439</v>
      </c>
      <c r="AX586" t="s">
        <v>439</v>
      </c>
      <c r="AY586">
        <v>0</v>
      </c>
      <c r="AZ586">
        <v>0</v>
      </c>
      <c r="BA586">
        <f>1-AY586/AZ586</f>
        <v>0</v>
      </c>
      <c r="BB586">
        <v>0</v>
      </c>
      <c r="BC586" t="s">
        <v>439</v>
      </c>
      <c r="BD586" t="s">
        <v>439</v>
      </c>
      <c r="BE586">
        <v>0</v>
      </c>
      <c r="BF586">
        <v>0</v>
      </c>
      <c r="BG586">
        <f>1-BE586/BF586</f>
        <v>0</v>
      </c>
      <c r="BH586">
        <v>0.5</v>
      </c>
      <c r="BI586">
        <f>DH586</f>
        <v>0</v>
      </c>
      <c r="BJ586">
        <f>K586</f>
        <v>0</v>
      </c>
      <c r="BK586">
        <f>BG586*BH586*BI586</f>
        <v>0</v>
      </c>
      <c r="BL586">
        <f>(BJ586-BB586)/BI586</f>
        <v>0</v>
      </c>
      <c r="BM586">
        <f>(AZ586-BF586)/BF586</f>
        <v>0</v>
      </c>
      <c r="BN586">
        <f>AY586/(BA586+AY586/BF586)</f>
        <v>0</v>
      </c>
      <c r="BO586" t="s">
        <v>439</v>
      </c>
      <c r="BP586">
        <v>0</v>
      </c>
      <c r="BQ586">
        <f>IF(BP586&lt;&gt;0, BP586, BN586)</f>
        <v>0</v>
      </c>
      <c r="BR586">
        <f>1-BQ586/BF586</f>
        <v>0</v>
      </c>
      <c r="BS586">
        <f>(BF586-BE586)/(BF586-BQ586)</f>
        <v>0</v>
      </c>
      <c r="BT586">
        <f>(AZ586-BF586)/(AZ586-BQ586)</f>
        <v>0</v>
      </c>
      <c r="BU586">
        <f>(BF586-BE586)/(BF586-AY586)</f>
        <v>0</v>
      </c>
      <c r="BV586">
        <f>(AZ586-BF586)/(AZ586-AY586)</f>
        <v>0</v>
      </c>
      <c r="BW586">
        <f>(BS586*BQ586/BE586)</f>
        <v>0</v>
      </c>
      <c r="BX586">
        <f>(1-BW586)</f>
        <v>0</v>
      </c>
      <c r="DG586">
        <f>$B$13*EF586+$C$13*EG586+$F$13*ER586*(1-EU586)</f>
        <v>0</v>
      </c>
      <c r="DH586">
        <f>DG586*DI586</f>
        <v>0</v>
      </c>
      <c r="DI586">
        <f>($B$13*$D$11+$C$13*$D$11+$F$13*((FE586+EW586)/MAX(FE586+EW586+FF586, 0.1)*$I$11+FF586/MAX(FE586+EW586+FF586, 0.1)*$J$11))/($B$13+$C$13+$F$13)</f>
        <v>0</v>
      </c>
      <c r="DJ586">
        <f>($B$13*$K$11+$C$13*$K$11+$F$13*((FE586+EW586)/MAX(FE586+EW586+FF586, 0.1)*$P$11+FF586/MAX(FE586+EW586+FF586, 0.1)*$Q$11))/($B$13+$C$13+$F$13)</f>
        <v>0</v>
      </c>
      <c r="DK586">
        <v>5.9</v>
      </c>
      <c r="DL586">
        <v>0.5</v>
      </c>
      <c r="DM586" t="s">
        <v>440</v>
      </c>
      <c r="DN586">
        <v>2</v>
      </c>
      <c r="DO586" t="b">
        <v>1</v>
      </c>
      <c r="DP586">
        <v>1758831836.6</v>
      </c>
      <c r="DQ586">
        <v>1370.018518518518</v>
      </c>
      <c r="DR586">
        <v>1427.775925925926</v>
      </c>
      <c r="DS586">
        <v>22.33465555555556</v>
      </c>
      <c r="DT586">
        <v>18.60274444444445</v>
      </c>
      <c r="DU586">
        <v>1370.735925925926</v>
      </c>
      <c r="DV586">
        <v>22.04615555555555</v>
      </c>
      <c r="DW586">
        <v>500.0242592592592</v>
      </c>
      <c r="DX586">
        <v>90.75152592592592</v>
      </c>
      <c r="DY586">
        <v>0.06679075925925926</v>
      </c>
      <c r="DZ586">
        <v>29.25514074074074</v>
      </c>
      <c r="EA586">
        <v>30.00487407407408</v>
      </c>
      <c r="EB586">
        <v>999.9000000000001</v>
      </c>
      <c r="EC586">
        <v>0</v>
      </c>
      <c r="ED586">
        <v>0</v>
      </c>
      <c r="EE586">
        <v>9995.482592592594</v>
      </c>
      <c r="EF586">
        <v>0</v>
      </c>
      <c r="EG586">
        <v>11.5357</v>
      </c>
      <c r="EH586">
        <v>-57.75686296296298</v>
      </c>
      <c r="EI586">
        <v>1401.317407407407</v>
      </c>
      <c r="EJ586">
        <v>1454.83962962963</v>
      </c>
      <c r="EK586">
        <v>3.731908518518519</v>
      </c>
      <c r="EL586">
        <v>1427.775925925926</v>
      </c>
      <c r="EM586">
        <v>18.60274444444445</v>
      </c>
      <c r="EN586">
        <v>2.026904814814815</v>
      </c>
      <c r="EO586">
        <v>1.688227407407408</v>
      </c>
      <c r="EP586">
        <v>17.65609259259259</v>
      </c>
      <c r="EQ586">
        <v>14.78855185185185</v>
      </c>
      <c r="ER586">
        <v>1999.988888888889</v>
      </c>
      <c r="ES586">
        <v>0.980001</v>
      </c>
      <c r="ET586">
        <v>0.0199987</v>
      </c>
      <c r="EU586">
        <v>0</v>
      </c>
      <c r="EV586">
        <v>1217.334074074074</v>
      </c>
      <c r="EW586">
        <v>5.00078</v>
      </c>
      <c r="EX586">
        <v>23670.07037037037</v>
      </c>
      <c r="EY586">
        <v>16379.54074074074</v>
      </c>
      <c r="EZ586">
        <v>39.09462962962962</v>
      </c>
      <c r="FA586">
        <v>39.7937037037037</v>
      </c>
      <c r="FB586">
        <v>39.39777777777777</v>
      </c>
      <c r="FC586">
        <v>39.55292592592592</v>
      </c>
      <c r="FD586">
        <v>40.40714814814815</v>
      </c>
      <c r="FE586">
        <v>1955.088888888889</v>
      </c>
      <c r="FF586">
        <v>39.9</v>
      </c>
      <c r="FG586">
        <v>0</v>
      </c>
      <c r="FH586">
        <v>1758831839.5</v>
      </c>
      <c r="FI586">
        <v>0</v>
      </c>
      <c r="FJ586">
        <v>1217.2676</v>
      </c>
      <c r="FK586">
        <v>-10.60692306718894</v>
      </c>
      <c r="FL586">
        <v>-192.7076921184834</v>
      </c>
      <c r="FM586">
        <v>23668.332</v>
      </c>
      <c r="FN586">
        <v>15</v>
      </c>
      <c r="FO586">
        <v>0</v>
      </c>
      <c r="FP586" t="s">
        <v>441</v>
      </c>
      <c r="FQ586">
        <v>1746989605.5</v>
      </c>
      <c r="FR586">
        <v>1746989593.5</v>
      </c>
      <c r="FS586">
        <v>0</v>
      </c>
      <c r="FT586">
        <v>-0.274</v>
      </c>
      <c r="FU586">
        <v>-0.002</v>
      </c>
      <c r="FV586">
        <v>2.549</v>
      </c>
      <c r="FW586">
        <v>0.129</v>
      </c>
      <c r="FX586">
        <v>420</v>
      </c>
      <c r="FY586">
        <v>17</v>
      </c>
      <c r="FZ586">
        <v>0.02</v>
      </c>
      <c r="GA586">
        <v>0.04</v>
      </c>
      <c r="GB586">
        <v>-57.77663250000001</v>
      </c>
      <c r="GC586">
        <v>0.1779050656660606</v>
      </c>
      <c r="GD586">
        <v>0.1074695756656275</v>
      </c>
      <c r="GE586">
        <v>1</v>
      </c>
      <c r="GF586">
        <v>1217.932352941176</v>
      </c>
      <c r="GG586">
        <v>-10.396333083413</v>
      </c>
      <c r="GH586">
        <v>1.037378083052285</v>
      </c>
      <c r="GI586">
        <v>0</v>
      </c>
      <c r="GJ586">
        <v>3.77677125</v>
      </c>
      <c r="GK586">
        <v>-0.7920158724202627</v>
      </c>
      <c r="GL586">
        <v>0.07647104668394109</v>
      </c>
      <c r="GM586">
        <v>0</v>
      </c>
      <c r="GN586">
        <v>1</v>
      </c>
      <c r="GO586">
        <v>3</v>
      </c>
      <c r="GP586" t="s">
        <v>448</v>
      </c>
      <c r="GQ586">
        <v>3.10175</v>
      </c>
      <c r="GR586">
        <v>2.72481</v>
      </c>
      <c r="GS586">
        <v>0.198132</v>
      </c>
      <c r="GT586">
        <v>0.202948</v>
      </c>
      <c r="GU586">
        <v>0.102783</v>
      </c>
      <c r="GV586">
        <v>0.0918769</v>
      </c>
      <c r="GW586">
        <v>20950</v>
      </c>
      <c r="GX586">
        <v>18943.3</v>
      </c>
      <c r="GY586">
        <v>26689.3</v>
      </c>
      <c r="GZ586">
        <v>23988.1</v>
      </c>
      <c r="HA586">
        <v>38330.1</v>
      </c>
      <c r="HB586">
        <v>32230.3</v>
      </c>
      <c r="HC586">
        <v>46606.6</v>
      </c>
      <c r="HD586">
        <v>37967.9</v>
      </c>
      <c r="HE586">
        <v>1.8721</v>
      </c>
      <c r="HF586">
        <v>1.86302</v>
      </c>
      <c r="HG586">
        <v>0.150267</v>
      </c>
      <c r="HH586">
        <v>0</v>
      </c>
      <c r="HI586">
        <v>27.5518</v>
      </c>
      <c r="HJ586">
        <v>999.9</v>
      </c>
      <c r="HK586">
        <v>38.1</v>
      </c>
      <c r="HL586">
        <v>32.5</v>
      </c>
      <c r="HM586">
        <v>20.6213</v>
      </c>
      <c r="HN586">
        <v>61.2351</v>
      </c>
      <c r="HO586">
        <v>20.2043</v>
      </c>
      <c r="HP586">
        <v>1</v>
      </c>
      <c r="HQ586">
        <v>0.115506</v>
      </c>
      <c r="HR586">
        <v>-0.156397</v>
      </c>
      <c r="HS586">
        <v>20.2812</v>
      </c>
      <c r="HT586">
        <v>5.211</v>
      </c>
      <c r="HU586">
        <v>11.9796</v>
      </c>
      <c r="HV586">
        <v>4.96335</v>
      </c>
      <c r="HW586">
        <v>3.27448</v>
      </c>
      <c r="HX586">
        <v>9999</v>
      </c>
      <c r="HY586">
        <v>9999</v>
      </c>
      <c r="HZ586">
        <v>9999</v>
      </c>
      <c r="IA586">
        <v>6.8</v>
      </c>
      <c r="IB586">
        <v>1.86392</v>
      </c>
      <c r="IC586">
        <v>1.86008</v>
      </c>
      <c r="ID586">
        <v>1.85837</v>
      </c>
      <c r="IE586">
        <v>1.85974</v>
      </c>
      <c r="IF586">
        <v>1.85987</v>
      </c>
      <c r="IG586">
        <v>1.85838</v>
      </c>
      <c r="IH586">
        <v>1.85745</v>
      </c>
      <c r="II586">
        <v>1.85242</v>
      </c>
      <c r="IJ586">
        <v>0</v>
      </c>
      <c r="IK586">
        <v>0</v>
      </c>
      <c r="IL586">
        <v>0</v>
      </c>
      <c r="IM586">
        <v>0</v>
      </c>
      <c r="IN586" t="s">
        <v>443</v>
      </c>
      <c r="IO586" t="s">
        <v>444</v>
      </c>
      <c r="IP586" t="s">
        <v>445</v>
      </c>
      <c r="IQ586" t="s">
        <v>445</v>
      </c>
      <c r="IR586" t="s">
        <v>445</v>
      </c>
      <c r="IS586" t="s">
        <v>445</v>
      </c>
      <c r="IT586">
        <v>0</v>
      </c>
      <c r="IU586">
        <v>100</v>
      </c>
      <c r="IV586">
        <v>100</v>
      </c>
      <c r="IW586">
        <v>-0.6899999999999999</v>
      </c>
      <c r="IX586">
        <v>0.2885</v>
      </c>
      <c r="IY586">
        <v>-1.085747647868322</v>
      </c>
      <c r="IZ586">
        <v>-0.001141660950335919</v>
      </c>
      <c r="JA586">
        <v>1.556549255047457E-06</v>
      </c>
      <c r="JB586">
        <v>-3.845636065895205E-10</v>
      </c>
      <c r="JC586">
        <v>0.01562767363184709</v>
      </c>
      <c r="JD586">
        <v>0.001629169780553792</v>
      </c>
      <c r="JE586">
        <v>0.0005448488767950686</v>
      </c>
      <c r="JF586">
        <v>-2.599574200195059E-06</v>
      </c>
      <c r="JG586">
        <v>2</v>
      </c>
      <c r="JH586">
        <v>2011</v>
      </c>
      <c r="JI586">
        <v>1</v>
      </c>
      <c r="JJ586">
        <v>26</v>
      </c>
      <c r="JK586">
        <v>197370.6</v>
      </c>
      <c r="JL586">
        <v>197370.8</v>
      </c>
      <c r="JM586">
        <v>3.125</v>
      </c>
      <c r="JN586">
        <v>2.6123</v>
      </c>
      <c r="JO586">
        <v>1.49658</v>
      </c>
      <c r="JP586">
        <v>2.34619</v>
      </c>
      <c r="JQ586">
        <v>1.54907</v>
      </c>
      <c r="JR586">
        <v>2.42065</v>
      </c>
      <c r="JS586">
        <v>36.8842</v>
      </c>
      <c r="JT586">
        <v>24.1838</v>
      </c>
      <c r="JU586">
        <v>18</v>
      </c>
      <c r="JV586">
        <v>483.74</v>
      </c>
      <c r="JW586">
        <v>492.916</v>
      </c>
      <c r="JX586">
        <v>27.8618</v>
      </c>
      <c r="JY586">
        <v>28.8014</v>
      </c>
      <c r="JZ586">
        <v>29.9999</v>
      </c>
      <c r="KA586">
        <v>29.0733</v>
      </c>
      <c r="KB586">
        <v>29.0866</v>
      </c>
      <c r="KC586">
        <v>62.7085</v>
      </c>
      <c r="KD586">
        <v>10.4044</v>
      </c>
      <c r="KE586">
        <v>45.5833</v>
      </c>
      <c r="KF586">
        <v>27.8617</v>
      </c>
      <c r="KG586">
        <v>1470.28</v>
      </c>
      <c r="KH586">
        <v>18.6363</v>
      </c>
      <c r="KI586">
        <v>101.901</v>
      </c>
      <c r="KJ586">
        <v>91.54940000000001</v>
      </c>
    </row>
    <row r="587" spans="1:296">
      <c r="A587">
        <v>569</v>
      </c>
      <c r="B587">
        <v>1758831849.1</v>
      </c>
      <c r="C587">
        <v>17825.5</v>
      </c>
      <c r="D587" t="s">
        <v>1588</v>
      </c>
      <c r="E587" t="s">
        <v>1589</v>
      </c>
      <c r="F587">
        <v>5</v>
      </c>
      <c r="G587" t="s">
        <v>1413</v>
      </c>
      <c r="H587">
        <v>1758831841.314285</v>
      </c>
      <c r="I587">
        <f>(J587)/1000</f>
        <v>0</v>
      </c>
      <c r="J587">
        <f>IF(DO587, AM587, AG587)</f>
        <v>0</v>
      </c>
      <c r="K587">
        <f>IF(DO587, AH587, AF587)</f>
        <v>0</v>
      </c>
      <c r="L587">
        <f>DQ587 - IF(AT587&gt;1, K587*DK587*100.0/(AV587), 0)</f>
        <v>0</v>
      </c>
      <c r="M587">
        <f>((S587-I587/2)*L587-K587)/(S587+I587/2)</f>
        <v>0</v>
      </c>
      <c r="N587">
        <f>M587*(DX587+DY587)/1000.0</f>
        <v>0</v>
      </c>
      <c r="O587">
        <f>(DQ587 - IF(AT587&gt;1, K587*DK587*100.0/(AV587), 0))*(DX587+DY587)/1000.0</f>
        <v>0</v>
      </c>
      <c r="P587">
        <f>2.0/((1/R587-1/Q587)+SIGN(R587)*SQRT((1/R587-1/Q587)*(1/R587-1/Q587) + 4*DL587/((DL587+1)*(DL587+1))*(2*1/R587*1/Q587-1/Q587*1/Q587)))</f>
        <v>0</v>
      </c>
      <c r="Q587">
        <f>IF(LEFT(DM587,1)&lt;&gt;"0",IF(LEFT(DM587,1)="1",3.0,DN587),$D$5+$E$5*(EE587*DX587/($K$5*1000))+$F$5*(EE587*DX587/($K$5*1000))*MAX(MIN(DK587,$J$5),$I$5)*MAX(MIN(DK587,$J$5),$I$5)+$G$5*MAX(MIN(DK587,$J$5),$I$5)*(EE587*DX587/($K$5*1000))+$H$5*(EE587*DX587/($K$5*1000))*(EE587*DX587/($K$5*1000)))</f>
        <v>0</v>
      </c>
      <c r="R587">
        <f>I587*(1000-(1000*0.61365*exp(17.502*V587/(240.97+V587))/(DX587+DY587)+DS587)/2)/(1000*0.61365*exp(17.502*V587/(240.97+V587))/(DX587+DY587)-DS587)</f>
        <v>0</v>
      </c>
      <c r="S587">
        <f>1/((DL587+1)/(P587/1.6)+1/(Q587/1.37)) + DL587/((DL587+1)/(P587/1.6) + DL587/(Q587/1.37))</f>
        <v>0</v>
      </c>
      <c r="T587">
        <f>(DG587*DJ587)</f>
        <v>0</v>
      </c>
      <c r="U587">
        <f>(DZ587+(T587+2*0.95*5.67E-8*(((DZ587+$B$9)+273)^4-(DZ587+273)^4)-44100*I587)/(1.84*29.3*Q587+8*0.95*5.67E-8*(DZ587+273)^3))</f>
        <v>0</v>
      </c>
      <c r="V587">
        <f>($C$9*EA587+$D$9*EB587+$E$9*U587)</f>
        <v>0</v>
      </c>
      <c r="W587">
        <f>0.61365*exp(17.502*V587/(240.97+V587))</f>
        <v>0</v>
      </c>
      <c r="X587">
        <f>(Y587/Z587*100)</f>
        <v>0</v>
      </c>
      <c r="Y587">
        <f>DS587*(DX587+DY587)/1000</f>
        <v>0</v>
      </c>
      <c r="Z587">
        <f>0.61365*exp(17.502*DZ587/(240.97+DZ587))</f>
        <v>0</v>
      </c>
      <c r="AA587">
        <f>(W587-DS587*(DX587+DY587)/1000)</f>
        <v>0</v>
      </c>
      <c r="AB587">
        <f>(-I587*44100)</f>
        <v>0</v>
      </c>
      <c r="AC587">
        <f>2*29.3*Q587*0.92*(DZ587-V587)</f>
        <v>0</v>
      </c>
      <c r="AD587">
        <f>2*0.95*5.67E-8*(((DZ587+$B$9)+273)^4-(V587+273)^4)</f>
        <v>0</v>
      </c>
      <c r="AE587">
        <f>T587+AD587+AB587+AC587</f>
        <v>0</v>
      </c>
      <c r="AF587">
        <f>DW587*AT587*(DR587-DQ587*(1000-AT587*DT587)/(1000-AT587*DS587))/(100*DK587)</f>
        <v>0</v>
      </c>
      <c r="AG587">
        <f>1000*DW587*AT587*(DS587-DT587)/(100*DK587*(1000-AT587*DS587))</f>
        <v>0</v>
      </c>
      <c r="AH587">
        <f>(AI587 - AJ587 - DX587*1E3/(8.314*(DZ587+273.15)) * AL587/DW587 * AK587) * DW587/(100*DK587) * (1000 - DT587)/1000</f>
        <v>0</v>
      </c>
      <c r="AI587">
        <v>1487.731506013083</v>
      </c>
      <c r="AJ587">
        <v>1442.664666666666</v>
      </c>
      <c r="AK587">
        <v>3.459139802182011</v>
      </c>
      <c r="AL587">
        <v>65.13345056571636</v>
      </c>
      <c r="AM587">
        <f>(AO587 - AN587 + DX587*1E3/(8.314*(DZ587+273.15)) * AQ587/DW587 * AP587) * DW587/(100*DK587) * 1000/(1000 - AO587)</f>
        <v>0</v>
      </c>
      <c r="AN587">
        <v>18.71712489140258</v>
      </c>
      <c r="AO587">
        <v>22.32854484848484</v>
      </c>
      <c r="AP587">
        <v>-7.978186207336552E-05</v>
      </c>
      <c r="AQ587">
        <v>105.732096161895</v>
      </c>
      <c r="AR587">
        <v>0</v>
      </c>
      <c r="AS587">
        <v>0</v>
      </c>
      <c r="AT587">
        <f>IF(AR587*$H$15&gt;=AV587,1.0,(AV587/(AV587-AR587*$H$15)))</f>
        <v>0</v>
      </c>
      <c r="AU587">
        <f>(AT587-1)*100</f>
        <v>0</v>
      </c>
      <c r="AV587">
        <f>MAX(0,($B$15+$C$15*EE587)/(1+$D$15*EE587)*DX587/(DZ587+273)*$E$15)</f>
        <v>0</v>
      </c>
      <c r="AW587" t="s">
        <v>439</v>
      </c>
      <c r="AX587" t="s">
        <v>439</v>
      </c>
      <c r="AY587">
        <v>0</v>
      </c>
      <c r="AZ587">
        <v>0</v>
      </c>
      <c r="BA587">
        <f>1-AY587/AZ587</f>
        <v>0</v>
      </c>
      <c r="BB587">
        <v>0</v>
      </c>
      <c r="BC587" t="s">
        <v>439</v>
      </c>
      <c r="BD587" t="s">
        <v>439</v>
      </c>
      <c r="BE587">
        <v>0</v>
      </c>
      <c r="BF587">
        <v>0</v>
      </c>
      <c r="BG587">
        <f>1-BE587/BF587</f>
        <v>0</v>
      </c>
      <c r="BH587">
        <v>0.5</v>
      </c>
      <c r="BI587">
        <f>DH587</f>
        <v>0</v>
      </c>
      <c r="BJ587">
        <f>K587</f>
        <v>0</v>
      </c>
      <c r="BK587">
        <f>BG587*BH587*BI587</f>
        <v>0</v>
      </c>
      <c r="BL587">
        <f>(BJ587-BB587)/BI587</f>
        <v>0</v>
      </c>
      <c r="BM587">
        <f>(AZ587-BF587)/BF587</f>
        <v>0</v>
      </c>
      <c r="BN587">
        <f>AY587/(BA587+AY587/BF587)</f>
        <v>0</v>
      </c>
      <c r="BO587" t="s">
        <v>439</v>
      </c>
      <c r="BP587">
        <v>0</v>
      </c>
      <c r="BQ587">
        <f>IF(BP587&lt;&gt;0, BP587, BN587)</f>
        <v>0</v>
      </c>
      <c r="BR587">
        <f>1-BQ587/BF587</f>
        <v>0</v>
      </c>
      <c r="BS587">
        <f>(BF587-BE587)/(BF587-BQ587)</f>
        <v>0</v>
      </c>
      <c r="BT587">
        <f>(AZ587-BF587)/(AZ587-BQ587)</f>
        <v>0</v>
      </c>
      <c r="BU587">
        <f>(BF587-BE587)/(BF587-AY587)</f>
        <v>0</v>
      </c>
      <c r="BV587">
        <f>(AZ587-BF587)/(AZ587-AY587)</f>
        <v>0</v>
      </c>
      <c r="BW587">
        <f>(BS587*BQ587/BE587)</f>
        <v>0</v>
      </c>
      <c r="BX587">
        <f>(1-BW587)</f>
        <v>0</v>
      </c>
      <c r="DG587">
        <f>$B$13*EF587+$C$13*EG587+$F$13*ER587*(1-EU587)</f>
        <v>0</v>
      </c>
      <c r="DH587">
        <f>DG587*DI587</f>
        <v>0</v>
      </c>
      <c r="DI587">
        <f>($B$13*$D$11+$C$13*$D$11+$F$13*((FE587+EW587)/MAX(FE587+EW587+FF587, 0.1)*$I$11+FF587/MAX(FE587+EW587+FF587, 0.1)*$J$11))/($B$13+$C$13+$F$13)</f>
        <v>0</v>
      </c>
      <c r="DJ587">
        <f>($B$13*$K$11+$C$13*$K$11+$F$13*((FE587+EW587)/MAX(FE587+EW587+FF587, 0.1)*$P$11+FF587/MAX(FE587+EW587+FF587, 0.1)*$Q$11))/($B$13+$C$13+$F$13)</f>
        <v>0</v>
      </c>
      <c r="DK587">
        <v>5.9</v>
      </c>
      <c r="DL587">
        <v>0.5</v>
      </c>
      <c r="DM587" t="s">
        <v>440</v>
      </c>
      <c r="DN587">
        <v>2</v>
      </c>
      <c r="DO587" t="b">
        <v>1</v>
      </c>
      <c r="DP587">
        <v>1758831841.314285</v>
      </c>
      <c r="DQ587">
        <v>1385.883571428572</v>
      </c>
      <c r="DR587">
        <v>1443.658214285714</v>
      </c>
      <c r="DS587">
        <v>22.33331785714285</v>
      </c>
      <c r="DT587">
        <v>18.65604642857143</v>
      </c>
      <c r="DU587">
        <v>1386.585</v>
      </c>
      <c r="DV587">
        <v>22.04483928571429</v>
      </c>
      <c r="DW587">
        <v>499.9932857142857</v>
      </c>
      <c r="DX587">
        <v>90.75076785714285</v>
      </c>
      <c r="DY587">
        <v>0.06685012142857143</v>
      </c>
      <c r="DZ587">
        <v>29.24915</v>
      </c>
      <c r="EA587">
        <v>30.00310714285715</v>
      </c>
      <c r="EB587">
        <v>999.9000000000002</v>
      </c>
      <c r="EC587">
        <v>0</v>
      </c>
      <c r="ED587">
        <v>0</v>
      </c>
      <c r="EE587">
        <v>9995.42392857143</v>
      </c>
      <c r="EF587">
        <v>0</v>
      </c>
      <c r="EG587">
        <v>11.5357</v>
      </c>
      <c r="EH587">
        <v>-57.77401071428572</v>
      </c>
      <c r="EI587">
        <v>1417.542142857143</v>
      </c>
      <c r="EJ587">
        <v>1471.1025</v>
      </c>
      <c r="EK587">
        <v>3.677265714285714</v>
      </c>
      <c r="EL587">
        <v>1443.658214285714</v>
      </c>
      <c r="EM587">
        <v>18.65604642857143</v>
      </c>
      <c r="EN587">
        <v>2.026766428571428</v>
      </c>
      <c r="EO587">
        <v>1.693050714285714</v>
      </c>
      <c r="EP587">
        <v>17.655</v>
      </c>
      <c r="EQ587">
        <v>14.83280714285714</v>
      </c>
      <c r="ER587">
        <v>1999.996428571429</v>
      </c>
      <c r="ES587">
        <v>0.9800011785714285</v>
      </c>
      <c r="ET587">
        <v>0.01999852142857142</v>
      </c>
      <c r="EU587">
        <v>0</v>
      </c>
      <c r="EV587">
        <v>1216.535714285714</v>
      </c>
      <c r="EW587">
        <v>5.00078</v>
      </c>
      <c r="EX587">
        <v>23654.74285714285</v>
      </c>
      <c r="EY587">
        <v>16379.60357142857</v>
      </c>
      <c r="EZ587">
        <v>39.10025</v>
      </c>
      <c r="FA587">
        <v>39.79435714285713</v>
      </c>
      <c r="FB587">
        <v>39.37242857142856</v>
      </c>
      <c r="FC587">
        <v>39.53992857142856</v>
      </c>
      <c r="FD587">
        <v>40.40596428571428</v>
      </c>
      <c r="FE587">
        <v>1955.096428571429</v>
      </c>
      <c r="FF587">
        <v>39.9</v>
      </c>
      <c r="FG587">
        <v>0</v>
      </c>
      <c r="FH587">
        <v>1758831844.3</v>
      </c>
      <c r="FI587">
        <v>0</v>
      </c>
      <c r="FJ587">
        <v>1216.4396</v>
      </c>
      <c r="FK587">
        <v>-10.43846154212443</v>
      </c>
      <c r="FL587">
        <v>-195.7000003750737</v>
      </c>
      <c r="FM587">
        <v>23652.824</v>
      </c>
      <c r="FN587">
        <v>15</v>
      </c>
      <c r="FO587">
        <v>0</v>
      </c>
      <c r="FP587" t="s">
        <v>441</v>
      </c>
      <c r="FQ587">
        <v>1746989605.5</v>
      </c>
      <c r="FR587">
        <v>1746989593.5</v>
      </c>
      <c r="FS587">
        <v>0</v>
      </c>
      <c r="FT587">
        <v>-0.274</v>
      </c>
      <c r="FU587">
        <v>-0.002</v>
      </c>
      <c r="FV587">
        <v>2.549</v>
      </c>
      <c r="FW587">
        <v>0.129</v>
      </c>
      <c r="FX587">
        <v>420</v>
      </c>
      <c r="FY587">
        <v>17</v>
      </c>
      <c r="FZ587">
        <v>0.02</v>
      </c>
      <c r="GA587">
        <v>0.04</v>
      </c>
      <c r="GB587">
        <v>-57.7721175</v>
      </c>
      <c r="GC587">
        <v>-0.2456859287053517</v>
      </c>
      <c r="GD587">
        <v>0.1062879176752936</v>
      </c>
      <c r="GE587">
        <v>1</v>
      </c>
      <c r="GF587">
        <v>1217.130588235294</v>
      </c>
      <c r="GG587">
        <v>-10.06294881888379</v>
      </c>
      <c r="GH587">
        <v>1.008767276771569</v>
      </c>
      <c r="GI587">
        <v>0</v>
      </c>
      <c r="GJ587">
        <v>3.712672499999999</v>
      </c>
      <c r="GK587">
        <v>-0.7223284052532853</v>
      </c>
      <c r="GL587">
        <v>0.06972419141696803</v>
      </c>
      <c r="GM587">
        <v>0</v>
      </c>
      <c r="GN587">
        <v>1</v>
      </c>
      <c r="GO587">
        <v>3</v>
      </c>
      <c r="GP587" t="s">
        <v>448</v>
      </c>
      <c r="GQ587">
        <v>3.10196</v>
      </c>
      <c r="GR587">
        <v>2.72505</v>
      </c>
      <c r="GS587">
        <v>0.199563</v>
      </c>
      <c r="GT587">
        <v>0.204339</v>
      </c>
      <c r="GU587">
        <v>0.102764</v>
      </c>
      <c r="GV587">
        <v>0.09201040000000001</v>
      </c>
      <c r="GW587">
        <v>20912.7</v>
      </c>
      <c r="GX587">
        <v>18910.3</v>
      </c>
      <c r="GY587">
        <v>26689.3</v>
      </c>
      <c r="GZ587">
        <v>23988.2</v>
      </c>
      <c r="HA587">
        <v>38331</v>
      </c>
      <c r="HB587">
        <v>32225.6</v>
      </c>
      <c r="HC587">
        <v>46606.5</v>
      </c>
      <c r="HD587">
        <v>37967.9</v>
      </c>
      <c r="HE587">
        <v>1.87243</v>
      </c>
      <c r="HF587">
        <v>1.86287</v>
      </c>
      <c r="HG587">
        <v>0.150297</v>
      </c>
      <c r="HH587">
        <v>0</v>
      </c>
      <c r="HI587">
        <v>27.5459</v>
      </c>
      <c r="HJ587">
        <v>999.9</v>
      </c>
      <c r="HK587">
        <v>38.2</v>
      </c>
      <c r="HL587">
        <v>32.5</v>
      </c>
      <c r="HM587">
        <v>20.6764</v>
      </c>
      <c r="HN587">
        <v>60.8251</v>
      </c>
      <c r="HO587">
        <v>20.2003</v>
      </c>
      <c r="HP587">
        <v>1</v>
      </c>
      <c r="HQ587">
        <v>0.115335</v>
      </c>
      <c r="HR587">
        <v>-0.164845</v>
      </c>
      <c r="HS587">
        <v>20.2811</v>
      </c>
      <c r="HT587">
        <v>5.21115</v>
      </c>
      <c r="HU587">
        <v>11.98</v>
      </c>
      <c r="HV587">
        <v>4.96325</v>
      </c>
      <c r="HW587">
        <v>3.27435</v>
      </c>
      <c r="HX587">
        <v>9999</v>
      </c>
      <c r="HY587">
        <v>9999</v>
      </c>
      <c r="HZ587">
        <v>9999</v>
      </c>
      <c r="IA587">
        <v>6.8</v>
      </c>
      <c r="IB587">
        <v>1.86392</v>
      </c>
      <c r="IC587">
        <v>1.86008</v>
      </c>
      <c r="ID587">
        <v>1.8584</v>
      </c>
      <c r="IE587">
        <v>1.85975</v>
      </c>
      <c r="IF587">
        <v>1.85989</v>
      </c>
      <c r="IG587">
        <v>1.8584</v>
      </c>
      <c r="IH587">
        <v>1.85745</v>
      </c>
      <c r="II587">
        <v>1.85242</v>
      </c>
      <c r="IJ587">
        <v>0</v>
      </c>
      <c r="IK587">
        <v>0</v>
      </c>
      <c r="IL587">
        <v>0</v>
      </c>
      <c r="IM587">
        <v>0</v>
      </c>
      <c r="IN587" t="s">
        <v>443</v>
      </c>
      <c r="IO587" t="s">
        <v>444</v>
      </c>
      <c r="IP587" t="s">
        <v>445</v>
      </c>
      <c r="IQ587" t="s">
        <v>445</v>
      </c>
      <c r="IR587" t="s">
        <v>445</v>
      </c>
      <c r="IS587" t="s">
        <v>445</v>
      </c>
      <c r="IT587">
        <v>0</v>
      </c>
      <c r="IU587">
        <v>100</v>
      </c>
      <c r="IV587">
        <v>100</v>
      </c>
      <c r="IW587">
        <v>-0.67</v>
      </c>
      <c r="IX587">
        <v>0.2884</v>
      </c>
      <c r="IY587">
        <v>-1.085747647868322</v>
      </c>
      <c r="IZ587">
        <v>-0.001141660950335919</v>
      </c>
      <c r="JA587">
        <v>1.556549255047457E-06</v>
      </c>
      <c r="JB587">
        <v>-3.845636065895205E-10</v>
      </c>
      <c r="JC587">
        <v>0.01562767363184709</v>
      </c>
      <c r="JD587">
        <v>0.001629169780553792</v>
      </c>
      <c r="JE587">
        <v>0.0005448488767950686</v>
      </c>
      <c r="JF587">
        <v>-2.599574200195059E-06</v>
      </c>
      <c r="JG587">
        <v>2</v>
      </c>
      <c r="JH587">
        <v>2011</v>
      </c>
      <c r="JI587">
        <v>1</v>
      </c>
      <c r="JJ587">
        <v>26</v>
      </c>
      <c r="JK587">
        <v>197370.7</v>
      </c>
      <c r="JL587">
        <v>197370.9</v>
      </c>
      <c r="JM587">
        <v>3.14819</v>
      </c>
      <c r="JN587">
        <v>2.60742</v>
      </c>
      <c r="JO587">
        <v>1.49658</v>
      </c>
      <c r="JP587">
        <v>2.34497</v>
      </c>
      <c r="JQ587">
        <v>1.54907</v>
      </c>
      <c r="JR587">
        <v>2.49023</v>
      </c>
      <c r="JS587">
        <v>36.8842</v>
      </c>
      <c r="JT587">
        <v>24.1751</v>
      </c>
      <c r="JU587">
        <v>18</v>
      </c>
      <c r="JV587">
        <v>483.907</v>
      </c>
      <c r="JW587">
        <v>492.791</v>
      </c>
      <c r="JX587">
        <v>27.8592</v>
      </c>
      <c r="JY587">
        <v>28.7989</v>
      </c>
      <c r="JZ587">
        <v>30</v>
      </c>
      <c r="KA587">
        <v>29.0702</v>
      </c>
      <c r="KB587">
        <v>29.0836</v>
      </c>
      <c r="KC587">
        <v>63.3167</v>
      </c>
      <c r="KD587">
        <v>10.4044</v>
      </c>
      <c r="KE587">
        <v>45.9818</v>
      </c>
      <c r="KF587">
        <v>27.8593</v>
      </c>
      <c r="KG587">
        <v>1490.32</v>
      </c>
      <c r="KH587">
        <v>18.695</v>
      </c>
      <c r="KI587">
        <v>101.901</v>
      </c>
      <c r="KJ587">
        <v>91.54940000000001</v>
      </c>
    </row>
    <row r="588" spans="1:296">
      <c r="A588">
        <v>570</v>
      </c>
      <c r="B588">
        <v>1758831854.1</v>
      </c>
      <c r="C588">
        <v>17830.5</v>
      </c>
      <c r="D588" t="s">
        <v>1590</v>
      </c>
      <c r="E588" t="s">
        <v>1591</v>
      </c>
      <c r="F588">
        <v>5</v>
      </c>
      <c r="G588" t="s">
        <v>1413</v>
      </c>
      <c r="H588">
        <v>1758831846.6</v>
      </c>
      <c r="I588">
        <f>(J588)/1000</f>
        <v>0</v>
      </c>
      <c r="J588">
        <f>IF(DO588, AM588, AG588)</f>
        <v>0</v>
      </c>
      <c r="K588">
        <f>IF(DO588, AH588, AF588)</f>
        <v>0</v>
      </c>
      <c r="L588">
        <f>DQ588 - IF(AT588&gt;1, K588*DK588*100.0/(AV588), 0)</f>
        <v>0</v>
      </c>
      <c r="M588">
        <f>((S588-I588/2)*L588-K588)/(S588+I588/2)</f>
        <v>0</v>
      </c>
      <c r="N588">
        <f>M588*(DX588+DY588)/1000.0</f>
        <v>0</v>
      </c>
      <c r="O588">
        <f>(DQ588 - IF(AT588&gt;1, K588*DK588*100.0/(AV588), 0))*(DX588+DY588)/1000.0</f>
        <v>0</v>
      </c>
      <c r="P588">
        <f>2.0/((1/R588-1/Q588)+SIGN(R588)*SQRT((1/R588-1/Q588)*(1/R588-1/Q588) + 4*DL588/((DL588+1)*(DL588+1))*(2*1/R588*1/Q588-1/Q588*1/Q588)))</f>
        <v>0</v>
      </c>
      <c r="Q588">
        <f>IF(LEFT(DM588,1)&lt;&gt;"0",IF(LEFT(DM588,1)="1",3.0,DN588),$D$5+$E$5*(EE588*DX588/($K$5*1000))+$F$5*(EE588*DX588/($K$5*1000))*MAX(MIN(DK588,$J$5),$I$5)*MAX(MIN(DK588,$J$5),$I$5)+$G$5*MAX(MIN(DK588,$J$5),$I$5)*(EE588*DX588/($K$5*1000))+$H$5*(EE588*DX588/($K$5*1000))*(EE588*DX588/($K$5*1000)))</f>
        <v>0</v>
      </c>
      <c r="R588">
        <f>I588*(1000-(1000*0.61365*exp(17.502*V588/(240.97+V588))/(DX588+DY588)+DS588)/2)/(1000*0.61365*exp(17.502*V588/(240.97+V588))/(DX588+DY588)-DS588)</f>
        <v>0</v>
      </c>
      <c r="S588">
        <f>1/((DL588+1)/(P588/1.6)+1/(Q588/1.37)) + DL588/((DL588+1)/(P588/1.6) + DL588/(Q588/1.37))</f>
        <v>0</v>
      </c>
      <c r="T588">
        <f>(DG588*DJ588)</f>
        <v>0</v>
      </c>
      <c r="U588">
        <f>(DZ588+(T588+2*0.95*5.67E-8*(((DZ588+$B$9)+273)^4-(DZ588+273)^4)-44100*I588)/(1.84*29.3*Q588+8*0.95*5.67E-8*(DZ588+273)^3))</f>
        <v>0</v>
      </c>
      <c r="V588">
        <f>($C$9*EA588+$D$9*EB588+$E$9*U588)</f>
        <v>0</v>
      </c>
      <c r="W588">
        <f>0.61365*exp(17.502*V588/(240.97+V588))</f>
        <v>0</v>
      </c>
      <c r="X588">
        <f>(Y588/Z588*100)</f>
        <v>0</v>
      </c>
      <c r="Y588">
        <f>DS588*(DX588+DY588)/1000</f>
        <v>0</v>
      </c>
      <c r="Z588">
        <f>0.61365*exp(17.502*DZ588/(240.97+DZ588))</f>
        <v>0</v>
      </c>
      <c r="AA588">
        <f>(W588-DS588*(DX588+DY588)/1000)</f>
        <v>0</v>
      </c>
      <c r="AB588">
        <f>(-I588*44100)</f>
        <v>0</v>
      </c>
      <c r="AC588">
        <f>2*29.3*Q588*0.92*(DZ588-V588)</f>
        <v>0</v>
      </c>
      <c r="AD588">
        <f>2*0.95*5.67E-8*(((DZ588+$B$9)+273)^4-(V588+273)^4)</f>
        <v>0</v>
      </c>
      <c r="AE588">
        <f>T588+AD588+AB588+AC588</f>
        <v>0</v>
      </c>
      <c r="AF588">
        <f>DW588*AT588*(DR588-DQ588*(1000-AT588*DT588)/(1000-AT588*DS588))/(100*DK588)</f>
        <v>0</v>
      </c>
      <c r="AG588">
        <f>1000*DW588*AT588*(DS588-DT588)/(100*DK588*(1000-AT588*DS588))</f>
        <v>0</v>
      </c>
      <c r="AH588">
        <f>(AI588 - AJ588 - DX588*1E3/(8.314*(DZ588+273.15)) * AL588/DW588 * AK588) * DW588/(100*DK588) * (1000 - DT588)/1000</f>
        <v>0</v>
      </c>
      <c r="AI588">
        <v>1504.674910833131</v>
      </c>
      <c r="AJ588">
        <v>1459.709636363636</v>
      </c>
      <c r="AK588">
        <v>3.403331397362636</v>
      </c>
      <c r="AL588">
        <v>65.13345056571636</v>
      </c>
      <c r="AM588">
        <f>(AO588 - AN588 + DX588*1E3/(8.314*(DZ588+273.15)) * AQ588/DW588 * AP588) * DW588/(100*DK588) * 1000/(1000 - AO588)</f>
        <v>0</v>
      </c>
      <c r="AN588">
        <v>18.75493749158844</v>
      </c>
      <c r="AO588">
        <v>22.31651939393939</v>
      </c>
      <c r="AP588">
        <v>-0.0001742057449247513</v>
      </c>
      <c r="AQ588">
        <v>105.732096161895</v>
      </c>
      <c r="AR588">
        <v>0</v>
      </c>
      <c r="AS588">
        <v>0</v>
      </c>
      <c r="AT588">
        <f>IF(AR588*$H$15&gt;=AV588,1.0,(AV588/(AV588-AR588*$H$15)))</f>
        <v>0</v>
      </c>
      <c r="AU588">
        <f>(AT588-1)*100</f>
        <v>0</v>
      </c>
      <c r="AV588">
        <f>MAX(0,($B$15+$C$15*EE588)/(1+$D$15*EE588)*DX588/(DZ588+273)*$E$15)</f>
        <v>0</v>
      </c>
      <c r="AW588" t="s">
        <v>439</v>
      </c>
      <c r="AX588" t="s">
        <v>439</v>
      </c>
      <c r="AY588">
        <v>0</v>
      </c>
      <c r="AZ588">
        <v>0</v>
      </c>
      <c r="BA588">
        <f>1-AY588/AZ588</f>
        <v>0</v>
      </c>
      <c r="BB588">
        <v>0</v>
      </c>
      <c r="BC588" t="s">
        <v>439</v>
      </c>
      <c r="BD588" t="s">
        <v>439</v>
      </c>
      <c r="BE588">
        <v>0</v>
      </c>
      <c r="BF588">
        <v>0</v>
      </c>
      <c r="BG588">
        <f>1-BE588/BF588</f>
        <v>0</v>
      </c>
      <c r="BH588">
        <v>0.5</v>
      </c>
      <c r="BI588">
        <f>DH588</f>
        <v>0</v>
      </c>
      <c r="BJ588">
        <f>K588</f>
        <v>0</v>
      </c>
      <c r="BK588">
        <f>BG588*BH588*BI588</f>
        <v>0</v>
      </c>
      <c r="BL588">
        <f>(BJ588-BB588)/BI588</f>
        <v>0</v>
      </c>
      <c r="BM588">
        <f>(AZ588-BF588)/BF588</f>
        <v>0</v>
      </c>
      <c r="BN588">
        <f>AY588/(BA588+AY588/BF588)</f>
        <v>0</v>
      </c>
      <c r="BO588" t="s">
        <v>439</v>
      </c>
      <c r="BP588">
        <v>0</v>
      </c>
      <c r="BQ588">
        <f>IF(BP588&lt;&gt;0, BP588, BN588)</f>
        <v>0</v>
      </c>
      <c r="BR588">
        <f>1-BQ588/BF588</f>
        <v>0</v>
      </c>
      <c r="BS588">
        <f>(BF588-BE588)/(BF588-BQ588)</f>
        <v>0</v>
      </c>
      <c r="BT588">
        <f>(AZ588-BF588)/(AZ588-BQ588)</f>
        <v>0</v>
      </c>
      <c r="BU588">
        <f>(BF588-BE588)/(BF588-AY588)</f>
        <v>0</v>
      </c>
      <c r="BV588">
        <f>(AZ588-BF588)/(AZ588-AY588)</f>
        <v>0</v>
      </c>
      <c r="BW588">
        <f>(BS588*BQ588/BE588)</f>
        <v>0</v>
      </c>
      <c r="BX588">
        <f>(1-BW588)</f>
        <v>0</v>
      </c>
      <c r="DG588">
        <f>$B$13*EF588+$C$13*EG588+$F$13*ER588*(1-EU588)</f>
        <v>0</v>
      </c>
      <c r="DH588">
        <f>DG588*DI588</f>
        <v>0</v>
      </c>
      <c r="DI588">
        <f>($B$13*$D$11+$C$13*$D$11+$F$13*((FE588+EW588)/MAX(FE588+EW588+FF588, 0.1)*$I$11+FF588/MAX(FE588+EW588+FF588, 0.1)*$J$11))/($B$13+$C$13+$F$13)</f>
        <v>0</v>
      </c>
      <c r="DJ588">
        <f>($B$13*$K$11+$C$13*$K$11+$F$13*((FE588+EW588)/MAX(FE588+EW588+FF588, 0.1)*$P$11+FF588/MAX(FE588+EW588+FF588, 0.1)*$Q$11))/($B$13+$C$13+$F$13)</f>
        <v>0</v>
      </c>
      <c r="DK588">
        <v>5.9</v>
      </c>
      <c r="DL588">
        <v>0.5</v>
      </c>
      <c r="DM588" t="s">
        <v>440</v>
      </c>
      <c r="DN588">
        <v>2</v>
      </c>
      <c r="DO588" t="b">
        <v>1</v>
      </c>
      <c r="DP588">
        <v>1758831846.6</v>
      </c>
      <c r="DQ588">
        <v>1403.658888888889</v>
      </c>
      <c r="DR588">
        <v>1461.41037037037</v>
      </c>
      <c r="DS588">
        <v>22.32897407407407</v>
      </c>
      <c r="DT588">
        <v>18.7090037037037</v>
      </c>
      <c r="DU588">
        <v>1404.342222222223</v>
      </c>
      <c r="DV588">
        <v>22.04058888888889</v>
      </c>
      <c r="DW588">
        <v>499.9846666666667</v>
      </c>
      <c r="DX588">
        <v>90.75091111111111</v>
      </c>
      <c r="DY588">
        <v>0.06685009259259259</v>
      </c>
      <c r="DZ588">
        <v>29.24275925925926</v>
      </c>
      <c r="EA588">
        <v>29.99969629629631</v>
      </c>
      <c r="EB588">
        <v>999.9000000000001</v>
      </c>
      <c r="EC588">
        <v>0</v>
      </c>
      <c r="ED588">
        <v>0</v>
      </c>
      <c r="EE588">
        <v>9995.234074074073</v>
      </c>
      <c r="EF588">
        <v>0</v>
      </c>
      <c r="EG588">
        <v>11.90554074074074</v>
      </c>
      <c r="EH588">
        <v>-57.75061111111112</v>
      </c>
      <c r="EI588">
        <v>1435.717037037037</v>
      </c>
      <c r="EJ588">
        <v>1489.272222222222</v>
      </c>
      <c r="EK588">
        <v>3.619967037037037</v>
      </c>
      <c r="EL588">
        <v>1461.41037037037</v>
      </c>
      <c r="EM588">
        <v>18.7090037037037</v>
      </c>
      <c r="EN588">
        <v>2.026375185185185</v>
      </c>
      <c r="EO588">
        <v>1.697859629629629</v>
      </c>
      <c r="EP588">
        <v>17.65194074074074</v>
      </c>
      <c r="EQ588">
        <v>14.87684444444444</v>
      </c>
      <c r="ER588">
        <v>2000.008148148148</v>
      </c>
      <c r="ES588">
        <v>0.9800014444444444</v>
      </c>
      <c r="ET588">
        <v>0.01999825555555555</v>
      </c>
      <c r="EU588">
        <v>0</v>
      </c>
      <c r="EV588">
        <v>1215.66962962963</v>
      </c>
      <c r="EW588">
        <v>5.00078</v>
      </c>
      <c r="EX588">
        <v>23637.34074074074</v>
      </c>
      <c r="EY588">
        <v>16379.71111111111</v>
      </c>
      <c r="EZ588">
        <v>39.08762962962963</v>
      </c>
      <c r="FA588">
        <v>39.78903703703703</v>
      </c>
      <c r="FB588">
        <v>39.3377037037037</v>
      </c>
      <c r="FC588">
        <v>39.53685185185185</v>
      </c>
      <c r="FD588">
        <v>40.42788888888889</v>
      </c>
      <c r="FE588">
        <v>1955.108148148148</v>
      </c>
      <c r="FF588">
        <v>39.9</v>
      </c>
      <c r="FG588">
        <v>0</v>
      </c>
      <c r="FH588">
        <v>1758831849.1</v>
      </c>
      <c r="FI588">
        <v>0</v>
      </c>
      <c r="FJ588">
        <v>1215.6488</v>
      </c>
      <c r="FK588">
        <v>-9.605384623777551</v>
      </c>
      <c r="FL588">
        <v>-197.5076926992276</v>
      </c>
      <c r="FM588">
        <v>23636.98</v>
      </c>
      <c r="FN588">
        <v>15</v>
      </c>
      <c r="FO588">
        <v>0</v>
      </c>
      <c r="FP588" t="s">
        <v>441</v>
      </c>
      <c r="FQ588">
        <v>1746989605.5</v>
      </c>
      <c r="FR588">
        <v>1746989593.5</v>
      </c>
      <c r="FS588">
        <v>0</v>
      </c>
      <c r="FT588">
        <v>-0.274</v>
      </c>
      <c r="FU588">
        <v>-0.002</v>
      </c>
      <c r="FV588">
        <v>2.549</v>
      </c>
      <c r="FW588">
        <v>0.129</v>
      </c>
      <c r="FX588">
        <v>420</v>
      </c>
      <c r="FY588">
        <v>17</v>
      </c>
      <c r="FZ588">
        <v>0.02</v>
      </c>
      <c r="GA588">
        <v>0.04</v>
      </c>
      <c r="GB588">
        <v>-57.74723414634146</v>
      </c>
      <c r="GC588">
        <v>0.3838536585365562</v>
      </c>
      <c r="GD588">
        <v>0.1124717798963444</v>
      </c>
      <c r="GE588">
        <v>1</v>
      </c>
      <c r="GF588">
        <v>1216.194705882353</v>
      </c>
      <c r="GG588">
        <v>-10.10970205924084</v>
      </c>
      <c r="GH588">
        <v>1.015703857066364</v>
      </c>
      <c r="GI588">
        <v>0</v>
      </c>
      <c r="GJ588">
        <v>3.653446341463415</v>
      </c>
      <c r="GK588">
        <v>-0.6609489198606178</v>
      </c>
      <c r="GL588">
        <v>0.06542796965705398</v>
      </c>
      <c r="GM588">
        <v>0</v>
      </c>
      <c r="GN588">
        <v>1</v>
      </c>
      <c r="GO588">
        <v>3</v>
      </c>
      <c r="GP588" t="s">
        <v>448</v>
      </c>
      <c r="GQ588">
        <v>3.10171</v>
      </c>
      <c r="GR588">
        <v>2.72482</v>
      </c>
      <c r="GS588">
        <v>0.200977</v>
      </c>
      <c r="GT588">
        <v>0.205729</v>
      </c>
      <c r="GU588">
        <v>0.102734</v>
      </c>
      <c r="GV588">
        <v>0.0921655</v>
      </c>
      <c r="GW588">
        <v>20875.8</v>
      </c>
      <c r="GX588">
        <v>18877.1</v>
      </c>
      <c r="GY588">
        <v>26689.4</v>
      </c>
      <c r="GZ588">
        <v>23987.9</v>
      </c>
      <c r="HA588">
        <v>38332.7</v>
      </c>
      <c r="HB588">
        <v>32219.6</v>
      </c>
      <c r="HC588">
        <v>46606.8</v>
      </c>
      <c r="HD588">
        <v>37967.2</v>
      </c>
      <c r="HE588">
        <v>1.872</v>
      </c>
      <c r="HF588">
        <v>1.86362</v>
      </c>
      <c r="HG588">
        <v>0.150573</v>
      </c>
      <c r="HH588">
        <v>0</v>
      </c>
      <c r="HI588">
        <v>27.5377</v>
      </c>
      <c r="HJ588">
        <v>999.9</v>
      </c>
      <c r="HK588">
        <v>38.3</v>
      </c>
      <c r="HL588">
        <v>32.5</v>
      </c>
      <c r="HM588">
        <v>20.7279</v>
      </c>
      <c r="HN588">
        <v>60.9251</v>
      </c>
      <c r="HO588">
        <v>20.3646</v>
      </c>
      <c r="HP588">
        <v>1</v>
      </c>
      <c r="HQ588">
        <v>0.115325</v>
      </c>
      <c r="HR588">
        <v>-0.169673</v>
      </c>
      <c r="HS588">
        <v>20.2811</v>
      </c>
      <c r="HT588">
        <v>5.2107</v>
      </c>
      <c r="HU588">
        <v>11.9797</v>
      </c>
      <c r="HV588">
        <v>4.9634</v>
      </c>
      <c r="HW588">
        <v>3.27438</v>
      </c>
      <c r="HX588">
        <v>9999</v>
      </c>
      <c r="HY588">
        <v>9999</v>
      </c>
      <c r="HZ588">
        <v>9999</v>
      </c>
      <c r="IA588">
        <v>6.8</v>
      </c>
      <c r="IB588">
        <v>1.86393</v>
      </c>
      <c r="IC588">
        <v>1.86008</v>
      </c>
      <c r="ID588">
        <v>1.85837</v>
      </c>
      <c r="IE588">
        <v>1.85976</v>
      </c>
      <c r="IF588">
        <v>1.85988</v>
      </c>
      <c r="IG588">
        <v>1.8584</v>
      </c>
      <c r="IH588">
        <v>1.85745</v>
      </c>
      <c r="II588">
        <v>1.85242</v>
      </c>
      <c r="IJ588">
        <v>0</v>
      </c>
      <c r="IK588">
        <v>0</v>
      </c>
      <c r="IL588">
        <v>0</v>
      </c>
      <c r="IM588">
        <v>0</v>
      </c>
      <c r="IN588" t="s">
        <v>443</v>
      </c>
      <c r="IO588" t="s">
        <v>444</v>
      </c>
      <c r="IP588" t="s">
        <v>445</v>
      </c>
      <c r="IQ588" t="s">
        <v>445</v>
      </c>
      <c r="IR588" t="s">
        <v>445</v>
      </c>
      <c r="IS588" t="s">
        <v>445</v>
      </c>
      <c r="IT588">
        <v>0</v>
      </c>
      <c r="IU588">
        <v>100</v>
      </c>
      <c r="IV588">
        <v>100</v>
      </c>
      <c r="IW588">
        <v>-0.66</v>
      </c>
      <c r="IX588">
        <v>0.2881</v>
      </c>
      <c r="IY588">
        <v>-1.085747647868322</v>
      </c>
      <c r="IZ588">
        <v>-0.001141660950335919</v>
      </c>
      <c r="JA588">
        <v>1.556549255047457E-06</v>
      </c>
      <c r="JB588">
        <v>-3.845636065895205E-10</v>
      </c>
      <c r="JC588">
        <v>0.01562767363184709</v>
      </c>
      <c r="JD588">
        <v>0.001629169780553792</v>
      </c>
      <c r="JE588">
        <v>0.0005448488767950686</v>
      </c>
      <c r="JF588">
        <v>-2.599574200195059E-06</v>
      </c>
      <c r="JG588">
        <v>2</v>
      </c>
      <c r="JH588">
        <v>2011</v>
      </c>
      <c r="JI588">
        <v>1</v>
      </c>
      <c r="JJ588">
        <v>26</v>
      </c>
      <c r="JK588">
        <v>197370.8</v>
      </c>
      <c r="JL588">
        <v>197371</v>
      </c>
      <c r="JM588">
        <v>3.18237</v>
      </c>
      <c r="JN588">
        <v>2.61475</v>
      </c>
      <c r="JO588">
        <v>1.49658</v>
      </c>
      <c r="JP588">
        <v>2.34497</v>
      </c>
      <c r="JQ588">
        <v>1.54907</v>
      </c>
      <c r="JR588">
        <v>2.43652</v>
      </c>
      <c r="JS588">
        <v>36.8842</v>
      </c>
      <c r="JT588">
        <v>24.1751</v>
      </c>
      <c r="JU588">
        <v>18</v>
      </c>
      <c r="JV588">
        <v>483.64</v>
      </c>
      <c r="JW588">
        <v>493.261</v>
      </c>
      <c r="JX588">
        <v>27.8576</v>
      </c>
      <c r="JY588">
        <v>28.7965</v>
      </c>
      <c r="JZ588">
        <v>30</v>
      </c>
      <c r="KA588">
        <v>29.0677</v>
      </c>
      <c r="KB588">
        <v>29.0805</v>
      </c>
      <c r="KC588">
        <v>63.8454</v>
      </c>
      <c r="KD588">
        <v>10.4044</v>
      </c>
      <c r="KE588">
        <v>45.9818</v>
      </c>
      <c r="KF588">
        <v>27.8805</v>
      </c>
      <c r="KG588">
        <v>1503.7</v>
      </c>
      <c r="KH588">
        <v>18.7579</v>
      </c>
      <c r="KI588">
        <v>101.901</v>
      </c>
      <c r="KJ588">
        <v>91.548</v>
      </c>
    </row>
    <row r="589" spans="1:296">
      <c r="A589">
        <v>571</v>
      </c>
      <c r="B589">
        <v>1758831859.1</v>
      </c>
      <c r="C589">
        <v>17835.5</v>
      </c>
      <c r="D589" t="s">
        <v>1592</v>
      </c>
      <c r="E589" t="s">
        <v>1593</v>
      </c>
      <c r="F589">
        <v>5</v>
      </c>
      <c r="G589" t="s">
        <v>1413</v>
      </c>
      <c r="H589">
        <v>1758831851.314285</v>
      </c>
      <c r="I589">
        <f>(J589)/1000</f>
        <v>0</v>
      </c>
      <c r="J589">
        <f>IF(DO589, AM589, AG589)</f>
        <v>0</v>
      </c>
      <c r="K589">
        <f>IF(DO589, AH589, AF589)</f>
        <v>0</v>
      </c>
      <c r="L589">
        <f>DQ589 - IF(AT589&gt;1, K589*DK589*100.0/(AV589), 0)</f>
        <v>0</v>
      </c>
      <c r="M589">
        <f>((S589-I589/2)*L589-K589)/(S589+I589/2)</f>
        <v>0</v>
      </c>
      <c r="N589">
        <f>M589*(DX589+DY589)/1000.0</f>
        <v>0</v>
      </c>
      <c r="O589">
        <f>(DQ589 - IF(AT589&gt;1, K589*DK589*100.0/(AV589), 0))*(DX589+DY589)/1000.0</f>
        <v>0</v>
      </c>
      <c r="P589">
        <f>2.0/((1/R589-1/Q589)+SIGN(R589)*SQRT((1/R589-1/Q589)*(1/R589-1/Q589) + 4*DL589/((DL589+1)*(DL589+1))*(2*1/R589*1/Q589-1/Q589*1/Q589)))</f>
        <v>0</v>
      </c>
      <c r="Q589">
        <f>IF(LEFT(DM589,1)&lt;&gt;"0",IF(LEFT(DM589,1)="1",3.0,DN589),$D$5+$E$5*(EE589*DX589/($K$5*1000))+$F$5*(EE589*DX589/($K$5*1000))*MAX(MIN(DK589,$J$5),$I$5)*MAX(MIN(DK589,$J$5),$I$5)+$G$5*MAX(MIN(DK589,$J$5),$I$5)*(EE589*DX589/($K$5*1000))+$H$5*(EE589*DX589/($K$5*1000))*(EE589*DX589/($K$5*1000)))</f>
        <v>0</v>
      </c>
      <c r="R589">
        <f>I589*(1000-(1000*0.61365*exp(17.502*V589/(240.97+V589))/(DX589+DY589)+DS589)/2)/(1000*0.61365*exp(17.502*V589/(240.97+V589))/(DX589+DY589)-DS589)</f>
        <v>0</v>
      </c>
      <c r="S589">
        <f>1/((DL589+1)/(P589/1.6)+1/(Q589/1.37)) + DL589/((DL589+1)/(P589/1.6) + DL589/(Q589/1.37))</f>
        <v>0</v>
      </c>
      <c r="T589">
        <f>(DG589*DJ589)</f>
        <v>0</v>
      </c>
      <c r="U589">
        <f>(DZ589+(T589+2*0.95*5.67E-8*(((DZ589+$B$9)+273)^4-(DZ589+273)^4)-44100*I589)/(1.84*29.3*Q589+8*0.95*5.67E-8*(DZ589+273)^3))</f>
        <v>0</v>
      </c>
      <c r="V589">
        <f>($C$9*EA589+$D$9*EB589+$E$9*U589)</f>
        <v>0</v>
      </c>
      <c r="W589">
        <f>0.61365*exp(17.502*V589/(240.97+V589))</f>
        <v>0</v>
      </c>
      <c r="X589">
        <f>(Y589/Z589*100)</f>
        <v>0</v>
      </c>
      <c r="Y589">
        <f>DS589*(DX589+DY589)/1000</f>
        <v>0</v>
      </c>
      <c r="Z589">
        <f>0.61365*exp(17.502*DZ589/(240.97+DZ589))</f>
        <v>0</v>
      </c>
      <c r="AA589">
        <f>(W589-DS589*(DX589+DY589)/1000)</f>
        <v>0</v>
      </c>
      <c r="AB589">
        <f>(-I589*44100)</f>
        <v>0</v>
      </c>
      <c r="AC589">
        <f>2*29.3*Q589*0.92*(DZ589-V589)</f>
        <v>0</v>
      </c>
      <c r="AD589">
        <f>2*0.95*5.67E-8*(((DZ589+$B$9)+273)^4-(V589+273)^4)</f>
        <v>0</v>
      </c>
      <c r="AE589">
        <f>T589+AD589+AB589+AC589</f>
        <v>0</v>
      </c>
      <c r="AF589">
        <f>DW589*AT589*(DR589-DQ589*(1000-AT589*DT589)/(1000-AT589*DS589))/(100*DK589)</f>
        <v>0</v>
      </c>
      <c r="AG589">
        <f>1000*DW589*AT589*(DS589-DT589)/(100*DK589*(1000-AT589*DS589))</f>
        <v>0</v>
      </c>
      <c r="AH589">
        <f>(AI589 - AJ589 - DX589*1E3/(8.314*(DZ589+273.15)) * AL589/DW589 * AK589) * DW589/(100*DK589) * (1000 - DT589)/1000</f>
        <v>0</v>
      </c>
      <c r="AI589">
        <v>1521.68317941804</v>
      </c>
      <c r="AJ589">
        <v>1476.989212121212</v>
      </c>
      <c r="AK589">
        <v>3.441734125531647</v>
      </c>
      <c r="AL589">
        <v>65.13345056571636</v>
      </c>
      <c r="AM589">
        <f>(AO589 - AN589 + DX589*1E3/(8.314*(DZ589+273.15)) * AQ589/DW589 * AP589) * DW589/(100*DK589) * 1000/(1000 - AO589)</f>
        <v>0</v>
      </c>
      <c r="AN589">
        <v>18.81447080417066</v>
      </c>
      <c r="AO589">
        <v>22.31485515151514</v>
      </c>
      <c r="AP589">
        <v>-1.564836094293922E-05</v>
      </c>
      <c r="AQ589">
        <v>105.732096161895</v>
      </c>
      <c r="AR589">
        <v>0</v>
      </c>
      <c r="AS589">
        <v>0</v>
      </c>
      <c r="AT589">
        <f>IF(AR589*$H$15&gt;=AV589,1.0,(AV589/(AV589-AR589*$H$15)))</f>
        <v>0</v>
      </c>
      <c r="AU589">
        <f>(AT589-1)*100</f>
        <v>0</v>
      </c>
      <c r="AV589">
        <f>MAX(0,($B$15+$C$15*EE589)/(1+$D$15*EE589)*DX589/(DZ589+273)*$E$15)</f>
        <v>0</v>
      </c>
      <c r="AW589" t="s">
        <v>439</v>
      </c>
      <c r="AX589" t="s">
        <v>439</v>
      </c>
      <c r="AY589">
        <v>0</v>
      </c>
      <c r="AZ589">
        <v>0</v>
      </c>
      <c r="BA589">
        <f>1-AY589/AZ589</f>
        <v>0</v>
      </c>
      <c r="BB589">
        <v>0</v>
      </c>
      <c r="BC589" t="s">
        <v>439</v>
      </c>
      <c r="BD589" t="s">
        <v>439</v>
      </c>
      <c r="BE589">
        <v>0</v>
      </c>
      <c r="BF589">
        <v>0</v>
      </c>
      <c r="BG589">
        <f>1-BE589/BF589</f>
        <v>0</v>
      </c>
      <c r="BH589">
        <v>0.5</v>
      </c>
      <c r="BI589">
        <f>DH589</f>
        <v>0</v>
      </c>
      <c r="BJ589">
        <f>K589</f>
        <v>0</v>
      </c>
      <c r="BK589">
        <f>BG589*BH589*BI589</f>
        <v>0</v>
      </c>
      <c r="BL589">
        <f>(BJ589-BB589)/BI589</f>
        <v>0</v>
      </c>
      <c r="BM589">
        <f>(AZ589-BF589)/BF589</f>
        <v>0</v>
      </c>
      <c r="BN589">
        <f>AY589/(BA589+AY589/BF589)</f>
        <v>0</v>
      </c>
      <c r="BO589" t="s">
        <v>439</v>
      </c>
      <c r="BP589">
        <v>0</v>
      </c>
      <c r="BQ589">
        <f>IF(BP589&lt;&gt;0, BP589, BN589)</f>
        <v>0</v>
      </c>
      <c r="BR589">
        <f>1-BQ589/BF589</f>
        <v>0</v>
      </c>
      <c r="BS589">
        <f>(BF589-BE589)/(BF589-BQ589)</f>
        <v>0</v>
      </c>
      <c r="BT589">
        <f>(AZ589-BF589)/(AZ589-BQ589)</f>
        <v>0</v>
      </c>
      <c r="BU589">
        <f>(BF589-BE589)/(BF589-AY589)</f>
        <v>0</v>
      </c>
      <c r="BV589">
        <f>(AZ589-BF589)/(AZ589-AY589)</f>
        <v>0</v>
      </c>
      <c r="BW589">
        <f>(BS589*BQ589/BE589)</f>
        <v>0</v>
      </c>
      <c r="BX589">
        <f>(1-BW589)</f>
        <v>0</v>
      </c>
      <c r="DG589">
        <f>$B$13*EF589+$C$13*EG589+$F$13*ER589*(1-EU589)</f>
        <v>0</v>
      </c>
      <c r="DH589">
        <f>DG589*DI589</f>
        <v>0</v>
      </c>
      <c r="DI589">
        <f>($B$13*$D$11+$C$13*$D$11+$F$13*((FE589+EW589)/MAX(FE589+EW589+FF589, 0.1)*$I$11+FF589/MAX(FE589+EW589+FF589, 0.1)*$J$11))/($B$13+$C$13+$F$13)</f>
        <v>0</v>
      </c>
      <c r="DJ589">
        <f>($B$13*$K$11+$C$13*$K$11+$F$13*((FE589+EW589)/MAX(FE589+EW589+FF589, 0.1)*$P$11+FF589/MAX(FE589+EW589+FF589, 0.1)*$Q$11))/($B$13+$C$13+$F$13)</f>
        <v>0</v>
      </c>
      <c r="DK589">
        <v>5.9</v>
      </c>
      <c r="DL589">
        <v>0.5</v>
      </c>
      <c r="DM589" t="s">
        <v>440</v>
      </c>
      <c r="DN589">
        <v>2</v>
      </c>
      <c r="DO589" t="b">
        <v>1</v>
      </c>
      <c r="DP589">
        <v>1758831851.314285</v>
      </c>
      <c r="DQ589">
        <v>1419.518214285714</v>
      </c>
      <c r="DR589">
        <v>1477.178571428572</v>
      </c>
      <c r="DS589">
        <v>22.32300357142858</v>
      </c>
      <c r="DT589">
        <v>18.75533571428571</v>
      </c>
      <c r="DU589">
        <v>1420.186785714286</v>
      </c>
      <c r="DV589">
        <v>22.03474285714285</v>
      </c>
      <c r="DW589">
        <v>499.9822857142858</v>
      </c>
      <c r="DX589">
        <v>90.75101785714287</v>
      </c>
      <c r="DY589">
        <v>0.0668117</v>
      </c>
      <c r="DZ589">
        <v>29.23743571428572</v>
      </c>
      <c r="EA589">
        <v>29.99843214285715</v>
      </c>
      <c r="EB589">
        <v>999.9000000000002</v>
      </c>
      <c r="EC589">
        <v>0</v>
      </c>
      <c r="ED589">
        <v>0</v>
      </c>
      <c r="EE589">
        <v>9996.073571428571</v>
      </c>
      <c r="EF589">
        <v>0</v>
      </c>
      <c r="EG589">
        <v>12.45425714285714</v>
      </c>
      <c r="EH589">
        <v>-57.65943928571429</v>
      </c>
      <c r="EI589">
        <v>1451.928928571429</v>
      </c>
      <c r="EJ589">
        <v>1505.4125</v>
      </c>
      <c r="EK589">
        <v>3.5676675</v>
      </c>
      <c r="EL589">
        <v>1477.178571428572</v>
      </c>
      <c r="EM589">
        <v>18.75533571428571</v>
      </c>
      <c r="EN589">
        <v>2.025835</v>
      </c>
      <c r="EO589">
        <v>1.702065357142857</v>
      </c>
      <c r="EP589">
        <v>17.64771428571428</v>
      </c>
      <c r="EQ589">
        <v>14.91524642857143</v>
      </c>
      <c r="ER589">
        <v>1999.982857142857</v>
      </c>
      <c r="ES589">
        <v>0.9800013928571428</v>
      </c>
      <c r="ET589">
        <v>0.01999830714285714</v>
      </c>
      <c r="EU589">
        <v>0</v>
      </c>
      <c r="EV589">
        <v>1214.932857142857</v>
      </c>
      <c r="EW589">
        <v>5.00078</v>
      </c>
      <c r="EX589">
        <v>23621.52142857143</v>
      </c>
      <c r="EY589">
        <v>16379.51071428571</v>
      </c>
      <c r="EZ589">
        <v>39.09125</v>
      </c>
      <c r="FA589">
        <v>39.78321428571428</v>
      </c>
      <c r="FB589">
        <v>39.33678571428571</v>
      </c>
      <c r="FC589">
        <v>39.53107142857142</v>
      </c>
      <c r="FD589">
        <v>40.44607142857142</v>
      </c>
      <c r="FE589">
        <v>1955.082857142857</v>
      </c>
      <c r="FF589">
        <v>39.9</v>
      </c>
      <c r="FG589">
        <v>0</v>
      </c>
      <c r="FH589">
        <v>1758831854.5</v>
      </c>
      <c r="FI589">
        <v>0</v>
      </c>
      <c r="FJ589">
        <v>1214.831923076923</v>
      </c>
      <c r="FK589">
        <v>-9.739145279909614</v>
      </c>
      <c r="FL589">
        <v>-192.4547006860441</v>
      </c>
      <c r="FM589">
        <v>23620.10384615385</v>
      </c>
      <c r="FN589">
        <v>15</v>
      </c>
      <c r="FO589">
        <v>0</v>
      </c>
      <c r="FP589" t="s">
        <v>441</v>
      </c>
      <c r="FQ589">
        <v>1746989605.5</v>
      </c>
      <c r="FR589">
        <v>1746989593.5</v>
      </c>
      <c r="FS589">
        <v>0</v>
      </c>
      <c r="FT589">
        <v>-0.274</v>
      </c>
      <c r="FU589">
        <v>-0.002</v>
      </c>
      <c r="FV589">
        <v>2.549</v>
      </c>
      <c r="FW589">
        <v>0.129</v>
      </c>
      <c r="FX589">
        <v>420</v>
      </c>
      <c r="FY589">
        <v>17</v>
      </c>
      <c r="FZ589">
        <v>0.02</v>
      </c>
      <c r="GA589">
        <v>0.04</v>
      </c>
      <c r="GB589">
        <v>-57.68791951219513</v>
      </c>
      <c r="GC589">
        <v>1.005898954703645</v>
      </c>
      <c r="GD589">
        <v>0.1436416089244209</v>
      </c>
      <c r="GE589">
        <v>0</v>
      </c>
      <c r="GF589">
        <v>1215.330882352941</v>
      </c>
      <c r="GG589">
        <v>-9.670435437072035</v>
      </c>
      <c r="GH589">
        <v>0.974004371433166</v>
      </c>
      <c r="GI589">
        <v>0</v>
      </c>
      <c r="GJ589">
        <v>3.597224878048781</v>
      </c>
      <c r="GK589">
        <v>-0.6509101045296151</v>
      </c>
      <c r="GL589">
        <v>0.06438445245296454</v>
      </c>
      <c r="GM589">
        <v>0</v>
      </c>
      <c r="GN589">
        <v>0</v>
      </c>
      <c r="GO589">
        <v>3</v>
      </c>
      <c r="GP589" t="s">
        <v>459</v>
      </c>
      <c r="GQ589">
        <v>3.10167</v>
      </c>
      <c r="GR589">
        <v>2.7248</v>
      </c>
      <c r="GS589">
        <v>0.202382</v>
      </c>
      <c r="GT589">
        <v>0.207112</v>
      </c>
      <c r="GU589">
        <v>0.102719</v>
      </c>
      <c r="GV589">
        <v>0.09235210000000001</v>
      </c>
      <c r="GW589">
        <v>20839.2</v>
      </c>
      <c r="GX589">
        <v>18844.1</v>
      </c>
      <c r="GY589">
        <v>26689.4</v>
      </c>
      <c r="GZ589">
        <v>23987.7</v>
      </c>
      <c r="HA589">
        <v>38333.6</v>
      </c>
      <c r="HB589">
        <v>32212.8</v>
      </c>
      <c r="HC589">
        <v>46606.9</v>
      </c>
      <c r="HD589">
        <v>37966.8</v>
      </c>
      <c r="HE589">
        <v>1.87215</v>
      </c>
      <c r="HF589">
        <v>1.86383</v>
      </c>
      <c r="HG589">
        <v>0.15153</v>
      </c>
      <c r="HH589">
        <v>0</v>
      </c>
      <c r="HI589">
        <v>27.5295</v>
      </c>
      <c r="HJ589">
        <v>999.9</v>
      </c>
      <c r="HK589">
        <v>38.4</v>
      </c>
      <c r="HL589">
        <v>32.5</v>
      </c>
      <c r="HM589">
        <v>20.7835</v>
      </c>
      <c r="HN589">
        <v>61.3251</v>
      </c>
      <c r="HO589">
        <v>20.4567</v>
      </c>
      <c r="HP589">
        <v>1</v>
      </c>
      <c r="HQ589">
        <v>0.115226</v>
      </c>
      <c r="HR589">
        <v>-0.24619</v>
      </c>
      <c r="HS589">
        <v>20.2809</v>
      </c>
      <c r="HT589">
        <v>5.21055</v>
      </c>
      <c r="HU589">
        <v>11.98</v>
      </c>
      <c r="HV589">
        <v>4.96335</v>
      </c>
      <c r="HW589">
        <v>3.2744</v>
      </c>
      <c r="HX589">
        <v>9999</v>
      </c>
      <c r="HY589">
        <v>9999</v>
      </c>
      <c r="HZ589">
        <v>9999</v>
      </c>
      <c r="IA589">
        <v>6.8</v>
      </c>
      <c r="IB589">
        <v>1.86397</v>
      </c>
      <c r="IC589">
        <v>1.8601</v>
      </c>
      <c r="ID589">
        <v>1.85838</v>
      </c>
      <c r="IE589">
        <v>1.85975</v>
      </c>
      <c r="IF589">
        <v>1.85987</v>
      </c>
      <c r="IG589">
        <v>1.8584</v>
      </c>
      <c r="IH589">
        <v>1.85745</v>
      </c>
      <c r="II589">
        <v>1.85242</v>
      </c>
      <c r="IJ589">
        <v>0</v>
      </c>
      <c r="IK589">
        <v>0</v>
      </c>
      <c r="IL589">
        <v>0</v>
      </c>
      <c r="IM589">
        <v>0</v>
      </c>
      <c r="IN589" t="s">
        <v>443</v>
      </c>
      <c r="IO589" t="s">
        <v>444</v>
      </c>
      <c r="IP589" t="s">
        <v>445</v>
      </c>
      <c r="IQ589" t="s">
        <v>445</v>
      </c>
      <c r="IR589" t="s">
        <v>445</v>
      </c>
      <c r="IS589" t="s">
        <v>445</v>
      </c>
      <c r="IT589">
        <v>0</v>
      </c>
      <c r="IU589">
        <v>100</v>
      </c>
      <c r="IV589">
        <v>100</v>
      </c>
      <c r="IW589">
        <v>-0.64</v>
      </c>
      <c r="IX589">
        <v>0.288</v>
      </c>
      <c r="IY589">
        <v>-1.085747647868322</v>
      </c>
      <c r="IZ589">
        <v>-0.001141660950335919</v>
      </c>
      <c r="JA589">
        <v>1.556549255047457E-06</v>
      </c>
      <c r="JB589">
        <v>-3.845636065895205E-10</v>
      </c>
      <c r="JC589">
        <v>0.01562767363184709</v>
      </c>
      <c r="JD589">
        <v>0.001629169780553792</v>
      </c>
      <c r="JE589">
        <v>0.0005448488767950686</v>
      </c>
      <c r="JF589">
        <v>-2.599574200195059E-06</v>
      </c>
      <c r="JG589">
        <v>2</v>
      </c>
      <c r="JH589">
        <v>2011</v>
      </c>
      <c r="JI589">
        <v>1</v>
      </c>
      <c r="JJ589">
        <v>26</v>
      </c>
      <c r="JK589">
        <v>197370.9</v>
      </c>
      <c r="JL589">
        <v>197371.1</v>
      </c>
      <c r="JM589">
        <v>3.21167</v>
      </c>
      <c r="JN589">
        <v>2.6123</v>
      </c>
      <c r="JO589">
        <v>1.49658</v>
      </c>
      <c r="JP589">
        <v>2.34497</v>
      </c>
      <c r="JQ589">
        <v>1.54907</v>
      </c>
      <c r="JR589">
        <v>2.48535</v>
      </c>
      <c r="JS589">
        <v>36.8604</v>
      </c>
      <c r="JT589">
        <v>24.1838</v>
      </c>
      <c r="JU589">
        <v>18</v>
      </c>
      <c r="JV589">
        <v>483.703</v>
      </c>
      <c r="JW589">
        <v>493.367</v>
      </c>
      <c r="JX589">
        <v>27.872</v>
      </c>
      <c r="JY589">
        <v>28.794</v>
      </c>
      <c r="JZ589">
        <v>29.9999</v>
      </c>
      <c r="KA589">
        <v>29.0646</v>
      </c>
      <c r="KB589">
        <v>29.0774</v>
      </c>
      <c r="KC589">
        <v>64.4465</v>
      </c>
      <c r="KD589">
        <v>10.4044</v>
      </c>
      <c r="KE589">
        <v>46.3598</v>
      </c>
      <c r="KF589">
        <v>27.8811</v>
      </c>
      <c r="KG589">
        <v>1523.73</v>
      </c>
      <c r="KH589">
        <v>18.8239</v>
      </c>
      <c r="KI589">
        <v>101.901</v>
      </c>
      <c r="KJ589">
        <v>91.5471</v>
      </c>
    </row>
    <row r="590" spans="1:296">
      <c r="A590">
        <v>572</v>
      </c>
      <c r="B590">
        <v>1758831864.1</v>
      </c>
      <c r="C590">
        <v>17840.5</v>
      </c>
      <c r="D590" t="s">
        <v>1594</v>
      </c>
      <c r="E590" t="s">
        <v>1595</v>
      </c>
      <c r="F590">
        <v>5</v>
      </c>
      <c r="G590" t="s">
        <v>1413</v>
      </c>
      <c r="H590">
        <v>1758831856.6</v>
      </c>
      <c r="I590">
        <f>(J590)/1000</f>
        <v>0</v>
      </c>
      <c r="J590">
        <f>IF(DO590, AM590, AG590)</f>
        <v>0</v>
      </c>
      <c r="K590">
        <f>IF(DO590, AH590, AF590)</f>
        <v>0</v>
      </c>
      <c r="L590">
        <f>DQ590 - IF(AT590&gt;1, K590*DK590*100.0/(AV590), 0)</f>
        <v>0</v>
      </c>
      <c r="M590">
        <f>((S590-I590/2)*L590-K590)/(S590+I590/2)</f>
        <v>0</v>
      </c>
      <c r="N590">
        <f>M590*(DX590+DY590)/1000.0</f>
        <v>0</v>
      </c>
      <c r="O590">
        <f>(DQ590 - IF(AT590&gt;1, K590*DK590*100.0/(AV590), 0))*(DX590+DY590)/1000.0</f>
        <v>0</v>
      </c>
      <c r="P590">
        <f>2.0/((1/R590-1/Q590)+SIGN(R590)*SQRT((1/R590-1/Q590)*(1/R590-1/Q590) + 4*DL590/((DL590+1)*(DL590+1))*(2*1/R590*1/Q590-1/Q590*1/Q590)))</f>
        <v>0</v>
      </c>
      <c r="Q590">
        <f>IF(LEFT(DM590,1)&lt;&gt;"0",IF(LEFT(DM590,1)="1",3.0,DN590),$D$5+$E$5*(EE590*DX590/($K$5*1000))+$F$5*(EE590*DX590/($K$5*1000))*MAX(MIN(DK590,$J$5),$I$5)*MAX(MIN(DK590,$J$5),$I$5)+$G$5*MAX(MIN(DK590,$J$5),$I$5)*(EE590*DX590/($K$5*1000))+$H$5*(EE590*DX590/($K$5*1000))*(EE590*DX590/($K$5*1000)))</f>
        <v>0</v>
      </c>
      <c r="R590">
        <f>I590*(1000-(1000*0.61365*exp(17.502*V590/(240.97+V590))/(DX590+DY590)+DS590)/2)/(1000*0.61365*exp(17.502*V590/(240.97+V590))/(DX590+DY590)-DS590)</f>
        <v>0</v>
      </c>
      <c r="S590">
        <f>1/((DL590+1)/(P590/1.6)+1/(Q590/1.37)) + DL590/((DL590+1)/(P590/1.6) + DL590/(Q590/1.37))</f>
        <v>0</v>
      </c>
      <c r="T590">
        <f>(DG590*DJ590)</f>
        <v>0</v>
      </c>
      <c r="U590">
        <f>(DZ590+(T590+2*0.95*5.67E-8*(((DZ590+$B$9)+273)^4-(DZ590+273)^4)-44100*I590)/(1.84*29.3*Q590+8*0.95*5.67E-8*(DZ590+273)^3))</f>
        <v>0</v>
      </c>
      <c r="V590">
        <f>($C$9*EA590+$D$9*EB590+$E$9*U590)</f>
        <v>0</v>
      </c>
      <c r="W590">
        <f>0.61365*exp(17.502*V590/(240.97+V590))</f>
        <v>0</v>
      </c>
      <c r="X590">
        <f>(Y590/Z590*100)</f>
        <v>0</v>
      </c>
      <c r="Y590">
        <f>DS590*(DX590+DY590)/1000</f>
        <v>0</v>
      </c>
      <c r="Z590">
        <f>0.61365*exp(17.502*DZ590/(240.97+DZ590))</f>
        <v>0</v>
      </c>
      <c r="AA590">
        <f>(W590-DS590*(DX590+DY590)/1000)</f>
        <v>0</v>
      </c>
      <c r="AB590">
        <f>(-I590*44100)</f>
        <v>0</v>
      </c>
      <c r="AC590">
        <f>2*29.3*Q590*0.92*(DZ590-V590)</f>
        <v>0</v>
      </c>
      <c r="AD590">
        <f>2*0.95*5.67E-8*(((DZ590+$B$9)+273)^4-(V590+273)^4)</f>
        <v>0</v>
      </c>
      <c r="AE590">
        <f>T590+AD590+AB590+AC590</f>
        <v>0</v>
      </c>
      <c r="AF590">
        <f>DW590*AT590*(DR590-DQ590*(1000-AT590*DT590)/(1000-AT590*DS590))/(100*DK590)</f>
        <v>0</v>
      </c>
      <c r="AG590">
        <f>1000*DW590*AT590*(DS590-DT590)/(100*DK590*(1000-AT590*DS590))</f>
        <v>0</v>
      </c>
      <c r="AH590">
        <f>(AI590 - AJ590 - DX590*1E3/(8.314*(DZ590+273.15)) * AL590/DW590 * AK590) * DW590/(100*DK590) * (1000 - DT590)/1000</f>
        <v>0</v>
      </c>
      <c r="AI590">
        <v>1538.997461221414</v>
      </c>
      <c r="AJ590">
        <v>1494.193333333333</v>
      </c>
      <c r="AK590">
        <v>3.436677403555173</v>
      </c>
      <c r="AL590">
        <v>65.13345056571636</v>
      </c>
      <c r="AM590">
        <f>(AO590 - AN590 + DX590*1E3/(8.314*(DZ590+273.15)) * AQ590/DW590 * AP590) * DW590/(100*DK590) * 1000/(1000 - AO590)</f>
        <v>0</v>
      </c>
      <c r="AN590">
        <v>18.87452456476286</v>
      </c>
      <c r="AO590">
        <v>22.31231575757576</v>
      </c>
      <c r="AP590">
        <v>1.721281132973451E-05</v>
      </c>
      <c r="AQ590">
        <v>105.732096161895</v>
      </c>
      <c r="AR590">
        <v>0</v>
      </c>
      <c r="AS590">
        <v>0</v>
      </c>
      <c r="AT590">
        <f>IF(AR590*$H$15&gt;=AV590,1.0,(AV590/(AV590-AR590*$H$15)))</f>
        <v>0</v>
      </c>
      <c r="AU590">
        <f>(AT590-1)*100</f>
        <v>0</v>
      </c>
      <c r="AV590">
        <f>MAX(0,($B$15+$C$15*EE590)/(1+$D$15*EE590)*DX590/(DZ590+273)*$E$15)</f>
        <v>0</v>
      </c>
      <c r="AW590" t="s">
        <v>439</v>
      </c>
      <c r="AX590" t="s">
        <v>439</v>
      </c>
      <c r="AY590">
        <v>0</v>
      </c>
      <c r="AZ590">
        <v>0</v>
      </c>
      <c r="BA590">
        <f>1-AY590/AZ590</f>
        <v>0</v>
      </c>
      <c r="BB590">
        <v>0</v>
      </c>
      <c r="BC590" t="s">
        <v>439</v>
      </c>
      <c r="BD590" t="s">
        <v>439</v>
      </c>
      <c r="BE590">
        <v>0</v>
      </c>
      <c r="BF590">
        <v>0</v>
      </c>
      <c r="BG590">
        <f>1-BE590/BF590</f>
        <v>0</v>
      </c>
      <c r="BH590">
        <v>0.5</v>
      </c>
      <c r="BI590">
        <f>DH590</f>
        <v>0</v>
      </c>
      <c r="BJ590">
        <f>K590</f>
        <v>0</v>
      </c>
      <c r="BK590">
        <f>BG590*BH590*BI590</f>
        <v>0</v>
      </c>
      <c r="BL590">
        <f>(BJ590-BB590)/BI590</f>
        <v>0</v>
      </c>
      <c r="BM590">
        <f>(AZ590-BF590)/BF590</f>
        <v>0</v>
      </c>
      <c r="BN590">
        <f>AY590/(BA590+AY590/BF590)</f>
        <v>0</v>
      </c>
      <c r="BO590" t="s">
        <v>439</v>
      </c>
      <c r="BP590">
        <v>0</v>
      </c>
      <c r="BQ590">
        <f>IF(BP590&lt;&gt;0, BP590, BN590)</f>
        <v>0</v>
      </c>
      <c r="BR590">
        <f>1-BQ590/BF590</f>
        <v>0</v>
      </c>
      <c r="BS590">
        <f>(BF590-BE590)/(BF590-BQ590)</f>
        <v>0</v>
      </c>
      <c r="BT590">
        <f>(AZ590-BF590)/(AZ590-BQ590)</f>
        <v>0</v>
      </c>
      <c r="BU590">
        <f>(BF590-BE590)/(BF590-AY590)</f>
        <v>0</v>
      </c>
      <c r="BV590">
        <f>(AZ590-BF590)/(AZ590-AY590)</f>
        <v>0</v>
      </c>
      <c r="BW590">
        <f>(BS590*BQ590/BE590)</f>
        <v>0</v>
      </c>
      <c r="BX590">
        <f>(1-BW590)</f>
        <v>0</v>
      </c>
      <c r="DG590">
        <f>$B$13*EF590+$C$13*EG590+$F$13*ER590*(1-EU590)</f>
        <v>0</v>
      </c>
      <c r="DH590">
        <f>DG590*DI590</f>
        <v>0</v>
      </c>
      <c r="DI590">
        <f>($B$13*$D$11+$C$13*$D$11+$F$13*((FE590+EW590)/MAX(FE590+EW590+FF590, 0.1)*$I$11+FF590/MAX(FE590+EW590+FF590, 0.1)*$J$11))/($B$13+$C$13+$F$13)</f>
        <v>0</v>
      </c>
      <c r="DJ590">
        <f>($B$13*$K$11+$C$13*$K$11+$F$13*((FE590+EW590)/MAX(FE590+EW590+FF590, 0.1)*$P$11+FF590/MAX(FE590+EW590+FF590, 0.1)*$Q$11))/($B$13+$C$13+$F$13)</f>
        <v>0</v>
      </c>
      <c r="DK590">
        <v>5.9</v>
      </c>
      <c r="DL590">
        <v>0.5</v>
      </c>
      <c r="DM590" t="s">
        <v>440</v>
      </c>
      <c r="DN590">
        <v>2</v>
      </c>
      <c r="DO590" t="b">
        <v>1</v>
      </c>
      <c r="DP590">
        <v>1758831856.6</v>
      </c>
      <c r="DQ590">
        <v>1437.300740740741</v>
      </c>
      <c r="DR590">
        <v>1494.838888888889</v>
      </c>
      <c r="DS590">
        <v>22.31631481481481</v>
      </c>
      <c r="DT590">
        <v>18.80840740740741</v>
      </c>
      <c r="DU590">
        <v>1437.951851851852</v>
      </c>
      <c r="DV590">
        <v>22.02819629629629</v>
      </c>
      <c r="DW590">
        <v>500.0513703703703</v>
      </c>
      <c r="DX590">
        <v>90.75069629629631</v>
      </c>
      <c r="DY590">
        <v>0.06649683333333334</v>
      </c>
      <c r="DZ590">
        <v>29.23261111111112</v>
      </c>
      <c r="EA590">
        <v>29.9978037037037</v>
      </c>
      <c r="EB590">
        <v>999.9000000000001</v>
      </c>
      <c r="EC590">
        <v>0</v>
      </c>
      <c r="ED590">
        <v>0</v>
      </c>
      <c r="EE590">
        <v>10013.35851851852</v>
      </c>
      <c r="EF590">
        <v>0</v>
      </c>
      <c r="EG590">
        <v>13.14302962962963</v>
      </c>
      <c r="EH590">
        <v>-57.53773333333334</v>
      </c>
      <c r="EI590">
        <v>1470.107037037037</v>
      </c>
      <c r="EJ590">
        <v>1523.493333333333</v>
      </c>
      <c r="EK590">
        <v>3.507914074074074</v>
      </c>
      <c r="EL590">
        <v>1494.838888888889</v>
      </c>
      <c r="EM590">
        <v>18.80840740740741</v>
      </c>
      <c r="EN590">
        <v>2.02522037037037</v>
      </c>
      <c r="EO590">
        <v>1.706875185185186</v>
      </c>
      <c r="EP590">
        <v>17.64291481481482</v>
      </c>
      <c r="EQ590">
        <v>14.95905925925926</v>
      </c>
      <c r="ER590">
        <v>2000.005185185185</v>
      </c>
      <c r="ES590">
        <v>0.9800017777777776</v>
      </c>
      <c r="ET590">
        <v>0.01999792222222222</v>
      </c>
      <c r="EU590">
        <v>0</v>
      </c>
      <c r="EV590">
        <v>1213.961481481482</v>
      </c>
      <c r="EW590">
        <v>5.00078</v>
      </c>
      <c r="EX590">
        <v>23604.22592592593</v>
      </c>
      <c r="EY590">
        <v>16379.68518518518</v>
      </c>
      <c r="EZ590">
        <v>39.08762962962963</v>
      </c>
      <c r="FA590">
        <v>39.78214814814815</v>
      </c>
      <c r="FB590">
        <v>39.30303703703704</v>
      </c>
      <c r="FC590">
        <v>39.53685185185185</v>
      </c>
      <c r="FD590">
        <v>40.45103703703703</v>
      </c>
      <c r="FE590">
        <v>1955.105185185185</v>
      </c>
      <c r="FF590">
        <v>39.9</v>
      </c>
      <c r="FG590">
        <v>0</v>
      </c>
      <c r="FH590">
        <v>1758831859.3</v>
      </c>
      <c r="FI590">
        <v>0</v>
      </c>
      <c r="FJ590">
        <v>1213.945384615385</v>
      </c>
      <c r="FK590">
        <v>-10.94974358753331</v>
      </c>
      <c r="FL590">
        <v>-198.5470087953849</v>
      </c>
      <c r="FM590">
        <v>23604.2423076923</v>
      </c>
      <c r="FN590">
        <v>15</v>
      </c>
      <c r="FO590">
        <v>0</v>
      </c>
      <c r="FP590" t="s">
        <v>441</v>
      </c>
      <c r="FQ590">
        <v>1746989605.5</v>
      </c>
      <c r="FR590">
        <v>1746989593.5</v>
      </c>
      <c r="FS590">
        <v>0</v>
      </c>
      <c r="FT590">
        <v>-0.274</v>
      </c>
      <c r="FU590">
        <v>-0.002</v>
      </c>
      <c r="FV590">
        <v>2.549</v>
      </c>
      <c r="FW590">
        <v>0.129</v>
      </c>
      <c r="FX590">
        <v>420</v>
      </c>
      <c r="FY590">
        <v>17</v>
      </c>
      <c r="FZ590">
        <v>0.02</v>
      </c>
      <c r="GA590">
        <v>0.04</v>
      </c>
      <c r="GB590">
        <v>-57.62878780487804</v>
      </c>
      <c r="GC590">
        <v>0.96660418118457</v>
      </c>
      <c r="GD590">
        <v>0.1445483870291968</v>
      </c>
      <c r="GE590">
        <v>0</v>
      </c>
      <c r="GF590">
        <v>1214.58</v>
      </c>
      <c r="GG590">
        <v>-10.46753246282988</v>
      </c>
      <c r="GH590">
        <v>1.056698521199821</v>
      </c>
      <c r="GI590">
        <v>0</v>
      </c>
      <c r="GJ590">
        <v>3.551384146341463</v>
      </c>
      <c r="GK590">
        <v>-0.6636188153310195</v>
      </c>
      <c r="GL590">
        <v>0.06569057548231783</v>
      </c>
      <c r="GM590">
        <v>0</v>
      </c>
      <c r="GN590">
        <v>0</v>
      </c>
      <c r="GO590">
        <v>3</v>
      </c>
      <c r="GP590" t="s">
        <v>459</v>
      </c>
      <c r="GQ590">
        <v>3.10206</v>
      </c>
      <c r="GR590">
        <v>2.72425</v>
      </c>
      <c r="GS590">
        <v>0.203775</v>
      </c>
      <c r="GT590">
        <v>0.20845</v>
      </c>
      <c r="GU590">
        <v>0.102712</v>
      </c>
      <c r="GV590">
        <v>0.092567</v>
      </c>
      <c r="GW590">
        <v>20802.8</v>
      </c>
      <c r="GX590">
        <v>18812.2</v>
      </c>
      <c r="GY590">
        <v>26689.5</v>
      </c>
      <c r="GZ590">
        <v>23987.6</v>
      </c>
      <c r="HA590">
        <v>38334.2</v>
      </c>
      <c r="HB590">
        <v>32205.2</v>
      </c>
      <c r="HC590">
        <v>46607.1</v>
      </c>
      <c r="HD590">
        <v>37966.8</v>
      </c>
      <c r="HE590">
        <v>1.87258</v>
      </c>
      <c r="HF590">
        <v>1.8636</v>
      </c>
      <c r="HG590">
        <v>0.152458</v>
      </c>
      <c r="HH590">
        <v>0</v>
      </c>
      <c r="HI590">
        <v>27.5219</v>
      </c>
      <c r="HJ590">
        <v>999.9</v>
      </c>
      <c r="HK590">
        <v>38.5</v>
      </c>
      <c r="HL590">
        <v>32.4</v>
      </c>
      <c r="HM590">
        <v>20.7228</v>
      </c>
      <c r="HN590">
        <v>61.1551</v>
      </c>
      <c r="HO590">
        <v>20.2484</v>
      </c>
      <c r="HP590">
        <v>1</v>
      </c>
      <c r="HQ590">
        <v>0.114647</v>
      </c>
      <c r="HR590">
        <v>-0.218521</v>
      </c>
      <c r="HS590">
        <v>20.2813</v>
      </c>
      <c r="HT590">
        <v>5.211</v>
      </c>
      <c r="HU590">
        <v>11.98</v>
      </c>
      <c r="HV590">
        <v>4.9634</v>
      </c>
      <c r="HW590">
        <v>3.27458</v>
      </c>
      <c r="HX590">
        <v>9999</v>
      </c>
      <c r="HY590">
        <v>9999</v>
      </c>
      <c r="HZ590">
        <v>9999</v>
      </c>
      <c r="IA590">
        <v>6.8</v>
      </c>
      <c r="IB590">
        <v>1.86394</v>
      </c>
      <c r="IC590">
        <v>1.86011</v>
      </c>
      <c r="ID590">
        <v>1.85838</v>
      </c>
      <c r="IE590">
        <v>1.85975</v>
      </c>
      <c r="IF590">
        <v>1.85988</v>
      </c>
      <c r="IG590">
        <v>1.85843</v>
      </c>
      <c r="IH590">
        <v>1.85745</v>
      </c>
      <c r="II590">
        <v>1.85242</v>
      </c>
      <c r="IJ590">
        <v>0</v>
      </c>
      <c r="IK590">
        <v>0</v>
      </c>
      <c r="IL590">
        <v>0</v>
      </c>
      <c r="IM590">
        <v>0</v>
      </c>
      <c r="IN590" t="s">
        <v>443</v>
      </c>
      <c r="IO590" t="s">
        <v>444</v>
      </c>
      <c r="IP590" t="s">
        <v>445</v>
      </c>
      <c r="IQ590" t="s">
        <v>445</v>
      </c>
      <c r="IR590" t="s">
        <v>445</v>
      </c>
      <c r="IS590" t="s">
        <v>445</v>
      </c>
      <c r="IT590">
        <v>0</v>
      </c>
      <c r="IU590">
        <v>100</v>
      </c>
      <c r="IV590">
        <v>100</v>
      </c>
      <c r="IW590">
        <v>-0.62</v>
      </c>
      <c r="IX590">
        <v>0.288</v>
      </c>
      <c r="IY590">
        <v>-1.085747647868322</v>
      </c>
      <c r="IZ590">
        <v>-0.001141660950335919</v>
      </c>
      <c r="JA590">
        <v>1.556549255047457E-06</v>
      </c>
      <c r="JB590">
        <v>-3.845636065895205E-10</v>
      </c>
      <c r="JC590">
        <v>0.01562767363184709</v>
      </c>
      <c r="JD590">
        <v>0.001629169780553792</v>
      </c>
      <c r="JE590">
        <v>0.0005448488767950686</v>
      </c>
      <c r="JF590">
        <v>-2.599574200195059E-06</v>
      </c>
      <c r="JG590">
        <v>2</v>
      </c>
      <c r="JH590">
        <v>2011</v>
      </c>
      <c r="JI590">
        <v>1</v>
      </c>
      <c r="JJ590">
        <v>26</v>
      </c>
      <c r="JK590">
        <v>197371</v>
      </c>
      <c r="JL590">
        <v>197371.2</v>
      </c>
      <c r="JM590">
        <v>3.2373</v>
      </c>
      <c r="JN590">
        <v>2.61841</v>
      </c>
      <c r="JO590">
        <v>1.49658</v>
      </c>
      <c r="JP590">
        <v>2.34497</v>
      </c>
      <c r="JQ590">
        <v>1.54907</v>
      </c>
      <c r="JR590">
        <v>2.41089</v>
      </c>
      <c r="JS590">
        <v>36.8604</v>
      </c>
      <c r="JT590">
        <v>24.1751</v>
      </c>
      <c r="JU590">
        <v>18</v>
      </c>
      <c r="JV590">
        <v>483.929</v>
      </c>
      <c r="JW590">
        <v>493.193</v>
      </c>
      <c r="JX590">
        <v>27.8813</v>
      </c>
      <c r="JY590">
        <v>28.7921</v>
      </c>
      <c r="JZ590">
        <v>29.9999</v>
      </c>
      <c r="KA590">
        <v>29.0615</v>
      </c>
      <c r="KB590">
        <v>29.0743</v>
      </c>
      <c r="KC590">
        <v>64.9782</v>
      </c>
      <c r="KD590">
        <v>10.4044</v>
      </c>
      <c r="KE590">
        <v>47.124</v>
      </c>
      <c r="KF590">
        <v>27.8809</v>
      </c>
      <c r="KG590">
        <v>1537.09</v>
      </c>
      <c r="KH590">
        <v>18.8823</v>
      </c>
      <c r="KI590">
        <v>101.902</v>
      </c>
      <c r="KJ590">
        <v>91.54689999999999</v>
      </c>
    </row>
    <row r="591" spans="1:296">
      <c r="A591">
        <v>573</v>
      </c>
      <c r="B591">
        <v>1758831869.1</v>
      </c>
      <c r="C591">
        <v>17845.5</v>
      </c>
      <c r="D591" t="s">
        <v>1596</v>
      </c>
      <c r="E591" t="s">
        <v>1597</v>
      </c>
      <c r="F591">
        <v>5</v>
      </c>
      <c r="G591" t="s">
        <v>1413</v>
      </c>
      <c r="H591">
        <v>1758831861.314285</v>
      </c>
      <c r="I591">
        <f>(J591)/1000</f>
        <v>0</v>
      </c>
      <c r="J591">
        <f>IF(DO591, AM591, AG591)</f>
        <v>0</v>
      </c>
      <c r="K591">
        <f>IF(DO591, AH591, AF591)</f>
        <v>0</v>
      </c>
      <c r="L591">
        <f>DQ591 - IF(AT591&gt;1, K591*DK591*100.0/(AV591), 0)</f>
        <v>0</v>
      </c>
      <c r="M591">
        <f>((S591-I591/2)*L591-K591)/(S591+I591/2)</f>
        <v>0</v>
      </c>
      <c r="N591">
        <f>M591*(DX591+DY591)/1000.0</f>
        <v>0</v>
      </c>
      <c r="O591">
        <f>(DQ591 - IF(AT591&gt;1, K591*DK591*100.0/(AV591), 0))*(DX591+DY591)/1000.0</f>
        <v>0</v>
      </c>
      <c r="P591">
        <f>2.0/((1/R591-1/Q591)+SIGN(R591)*SQRT((1/R591-1/Q591)*(1/R591-1/Q591) + 4*DL591/((DL591+1)*(DL591+1))*(2*1/R591*1/Q591-1/Q591*1/Q591)))</f>
        <v>0</v>
      </c>
      <c r="Q591">
        <f>IF(LEFT(DM591,1)&lt;&gt;"0",IF(LEFT(DM591,1)="1",3.0,DN591),$D$5+$E$5*(EE591*DX591/($K$5*1000))+$F$5*(EE591*DX591/($K$5*1000))*MAX(MIN(DK591,$J$5),$I$5)*MAX(MIN(DK591,$J$5),$I$5)+$G$5*MAX(MIN(DK591,$J$5),$I$5)*(EE591*DX591/($K$5*1000))+$H$5*(EE591*DX591/($K$5*1000))*(EE591*DX591/($K$5*1000)))</f>
        <v>0</v>
      </c>
      <c r="R591">
        <f>I591*(1000-(1000*0.61365*exp(17.502*V591/(240.97+V591))/(DX591+DY591)+DS591)/2)/(1000*0.61365*exp(17.502*V591/(240.97+V591))/(DX591+DY591)-DS591)</f>
        <v>0</v>
      </c>
      <c r="S591">
        <f>1/((DL591+1)/(P591/1.6)+1/(Q591/1.37)) + DL591/((DL591+1)/(P591/1.6) + DL591/(Q591/1.37))</f>
        <v>0</v>
      </c>
      <c r="T591">
        <f>(DG591*DJ591)</f>
        <v>0</v>
      </c>
      <c r="U591">
        <f>(DZ591+(T591+2*0.95*5.67E-8*(((DZ591+$B$9)+273)^4-(DZ591+273)^4)-44100*I591)/(1.84*29.3*Q591+8*0.95*5.67E-8*(DZ591+273)^3))</f>
        <v>0</v>
      </c>
      <c r="V591">
        <f>($C$9*EA591+$D$9*EB591+$E$9*U591)</f>
        <v>0</v>
      </c>
      <c r="W591">
        <f>0.61365*exp(17.502*V591/(240.97+V591))</f>
        <v>0</v>
      </c>
      <c r="X591">
        <f>(Y591/Z591*100)</f>
        <v>0</v>
      </c>
      <c r="Y591">
        <f>DS591*(DX591+DY591)/1000</f>
        <v>0</v>
      </c>
      <c r="Z591">
        <f>0.61365*exp(17.502*DZ591/(240.97+DZ591))</f>
        <v>0</v>
      </c>
      <c r="AA591">
        <f>(W591-DS591*(DX591+DY591)/1000)</f>
        <v>0</v>
      </c>
      <c r="AB591">
        <f>(-I591*44100)</f>
        <v>0</v>
      </c>
      <c r="AC591">
        <f>2*29.3*Q591*0.92*(DZ591-V591)</f>
        <v>0</v>
      </c>
      <c r="AD591">
        <f>2*0.95*5.67E-8*(((DZ591+$B$9)+273)^4-(V591+273)^4)</f>
        <v>0</v>
      </c>
      <c r="AE591">
        <f>T591+AD591+AB591+AC591</f>
        <v>0</v>
      </c>
      <c r="AF591">
        <f>DW591*AT591*(DR591-DQ591*(1000-AT591*DT591)/(1000-AT591*DS591))/(100*DK591)</f>
        <v>0</v>
      </c>
      <c r="AG591">
        <f>1000*DW591*AT591*(DS591-DT591)/(100*DK591*(1000-AT591*DS591))</f>
        <v>0</v>
      </c>
      <c r="AH591">
        <f>(AI591 - AJ591 - DX591*1E3/(8.314*(DZ591+273.15)) * AL591/DW591 * AK591) * DW591/(100*DK591) * (1000 - DT591)/1000</f>
        <v>0</v>
      </c>
      <c r="AI591">
        <v>1556.025196860687</v>
      </c>
      <c r="AJ591">
        <v>1511.376606060606</v>
      </c>
      <c r="AK591">
        <v>3.45471656822107</v>
      </c>
      <c r="AL591">
        <v>65.13345056571636</v>
      </c>
      <c r="AM591">
        <f>(AO591 - AN591 + DX591*1E3/(8.314*(DZ591+273.15)) * AQ591/DW591 * AP591) * DW591/(100*DK591) * 1000/(1000 - AO591)</f>
        <v>0</v>
      </c>
      <c r="AN591">
        <v>18.94244055271478</v>
      </c>
      <c r="AO591">
        <v>22.31300303030303</v>
      </c>
      <c r="AP591">
        <v>3.942358496811371E-05</v>
      </c>
      <c r="AQ591">
        <v>105.732096161895</v>
      </c>
      <c r="AR591">
        <v>0</v>
      </c>
      <c r="AS591">
        <v>0</v>
      </c>
      <c r="AT591">
        <f>IF(AR591*$H$15&gt;=AV591,1.0,(AV591/(AV591-AR591*$H$15)))</f>
        <v>0</v>
      </c>
      <c r="AU591">
        <f>(AT591-1)*100</f>
        <v>0</v>
      </c>
      <c r="AV591">
        <f>MAX(0,($B$15+$C$15*EE591)/(1+$D$15*EE591)*DX591/(DZ591+273)*$E$15)</f>
        <v>0</v>
      </c>
      <c r="AW591" t="s">
        <v>439</v>
      </c>
      <c r="AX591" t="s">
        <v>439</v>
      </c>
      <c r="AY591">
        <v>0</v>
      </c>
      <c r="AZ591">
        <v>0</v>
      </c>
      <c r="BA591">
        <f>1-AY591/AZ591</f>
        <v>0</v>
      </c>
      <c r="BB591">
        <v>0</v>
      </c>
      <c r="BC591" t="s">
        <v>439</v>
      </c>
      <c r="BD591" t="s">
        <v>439</v>
      </c>
      <c r="BE591">
        <v>0</v>
      </c>
      <c r="BF591">
        <v>0</v>
      </c>
      <c r="BG591">
        <f>1-BE591/BF591</f>
        <v>0</v>
      </c>
      <c r="BH591">
        <v>0.5</v>
      </c>
      <c r="BI591">
        <f>DH591</f>
        <v>0</v>
      </c>
      <c r="BJ591">
        <f>K591</f>
        <v>0</v>
      </c>
      <c r="BK591">
        <f>BG591*BH591*BI591</f>
        <v>0</v>
      </c>
      <c r="BL591">
        <f>(BJ591-BB591)/BI591</f>
        <v>0</v>
      </c>
      <c r="BM591">
        <f>(AZ591-BF591)/BF591</f>
        <v>0</v>
      </c>
      <c r="BN591">
        <f>AY591/(BA591+AY591/BF591)</f>
        <v>0</v>
      </c>
      <c r="BO591" t="s">
        <v>439</v>
      </c>
      <c r="BP591">
        <v>0</v>
      </c>
      <c r="BQ591">
        <f>IF(BP591&lt;&gt;0, BP591, BN591)</f>
        <v>0</v>
      </c>
      <c r="BR591">
        <f>1-BQ591/BF591</f>
        <v>0</v>
      </c>
      <c r="BS591">
        <f>(BF591-BE591)/(BF591-BQ591)</f>
        <v>0</v>
      </c>
      <c r="BT591">
        <f>(AZ591-BF591)/(AZ591-BQ591)</f>
        <v>0</v>
      </c>
      <c r="BU591">
        <f>(BF591-BE591)/(BF591-AY591)</f>
        <v>0</v>
      </c>
      <c r="BV591">
        <f>(AZ591-BF591)/(AZ591-AY591)</f>
        <v>0</v>
      </c>
      <c r="BW591">
        <f>(BS591*BQ591/BE591)</f>
        <v>0</v>
      </c>
      <c r="BX591">
        <f>(1-BW591)</f>
        <v>0</v>
      </c>
      <c r="DG591">
        <f>$B$13*EF591+$C$13*EG591+$F$13*ER591*(1-EU591)</f>
        <v>0</v>
      </c>
      <c r="DH591">
        <f>DG591*DI591</f>
        <v>0</v>
      </c>
      <c r="DI591">
        <f>($B$13*$D$11+$C$13*$D$11+$F$13*((FE591+EW591)/MAX(FE591+EW591+FF591, 0.1)*$I$11+FF591/MAX(FE591+EW591+FF591, 0.1)*$J$11))/($B$13+$C$13+$F$13)</f>
        <v>0</v>
      </c>
      <c r="DJ591">
        <f>($B$13*$K$11+$C$13*$K$11+$F$13*((FE591+EW591)/MAX(FE591+EW591+FF591, 0.1)*$P$11+FF591/MAX(FE591+EW591+FF591, 0.1)*$Q$11))/($B$13+$C$13+$F$13)</f>
        <v>0</v>
      </c>
      <c r="DK591">
        <v>5.9</v>
      </c>
      <c r="DL591">
        <v>0.5</v>
      </c>
      <c r="DM591" t="s">
        <v>440</v>
      </c>
      <c r="DN591">
        <v>2</v>
      </c>
      <c r="DO591" t="b">
        <v>1</v>
      </c>
      <c r="DP591">
        <v>1758831861.314285</v>
      </c>
      <c r="DQ591">
        <v>1453.1425</v>
      </c>
      <c r="DR591">
        <v>1510.607857142857</v>
      </c>
      <c r="DS591">
        <v>22.31293571428572</v>
      </c>
      <c r="DT591">
        <v>18.86493214285715</v>
      </c>
      <c r="DU591">
        <v>1453.779285714286</v>
      </c>
      <c r="DV591">
        <v>22.02488571428571</v>
      </c>
      <c r="DW591">
        <v>500.0085357142858</v>
      </c>
      <c r="DX591">
        <v>90.74938214285714</v>
      </c>
      <c r="DY591">
        <v>0.06637121428571428</v>
      </c>
      <c r="DZ591">
        <v>29.22940714285714</v>
      </c>
      <c r="EA591">
        <v>30.00365</v>
      </c>
      <c r="EB591">
        <v>999.9000000000002</v>
      </c>
      <c r="EC591">
        <v>0</v>
      </c>
      <c r="ED591">
        <v>0</v>
      </c>
      <c r="EE591">
        <v>10015.38428571429</v>
      </c>
      <c r="EF591">
        <v>0</v>
      </c>
      <c r="EG591">
        <v>13.38718928571429</v>
      </c>
      <c r="EH591">
        <v>-57.46545714285714</v>
      </c>
      <c r="EI591">
        <v>1486.305</v>
      </c>
      <c r="EJ591">
        <v>1539.653571428571</v>
      </c>
      <c r="EK591">
        <v>3.447998928571429</v>
      </c>
      <c r="EL591">
        <v>1510.607857142857</v>
      </c>
      <c r="EM591">
        <v>18.86493214285715</v>
      </c>
      <c r="EN591">
        <v>2.024884285714286</v>
      </c>
      <c r="EO591">
        <v>1.71198</v>
      </c>
      <c r="EP591">
        <v>17.64027857142857</v>
      </c>
      <c r="EQ591">
        <v>15.00543571428572</v>
      </c>
      <c r="ER591">
        <v>1999.998214285714</v>
      </c>
      <c r="ES591">
        <v>0.9800018214285714</v>
      </c>
      <c r="ET591">
        <v>0.01999787857142857</v>
      </c>
      <c r="EU591">
        <v>0</v>
      </c>
      <c r="EV591">
        <v>1213.166428571428</v>
      </c>
      <c r="EW591">
        <v>5.00078</v>
      </c>
      <c r="EX591">
        <v>23588.44642857143</v>
      </c>
      <c r="EY591">
        <v>16379.62857142857</v>
      </c>
      <c r="EZ591">
        <v>39.09575</v>
      </c>
      <c r="FA591">
        <v>39.78549999999999</v>
      </c>
      <c r="FB591">
        <v>39.26749999999999</v>
      </c>
      <c r="FC591">
        <v>39.5332857142857</v>
      </c>
      <c r="FD591">
        <v>40.44835714285714</v>
      </c>
      <c r="FE591">
        <v>1955.098214285714</v>
      </c>
      <c r="FF591">
        <v>39.9</v>
      </c>
      <c r="FG591">
        <v>0</v>
      </c>
      <c r="FH591">
        <v>1758831864.1</v>
      </c>
      <c r="FI591">
        <v>0</v>
      </c>
      <c r="FJ591">
        <v>1213.157307692308</v>
      </c>
      <c r="FK591">
        <v>-11.26256408808608</v>
      </c>
      <c r="FL591">
        <v>-205.8324787130915</v>
      </c>
      <c r="FM591">
        <v>23588.03846153846</v>
      </c>
      <c r="FN591">
        <v>15</v>
      </c>
      <c r="FO591">
        <v>0</v>
      </c>
      <c r="FP591" t="s">
        <v>441</v>
      </c>
      <c r="FQ591">
        <v>1746989605.5</v>
      </c>
      <c r="FR591">
        <v>1746989593.5</v>
      </c>
      <c r="FS591">
        <v>0</v>
      </c>
      <c r="FT591">
        <v>-0.274</v>
      </c>
      <c r="FU591">
        <v>-0.002</v>
      </c>
      <c r="FV591">
        <v>2.549</v>
      </c>
      <c r="FW591">
        <v>0.129</v>
      </c>
      <c r="FX591">
        <v>420</v>
      </c>
      <c r="FY591">
        <v>17</v>
      </c>
      <c r="FZ591">
        <v>0.02</v>
      </c>
      <c r="GA591">
        <v>0.04</v>
      </c>
      <c r="GB591">
        <v>-57.51606750000001</v>
      </c>
      <c r="GC591">
        <v>0.8655951219513053</v>
      </c>
      <c r="GD591">
        <v>0.1278388524422447</v>
      </c>
      <c r="GE591">
        <v>0</v>
      </c>
      <c r="GF591">
        <v>1213.65294117647</v>
      </c>
      <c r="GG591">
        <v>-10.3300229123216</v>
      </c>
      <c r="GH591">
        <v>1.038623323589699</v>
      </c>
      <c r="GI591">
        <v>0</v>
      </c>
      <c r="GJ591">
        <v>3.48505675</v>
      </c>
      <c r="GK591">
        <v>-0.7431294934333961</v>
      </c>
      <c r="GL591">
        <v>0.07161884456578103</v>
      </c>
      <c r="GM591">
        <v>0</v>
      </c>
      <c r="GN591">
        <v>0</v>
      </c>
      <c r="GO591">
        <v>3</v>
      </c>
      <c r="GP591" t="s">
        <v>459</v>
      </c>
      <c r="GQ591">
        <v>3.10194</v>
      </c>
      <c r="GR591">
        <v>2.72427</v>
      </c>
      <c r="GS591">
        <v>0.205167</v>
      </c>
      <c r="GT591">
        <v>0.209825</v>
      </c>
      <c r="GU591">
        <v>0.102721</v>
      </c>
      <c r="GV591">
        <v>0.09283520000000001</v>
      </c>
      <c r="GW591">
        <v>20766.5</v>
      </c>
      <c r="GX591">
        <v>18779.8</v>
      </c>
      <c r="GY591">
        <v>26689.5</v>
      </c>
      <c r="GZ591">
        <v>23987.8</v>
      </c>
      <c r="HA591">
        <v>38333.9</v>
      </c>
      <c r="HB591">
        <v>32195.9</v>
      </c>
      <c r="HC591">
        <v>46607</v>
      </c>
      <c r="HD591">
        <v>37966.9</v>
      </c>
      <c r="HE591">
        <v>1.87227</v>
      </c>
      <c r="HF591">
        <v>1.8639</v>
      </c>
      <c r="HG591">
        <v>0.152815</v>
      </c>
      <c r="HH591">
        <v>0</v>
      </c>
      <c r="HI591">
        <v>27.5155</v>
      </c>
      <c r="HJ591">
        <v>999.9</v>
      </c>
      <c r="HK591">
        <v>38.6</v>
      </c>
      <c r="HL591">
        <v>32.5</v>
      </c>
      <c r="HM591">
        <v>20.892</v>
      </c>
      <c r="HN591">
        <v>61.0151</v>
      </c>
      <c r="HO591">
        <v>20.1402</v>
      </c>
      <c r="HP591">
        <v>1</v>
      </c>
      <c r="HQ591">
        <v>0.114693</v>
      </c>
      <c r="HR591">
        <v>-0.205828</v>
      </c>
      <c r="HS591">
        <v>20.2813</v>
      </c>
      <c r="HT591">
        <v>5.21115</v>
      </c>
      <c r="HU591">
        <v>11.9798</v>
      </c>
      <c r="HV591">
        <v>4.96345</v>
      </c>
      <c r="HW591">
        <v>3.27455</v>
      </c>
      <c r="HX591">
        <v>9999</v>
      </c>
      <c r="HY591">
        <v>9999</v>
      </c>
      <c r="HZ591">
        <v>9999</v>
      </c>
      <c r="IA591">
        <v>6.8</v>
      </c>
      <c r="IB591">
        <v>1.86397</v>
      </c>
      <c r="IC591">
        <v>1.86013</v>
      </c>
      <c r="ID591">
        <v>1.85837</v>
      </c>
      <c r="IE591">
        <v>1.85975</v>
      </c>
      <c r="IF591">
        <v>1.85989</v>
      </c>
      <c r="IG591">
        <v>1.85842</v>
      </c>
      <c r="IH591">
        <v>1.85745</v>
      </c>
      <c r="II591">
        <v>1.85242</v>
      </c>
      <c r="IJ591">
        <v>0</v>
      </c>
      <c r="IK591">
        <v>0</v>
      </c>
      <c r="IL591">
        <v>0</v>
      </c>
      <c r="IM591">
        <v>0</v>
      </c>
      <c r="IN591" t="s">
        <v>443</v>
      </c>
      <c r="IO591" t="s">
        <v>444</v>
      </c>
      <c r="IP591" t="s">
        <v>445</v>
      </c>
      <c r="IQ591" t="s">
        <v>445</v>
      </c>
      <c r="IR591" t="s">
        <v>445</v>
      </c>
      <c r="IS591" t="s">
        <v>445</v>
      </c>
      <c r="IT591">
        <v>0</v>
      </c>
      <c r="IU591">
        <v>100</v>
      </c>
      <c r="IV591">
        <v>100</v>
      </c>
      <c r="IW591">
        <v>-0.61</v>
      </c>
      <c r="IX591">
        <v>0.2881</v>
      </c>
      <c r="IY591">
        <v>-1.085747647868322</v>
      </c>
      <c r="IZ591">
        <v>-0.001141660950335919</v>
      </c>
      <c r="JA591">
        <v>1.556549255047457E-06</v>
      </c>
      <c r="JB591">
        <v>-3.845636065895205E-10</v>
      </c>
      <c r="JC591">
        <v>0.01562767363184709</v>
      </c>
      <c r="JD591">
        <v>0.001629169780553792</v>
      </c>
      <c r="JE591">
        <v>0.0005448488767950686</v>
      </c>
      <c r="JF591">
        <v>-2.599574200195059E-06</v>
      </c>
      <c r="JG591">
        <v>2</v>
      </c>
      <c r="JH591">
        <v>2011</v>
      </c>
      <c r="JI591">
        <v>1</v>
      </c>
      <c r="JJ591">
        <v>26</v>
      </c>
      <c r="JK591">
        <v>197371.1</v>
      </c>
      <c r="JL591">
        <v>197371.3</v>
      </c>
      <c r="JM591">
        <v>3.26782</v>
      </c>
      <c r="JN591">
        <v>2.61108</v>
      </c>
      <c r="JO591">
        <v>1.49658</v>
      </c>
      <c r="JP591">
        <v>2.34619</v>
      </c>
      <c r="JQ591">
        <v>1.54907</v>
      </c>
      <c r="JR591">
        <v>2.41333</v>
      </c>
      <c r="JS591">
        <v>36.8604</v>
      </c>
      <c r="JT591">
        <v>24.1751</v>
      </c>
      <c r="JU591">
        <v>18</v>
      </c>
      <c r="JV591">
        <v>483.734</v>
      </c>
      <c r="JW591">
        <v>493.365</v>
      </c>
      <c r="JX591">
        <v>27.8826</v>
      </c>
      <c r="JY591">
        <v>28.7897</v>
      </c>
      <c r="JZ591">
        <v>30</v>
      </c>
      <c r="KA591">
        <v>29.059</v>
      </c>
      <c r="KB591">
        <v>29.0712</v>
      </c>
      <c r="KC591">
        <v>65.5804</v>
      </c>
      <c r="KD591">
        <v>10.4044</v>
      </c>
      <c r="KE591">
        <v>47.124</v>
      </c>
      <c r="KF591">
        <v>27.8696</v>
      </c>
      <c r="KG591">
        <v>1557.13</v>
      </c>
      <c r="KH591">
        <v>18.9346</v>
      </c>
      <c r="KI591">
        <v>101.902</v>
      </c>
      <c r="KJ591">
        <v>91.5475</v>
      </c>
    </row>
    <row r="592" spans="1:296">
      <c r="A592">
        <v>574</v>
      </c>
      <c r="B592">
        <v>1758831874.1</v>
      </c>
      <c r="C592">
        <v>17850.5</v>
      </c>
      <c r="D592" t="s">
        <v>1598</v>
      </c>
      <c r="E592" t="s">
        <v>1599</v>
      </c>
      <c r="F592">
        <v>5</v>
      </c>
      <c r="G592" t="s">
        <v>1413</v>
      </c>
      <c r="H592">
        <v>1758831866.6</v>
      </c>
      <c r="I592">
        <f>(J592)/1000</f>
        <v>0</v>
      </c>
      <c r="J592">
        <f>IF(DO592, AM592, AG592)</f>
        <v>0</v>
      </c>
      <c r="K592">
        <f>IF(DO592, AH592, AF592)</f>
        <v>0</v>
      </c>
      <c r="L592">
        <f>DQ592 - IF(AT592&gt;1, K592*DK592*100.0/(AV592), 0)</f>
        <v>0</v>
      </c>
      <c r="M592">
        <f>((S592-I592/2)*L592-K592)/(S592+I592/2)</f>
        <v>0</v>
      </c>
      <c r="N592">
        <f>M592*(DX592+DY592)/1000.0</f>
        <v>0</v>
      </c>
      <c r="O592">
        <f>(DQ592 - IF(AT592&gt;1, K592*DK592*100.0/(AV592), 0))*(DX592+DY592)/1000.0</f>
        <v>0</v>
      </c>
      <c r="P592">
        <f>2.0/((1/R592-1/Q592)+SIGN(R592)*SQRT((1/R592-1/Q592)*(1/R592-1/Q592) + 4*DL592/((DL592+1)*(DL592+1))*(2*1/R592*1/Q592-1/Q592*1/Q592)))</f>
        <v>0</v>
      </c>
      <c r="Q592">
        <f>IF(LEFT(DM592,1)&lt;&gt;"0",IF(LEFT(DM592,1)="1",3.0,DN592),$D$5+$E$5*(EE592*DX592/($K$5*1000))+$F$5*(EE592*DX592/($K$5*1000))*MAX(MIN(DK592,$J$5),$I$5)*MAX(MIN(DK592,$J$5),$I$5)+$G$5*MAX(MIN(DK592,$J$5),$I$5)*(EE592*DX592/($K$5*1000))+$H$5*(EE592*DX592/($K$5*1000))*(EE592*DX592/($K$5*1000)))</f>
        <v>0</v>
      </c>
      <c r="R592">
        <f>I592*(1000-(1000*0.61365*exp(17.502*V592/(240.97+V592))/(DX592+DY592)+DS592)/2)/(1000*0.61365*exp(17.502*V592/(240.97+V592))/(DX592+DY592)-DS592)</f>
        <v>0</v>
      </c>
      <c r="S592">
        <f>1/((DL592+1)/(P592/1.6)+1/(Q592/1.37)) + DL592/((DL592+1)/(P592/1.6) + DL592/(Q592/1.37))</f>
        <v>0</v>
      </c>
      <c r="T592">
        <f>(DG592*DJ592)</f>
        <v>0</v>
      </c>
      <c r="U592">
        <f>(DZ592+(T592+2*0.95*5.67E-8*(((DZ592+$B$9)+273)^4-(DZ592+273)^4)-44100*I592)/(1.84*29.3*Q592+8*0.95*5.67E-8*(DZ592+273)^3))</f>
        <v>0</v>
      </c>
      <c r="V592">
        <f>($C$9*EA592+$D$9*EB592+$E$9*U592)</f>
        <v>0</v>
      </c>
      <c r="W592">
        <f>0.61365*exp(17.502*V592/(240.97+V592))</f>
        <v>0</v>
      </c>
      <c r="X592">
        <f>(Y592/Z592*100)</f>
        <v>0</v>
      </c>
      <c r="Y592">
        <f>DS592*(DX592+DY592)/1000</f>
        <v>0</v>
      </c>
      <c r="Z592">
        <f>0.61365*exp(17.502*DZ592/(240.97+DZ592))</f>
        <v>0</v>
      </c>
      <c r="AA592">
        <f>(W592-DS592*(DX592+DY592)/1000)</f>
        <v>0</v>
      </c>
      <c r="AB592">
        <f>(-I592*44100)</f>
        <v>0</v>
      </c>
      <c r="AC592">
        <f>2*29.3*Q592*0.92*(DZ592-V592)</f>
        <v>0</v>
      </c>
      <c r="AD592">
        <f>2*0.95*5.67E-8*(((DZ592+$B$9)+273)^4-(V592+273)^4)</f>
        <v>0</v>
      </c>
      <c r="AE592">
        <f>T592+AD592+AB592+AC592</f>
        <v>0</v>
      </c>
      <c r="AF592">
        <f>DW592*AT592*(DR592-DQ592*(1000-AT592*DT592)/(1000-AT592*DS592))/(100*DK592)</f>
        <v>0</v>
      </c>
      <c r="AG592">
        <f>1000*DW592*AT592*(DS592-DT592)/(100*DK592*(1000-AT592*DS592))</f>
        <v>0</v>
      </c>
      <c r="AH592">
        <f>(AI592 - AJ592 - DX592*1E3/(8.314*(DZ592+273.15)) * AL592/DW592 * AK592) * DW592/(100*DK592) * (1000 - DT592)/1000</f>
        <v>0</v>
      </c>
      <c r="AI592">
        <v>1573.370219743332</v>
      </c>
      <c r="AJ592">
        <v>1528.593636363636</v>
      </c>
      <c r="AK592">
        <v>3.437471155018937</v>
      </c>
      <c r="AL592">
        <v>65.13345056571636</v>
      </c>
      <c r="AM592">
        <f>(AO592 - AN592 + DX592*1E3/(8.314*(DZ592+273.15)) * AQ592/DW592 * AP592) * DW592/(100*DK592) * 1000/(1000 - AO592)</f>
        <v>0</v>
      </c>
      <c r="AN592">
        <v>19.00236865176268</v>
      </c>
      <c r="AO592">
        <v>22.31926787878787</v>
      </c>
      <c r="AP592">
        <v>5.175410758317545E-05</v>
      </c>
      <c r="AQ592">
        <v>105.732096161895</v>
      </c>
      <c r="AR592">
        <v>0</v>
      </c>
      <c r="AS592">
        <v>0</v>
      </c>
      <c r="AT592">
        <f>IF(AR592*$H$15&gt;=AV592,1.0,(AV592/(AV592-AR592*$H$15)))</f>
        <v>0</v>
      </c>
      <c r="AU592">
        <f>(AT592-1)*100</f>
        <v>0</v>
      </c>
      <c r="AV592">
        <f>MAX(0,($B$15+$C$15*EE592)/(1+$D$15*EE592)*DX592/(DZ592+273)*$E$15)</f>
        <v>0</v>
      </c>
      <c r="AW592" t="s">
        <v>439</v>
      </c>
      <c r="AX592" t="s">
        <v>439</v>
      </c>
      <c r="AY592">
        <v>0</v>
      </c>
      <c r="AZ592">
        <v>0</v>
      </c>
      <c r="BA592">
        <f>1-AY592/AZ592</f>
        <v>0</v>
      </c>
      <c r="BB592">
        <v>0</v>
      </c>
      <c r="BC592" t="s">
        <v>439</v>
      </c>
      <c r="BD592" t="s">
        <v>439</v>
      </c>
      <c r="BE592">
        <v>0</v>
      </c>
      <c r="BF592">
        <v>0</v>
      </c>
      <c r="BG592">
        <f>1-BE592/BF592</f>
        <v>0</v>
      </c>
      <c r="BH592">
        <v>0.5</v>
      </c>
      <c r="BI592">
        <f>DH592</f>
        <v>0</v>
      </c>
      <c r="BJ592">
        <f>K592</f>
        <v>0</v>
      </c>
      <c r="BK592">
        <f>BG592*BH592*BI592</f>
        <v>0</v>
      </c>
      <c r="BL592">
        <f>(BJ592-BB592)/BI592</f>
        <v>0</v>
      </c>
      <c r="BM592">
        <f>(AZ592-BF592)/BF592</f>
        <v>0</v>
      </c>
      <c r="BN592">
        <f>AY592/(BA592+AY592/BF592)</f>
        <v>0</v>
      </c>
      <c r="BO592" t="s">
        <v>439</v>
      </c>
      <c r="BP592">
        <v>0</v>
      </c>
      <c r="BQ592">
        <f>IF(BP592&lt;&gt;0, BP592, BN592)</f>
        <v>0</v>
      </c>
      <c r="BR592">
        <f>1-BQ592/BF592</f>
        <v>0</v>
      </c>
      <c r="BS592">
        <f>(BF592-BE592)/(BF592-BQ592)</f>
        <v>0</v>
      </c>
      <c r="BT592">
        <f>(AZ592-BF592)/(AZ592-BQ592)</f>
        <v>0</v>
      </c>
      <c r="BU592">
        <f>(BF592-BE592)/(BF592-AY592)</f>
        <v>0</v>
      </c>
      <c r="BV592">
        <f>(AZ592-BF592)/(AZ592-AY592)</f>
        <v>0</v>
      </c>
      <c r="BW592">
        <f>(BS592*BQ592/BE592)</f>
        <v>0</v>
      </c>
      <c r="BX592">
        <f>(1-BW592)</f>
        <v>0</v>
      </c>
      <c r="DG592">
        <f>$B$13*EF592+$C$13*EG592+$F$13*ER592*(1-EU592)</f>
        <v>0</v>
      </c>
      <c r="DH592">
        <f>DG592*DI592</f>
        <v>0</v>
      </c>
      <c r="DI592">
        <f>($B$13*$D$11+$C$13*$D$11+$F$13*((FE592+EW592)/MAX(FE592+EW592+FF592, 0.1)*$I$11+FF592/MAX(FE592+EW592+FF592, 0.1)*$J$11))/($B$13+$C$13+$F$13)</f>
        <v>0</v>
      </c>
      <c r="DJ592">
        <f>($B$13*$K$11+$C$13*$K$11+$F$13*((FE592+EW592)/MAX(FE592+EW592+FF592, 0.1)*$P$11+FF592/MAX(FE592+EW592+FF592, 0.1)*$Q$11))/($B$13+$C$13+$F$13)</f>
        <v>0</v>
      </c>
      <c r="DK592">
        <v>5.9</v>
      </c>
      <c r="DL592">
        <v>0.5</v>
      </c>
      <c r="DM592" t="s">
        <v>440</v>
      </c>
      <c r="DN592">
        <v>2</v>
      </c>
      <c r="DO592" t="b">
        <v>1</v>
      </c>
      <c r="DP592">
        <v>1758831866.6</v>
      </c>
      <c r="DQ592">
        <v>1470.928148148148</v>
      </c>
      <c r="DR592">
        <v>1528.345555555556</v>
      </c>
      <c r="DS592">
        <v>22.31320740740741</v>
      </c>
      <c r="DT592">
        <v>18.93108148148148</v>
      </c>
      <c r="DU592">
        <v>1471.548148148148</v>
      </c>
      <c r="DV592">
        <v>22.02515555555555</v>
      </c>
      <c r="DW592">
        <v>500.0381111111111</v>
      </c>
      <c r="DX592">
        <v>90.74857037037039</v>
      </c>
      <c r="DY592">
        <v>0.06618769999999999</v>
      </c>
      <c r="DZ592">
        <v>29.22554814814815</v>
      </c>
      <c r="EA592">
        <v>30.00572222222222</v>
      </c>
      <c r="EB592">
        <v>999.9000000000001</v>
      </c>
      <c r="EC592">
        <v>0</v>
      </c>
      <c r="ED592">
        <v>0</v>
      </c>
      <c r="EE592">
        <v>10020.11888888889</v>
      </c>
      <c r="EF592">
        <v>0</v>
      </c>
      <c r="EG592">
        <v>12.86155555555556</v>
      </c>
      <c r="EH592">
        <v>-57.41782592592593</v>
      </c>
      <c r="EI592">
        <v>1504.497407407407</v>
      </c>
      <c r="EJ592">
        <v>1557.837407407407</v>
      </c>
      <c r="EK592">
        <v>3.382123703703704</v>
      </c>
      <c r="EL592">
        <v>1528.345555555556</v>
      </c>
      <c r="EM592">
        <v>18.93108148148148</v>
      </c>
      <c r="EN592">
        <v>2.024890740740741</v>
      </c>
      <c r="EO592">
        <v>1.717967777777778</v>
      </c>
      <c r="EP592">
        <v>17.64032962962963</v>
      </c>
      <c r="EQ592">
        <v>15.0597</v>
      </c>
      <c r="ER592">
        <v>1999.994444444445</v>
      </c>
      <c r="ES592">
        <v>0.9800018888888887</v>
      </c>
      <c r="ET592">
        <v>0.0199978111111111</v>
      </c>
      <c r="EU592">
        <v>0</v>
      </c>
      <c r="EV592">
        <v>1212.20962962963</v>
      </c>
      <c r="EW592">
        <v>5.00078</v>
      </c>
      <c r="EX592">
        <v>23570.54814814815</v>
      </c>
      <c r="EY592">
        <v>16379.59629629629</v>
      </c>
      <c r="EZ592">
        <v>39.09696296296296</v>
      </c>
      <c r="FA592">
        <v>39.7868148148148</v>
      </c>
      <c r="FB592">
        <v>39.2057037037037</v>
      </c>
      <c r="FC592">
        <v>39.52988888888888</v>
      </c>
      <c r="FD592">
        <v>40.41874074074074</v>
      </c>
      <c r="FE592">
        <v>1955.094444444445</v>
      </c>
      <c r="FF592">
        <v>39.9</v>
      </c>
      <c r="FG592">
        <v>0</v>
      </c>
      <c r="FH592">
        <v>1758831869.5</v>
      </c>
      <c r="FI592">
        <v>0</v>
      </c>
      <c r="FJ592">
        <v>1212.1028</v>
      </c>
      <c r="FK592">
        <v>-10.22076919971633</v>
      </c>
      <c r="FL592">
        <v>-202.0923074280174</v>
      </c>
      <c r="FM592">
        <v>23568.648</v>
      </c>
      <c r="FN592">
        <v>15</v>
      </c>
      <c r="FO592">
        <v>0</v>
      </c>
      <c r="FP592" t="s">
        <v>441</v>
      </c>
      <c r="FQ592">
        <v>1746989605.5</v>
      </c>
      <c r="FR592">
        <v>1746989593.5</v>
      </c>
      <c r="FS592">
        <v>0</v>
      </c>
      <c r="FT592">
        <v>-0.274</v>
      </c>
      <c r="FU592">
        <v>-0.002</v>
      </c>
      <c r="FV592">
        <v>2.549</v>
      </c>
      <c r="FW592">
        <v>0.129</v>
      </c>
      <c r="FX592">
        <v>420</v>
      </c>
      <c r="FY592">
        <v>17</v>
      </c>
      <c r="FZ592">
        <v>0.02</v>
      </c>
      <c r="GA592">
        <v>0.04</v>
      </c>
      <c r="GB592">
        <v>-57.45580500000001</v>
      </c>
      <c r="GC592">
        <v>0.5731677298311675</v>
      </c>
      <c r="GD592">
        <v>0.102715772766406</v>
      </c>
      <c r="GE592">
        <v>0</v>
      </c>
      <c r="GF592">
        <v>1212.855</v>
      </c>
      <c r="GG592">
        <v>-10.83162718970777</v>
      </c>
      <c r="GH592">
        <v>1.086189372504266</v>
      </c>
      <c r="GI592">
        <v>0</v>
      </c>
      <c r="GJ592">
        <v>3.4224325</v>
      </c>
      <c r="GK592">
        <v>-0.7579193245778681</v>
      </c>
      <c r="GL592">
        <v>0.07310269012662941</v>
      </c>
      <c r="GM592">
        <v>0</v>
      </c>
      <c r="GN592">
        <v>0</v>
      </c>
      <c r="GO592">
        <v>3</v>
      </c>
      <c r="GP592" t="s">
        <v>459</v>
      </c>
      <c r="GQ592">
        <v>3.102</v>
      </c>
      <c r="GR592">
        <v>2.72432</v>
      </c>
      <c r="GS592">
        <v>0.206555</v>
      </c>
      <c r="GT592">
        <v>0.211177</v>
      </c>
      <c r="GU592">
        <v>0.102742</v>
      </c>
      <c r="GV592">
        <v>0.09297080000000001</v>
      </c>
      <c r="GW592">
        <v>20730.4</v>
      </c>
      <c r="GX592">
        <v>18747.4</v>
      </c>
      <c r="GY592">
        <v>26689.7</v>
      </c>
      <c r="GZ592">
        <v>23987.5</v>
      </c>
      <c r="HA592">
        <v>38333.3</v>
      </c>
      <c r="HB592">
        <v>32190.8</v>
      </c>
      <c r="HC592">
        <v>46607.2</v>
      </c>
      <c r="HD592">
        <v>37966.5</v>
      </c>
      <c r="HE592">
        <v>1.87245</v>
      </c>
      <c r="HF592">
        <v>1.86397</v>
      </c>
      <c r="HG592">
        <v>0.152931</v>
      </c>
      <c r="HH592">
        <v>0</v>
      </c>
      <c r="HI592">
        <v>27.5085</v>
      </c>
      <c r="HJ592">
        <v>999.9</v>
      </c>
      <c r="HK592">
        <v>38.6</v>
      </c>
      <c r="HL592">
        <v>32.5</v>
      </c>
      <c r="HM592">
        <v>20.8928</v>
      </c>
      <c r="HN592">
        <v>61.2351</v>
      </c>
      <c r="HO592">
        <v>20.1963</v>
      </c>
      <c r="HP592">
        <v>1</v>
      </c>
      <c r="HQ592">
        <v>0.114667</v>
      </c>
      <c r="HR592">
        <v>-0.166947</v>
      </c>
      <c r="HS592">
        <v>20.2813</v>
      </c>
      <c r="HT592">
        <v>5.21145</v>
      </c>
      <c r="HU592">
        <v>11.9798</v>
      </c>
      <c r="HV592">
        <v>4.96345</v>
      </c>
      <c r="HW592">
        <v>3.27455</v>
      </c>
      <c r="HX592">
        <v>9999</v>
      </c>
      <c r="HY592">
        <v>9999</v>
      </c>
      <c r="HZ592">
        <v>9999</v>
      </c>
      <c r="IA592">
        <v>6.8</v>
      </c>
      <c r="IB592">
        <v>1.86395</v>
      </c>
      <c r="IC592">
        <v>1.86012</v>
      </c>
      <c r="ID592">
        <v>1.85837</v>
      </c>
      <c r="IE592">
        <v>1.85975</v>
      </c>
      <c r="IF592">
        <v>1.85988</v>
      </c>
      <c r="IG592">
        <v>1.85838</v>
      </c>
      <c r="IH592">
        <v>1.85745</v>
      </c>
      <c r="II592">
        <v>1.85242</v>
      </c>
      <c r="IJ592">
        <v>0</v>
      </c>
      <c r="IK592">
        <v>0</v>
      </c>
      <c r="IL592">
        <v>0</v>
      </c>
      <c r="IM592">
        <v>0</v>
      </c>
      <c r="IN592" t="s">
        <v>443</v>
      </c>
      <c r="IO592" t="s">
        <v>444</v>
      </c>
      <c r="IP592" t="s">
        <v>445</v>
      </c>
      <c r="IQ592" t="s">
        <v>445</v>
      </c>
      <c r="IR592" t="s">
        <v>445</v>
      </c>
      <c r="IS592" t="s">
        <v>445</v>
      </c>
      <c r="IT592">
        <v>0</v>
      </c>
      <c r="IU592">
        <v>100</v>
      </c>
      <c r="IV592">
        <v>100</v>
      </c>
      <c r="IW592">
        <v>-0.59</v>
      </c>
      <c r="IX592">
        <v>0.2882</v>
      </c>
      <c r="IY592">
        <v>-1.085747647868322</v>
      </c>
      <c r="IZ592">
        <v>-0.001141660950335919</v>
      </c>
      <c r="JA592">
        <v>1.556549255047457E-06</v>
      </c>
      <c r="JB592">
        <v>-3.845636065895205E-10</v>
      </c>
      <c r="JC592">
        <v>0.01562767363184709</v>
      </c>
      <c r="JD592">
        <v>0.001629169780553792</v>
      </c>
      <c r="JE592">
        <v>0.0005448488767950686</v>
      </c>
      <c r="JF592">
        <v>-2.599574200195059E-06</v>
      </c>
      <c r="JG592">
        <v>2</v>
      </c>
      <c r="JH592">
        <v>2011</v>
      </c>
      <c r="JI592">
        <v>1</v>
      </c>
      <c r="JJ592">
        <v>26</v>
      </c>
      <c r="JK592">
        <v>197371.1</v>
      </c>
      <c r="JL592">
        <v>197371.3</v>
      </c>
      <c r="JM592">
        <v>3.29468</v>
      </c>
      <c r="JN592">
        <v>2.61719</v>
      </c>
      <c r="JO592">
        <v>1.49658</v>
      </c>
      <c r="JP592">
        <v>2.34497</v>
      </c>
      <c r="JQ592">
        <v>1.54907</v>
      </c>
      <c r="JR592">
        <v>2.39136</v>
      </c>
      <c r="JS592">
        <v>36.8604</v>
      </c>
      <c r="JT592">
        <v>24.1751</v>
      </c>
      <c r="JU592">
        <v>18</v>
      </c>
      <c r="JV592">
        <v>483.813</v>
      </c>
      <c r="JW592">
        <v>493.389</v>
      </c>
      <c r="JX592">
        <v>27.8742</v>
      </c>
      <c r="JY592">
        <v>28.7878</v>
      </c>
      <c r="JZ592">
        <v>30</v>
      </c>
      <c r="KA592">
        <v>29.0559</v>
      </c>
      <c r="KB592">
        <v>29.0681</v>
      </c>
      <c r="KC592">
        <v>66.09310000000001</v>
      </c>
      <c r="KD592">
        <v>10.4044</v>
      </c>
      <c r="KE592">
        <v>47.4966</v>
      </c>
      <c r="KF592">
        <v>27.8657</v>
      </c>
      <c r="KG592">
        <v>1570.49</v>
      </c>
      <c r="KH592">
        <v>18.9891</v>
      </c>
      <c r="KI592">
        <v>101.902</v>
      </c>
      <c r="KJ592">
        <v>91.54640000000001</v>
      </c>
    </row>
    <row r="593" spans="1:296">
      <c r="A593">
        <v>575</v>
      </c>
      <c r="B593">
        <v>1758831879.1</v>
      </c>
      <c r="C593">
        <v>17855.5</v>
      </c>
      <c r="D593" t="s">
        <v>1600</v>
      </c>
      <c r="E593" t="s">
        <v>1601</v>
      </c>
      <c r="F593">
        <v>5</v>
      </c>
      <c r="G593" t="s">
        <v>1413</v>
      </c>
      <c r="H593">
        <v>1758831871.314285</v>
      </c>
      <c r="I593">
        <f>(J593)/1000</f>
        <v>0</v>
      </c>
      <c r="J593">
        <f>IF(DO593, AM593, AG593)</f>
        <v>0</v>
      </c>
      <c r="K593">
        <f>IF(DO593, AH593, AF593)</f>
        <v>0</v>
      </c>
      <c r="L593">
        <f>DQ593 - IF(AT593&gt;1, K593*DK593*100.0/(AV593), 0)</f>
        <v>0</v>
      </c>
      <c r="M593">
        <f>((S593-I593/2)*L593-K593)/(S593+I593/2)</f>
        <v>0</v>
      </c>
      <c r="N593">
        <f>M593*(DX593+DY593)/1000.0</f>
        <v>0</v>
      </c>
      <c r="O593">
        <f>(DQ593 - IF(AT593&gt;1, K593*DK593*100.0/(AV593), 0))*(DX593+DY593)/1000.0</f>
        <v>0</v>
      </c>
      <c r="P593">
        <f>2.0/((1/R593-1/Q593)+SIGN(R593)*SQRT((1/R593-1/Q593)*(1/R593-1/Q593) + 4*DL593/((DL593+1)*(DL593+1))*(2*1/R593*1/Q593-1/Q593*1/Q593)))</f>
        <v>0</v>
      </c>
      <c r="Q593">
        <f>IF(LEFT(DM593,1)&lt;&gt;"0",IF(LEFT(DM593,1)="1",3.0,DN593),$D$5+$E$5*(EE593*DX593/($K$5*1000))+$F$5*(EE593*DX593/($K$5*1000))*MAX(MIN(DK593,$J$5),$I$5)*MAX(MIN(DK593,$J$5),$I$5)+$G$5*MAX(MIN(DK593,$J$5),$I$5)*(EE593*DX593/($K$5*1000))+$H$5*(EE593*DX593/($K$5*1000))*(EE593*DX593/($K$5*1000)))</f>
        <v>0</v>
      </c>
      <c r="R593">
        <f>I593*(1000-(1000*0.61365*exp(17.502*V593/(240.97+V593))/(DX593+DY593)+DS593)/2)/(1000*0.61365*exp(17.502*V593/(240.97+V593))/(DX593+DY593)-DS593)</f>
        <v>0</v>
      </c>
      <c r="S593">
        <f>1/((DL593+1)/(P593/1.6)+1/(Q593/1.37)) + DL593/((DL593+1)/(P593/1.6) + DL593/(Q593/1.37))</f>
        <v>0</v>
      </c>
      <c r="T593">
        <f>(DG593*DJ593)</f>
        <v>0</v>
      </c>
      <c r="U593">
        <f>(DZ593+(T593+2*0.95*5.67E-8*(((DZ593+$B$9)+273)^4-(DZ593+273)^4)-44100*I593)/(1.84*29.3*Q593+8*0.95*5.67E-8*(DZ593+273)^3))</f>
        <v>0</v>
      </c>
      <c r="V593">
        <f>($C$9*EA593+$D$9*EB593+$E$9*U593)</f>
        <v>0</v>
      </c>
      <c r="W593">
        <f>0.61365*exp(17.502*V593/(240.97+V593))</f>
        <v>0</v>
      </c>
      <c r="X593">
        <f>(Y593/Z593*100)</f>
        <v>0</v>
      </c>
      <c r="Y593">
        <f>DS593*(DX593+DY593)/1000</f>
        <v>0</v>
      </c>
      <c r="Z593">
        <f>0.61365*exp(17.502*DZ593/(240.97+DZ593))</f>
        <v>0</v>
      </c>
      <c r="AA593">
        <f>(W593-DS593*(DX593+DY593)/1000)</f>
        <v>0</v>
      </c>
      <c r="AB593">
        <f>(-I593*44100)</f>
        <v>0</v>
      </c>
      <c r="AC593">
        <f>2*29.3*Q593*0.92*(DZ593-V593)</f>
        <v>0</v>
      </c>
      <c r="AD593">
        <f>2*0.95*5.67E-8*(((DZ593+$B$9)+273)^4-(V593+273)^4)</f>
        <v>0</v>
      </c>
      <c r="AE593">
        <f>T593+AD593+AB593+AC593</f>
        <v>0</v>
      </c>
      <c r="AF593">
        <f>DW593*AT593*(DR593-DQ593*(1000-AT593*DT593)/(1000-AT593*DS593))/(100*DK593)</f>
        <v>0</v>
      </c>
      <c r="AG593">
        <f>1000*DW593*AT593*(DS593-DT593)/(100*DK593*(1000-AT593*DS593))</f>
        <v>0</v>
      </c>
      <c r="AH593">
        <f>(AI593 - AJ593 - DX593*1E3/(8.314*(DZ593+273.15)) * AL593/DW593 * AK593) * DW593/(100*DK593) * (1000 - DT593)/1000</f>
        <v>0</v>
      </c>
      <c r="AI593">
        <v>1590.444186087846</v>
      </c>
      <c r="AJ593">
        <v>1545.886787878788</v>
      </c>
      <c r="AK593">
        <v>3.453857249336442</v>
      </c>
      <c r="AL593">
        <v>65.13345056571636</v>
      </c>
      <c r="AM593">
        <f>(AO593 - AN593 + DX593*1E3/(8.314*(DZ593+273.15)) * AQ593/DW593 * AP593) * DW593/(100*DK593) * 1000/(1000 - AO593)</f>
        <v>0</v>
      </c>
      <c r="AN593">
        <v>19.04965927697941</v>
      </c>
      <c r="AO593">
        <v>22.31859575757576</v>
      </c>
      <c r="AP593">
        <v>-1.484313514905399E-05</v>
      </c>
      <c r="AQ593">
        <v>105.732096161895</v>
      </c>
      <c r="AR593">
        <v>0</v>
      </c>
      <c r="AS593">
        <v>0</v>
      </c>
      <c r="AT593">
        <f>IF(AR593*$H$15&gt;=AV593,1.0,(AV593/(AV593-AR593*$H$15)))</f>
        <v>0</v>
      </c>
      <c r="AU593">
        <f>(AT593-1)*100</f>
        <v>0</v>
      </c>
      <c r="AV593">
        <f>MAX(0,($B$15+$C$15*EE593)/(1+$D$15*EE593)*DX593/(DZ593+273)*$E$15)</f>
        <v>0</v>
      </c>
      <c r="AW593" t="s">
        <v>439</v>
      </c>
      <c r="AX593" t="s">
        <v>439</v>
      </c>
      <c r="AY593">
        <v>0</v>
      </c>
      <c r="AZ593">
        <v>0</v>
      </c>
      <c r="BA593">
        <f>1-AY593/AZ593</f>
        <v>0</v>
      </c>
      <c r="BB593">
        <v>0</v>
      </c>
      <c r="BC593" t="s">
        <v>439</v>
      </c>
      <c r="BD593" t="s">
        <v>439</v>
      </c>
      <c r="BE593">
        <v>0</v>
      </c>
      <c r="BF593">
        <v>0</v>
      </c>
      <c r="BG593">
        <f>1-BE593/BF593</f>
        <v>0</v>
      </c>
      <c r="BH593">
        <v>0.5</v>
      </c>
      <c r="BI593">
        <f>DH593</f>
        <v>0</v>
      </c>
      <c r="BJ593">
        <f>K593</f>
        <v>0</v>
      </c>
      <c r="BK593">
        <f>BG593*BH593*BI593</f>
        <v>0</v>
      </c>
      <c r="BL593">
        <f>(BJ593-BB593)/BI593</f>
        <v>0</v>
      </c>
      <c r="BM593">
        <f>(AZ593-BF593)/BF593</f>
        <v>0</v>
      </c>
      <c r="BN593">
        <f>AY593/(BA593+AY593/BF593)</f>
        <v>0</v>
      </c>
      <c r="BO593" t="s">
        <v>439</v>
      </c>
      <c r="BP593">
        <v>0</v>
      </c>
      <c r="BQ593">
        <f>IF(BP593&lt;&gt;0, BP593, BN593)</f>
        <v>0</v>
      </c>
      <c r="BR593">
        <f>1-BQ593/BF593</f>
        <v>0</v>
      </c>
      <c r="BS593">
        <f>(BF593-BE593)/(BF593-BQ593)</f>
        <v>0</v>
      </c>
      <c r="BT593">
        <f>(AZ593-BF593)/(AZ593-BQ593)</f>
        <v>0</v>
      </c>
      <c r="BU593">
        <f>(BF593-BE593)/(BF593-AY593)</f>
        <v>0</v>
      </c>
      <c r="BV593">
        <f>(AZ593-BF593)/(AZ593-AY593)</f>
        <v>0</v>
      </c>
      <c r="BW593">
        <f>(BS593*BQ593/BE593)</f>
        <v>0</v>
      </c>
      <c r="BX593">
        <f>(1-BW593)</f>
        <v>0</v>
      </c>
      <c r="DG593">
        <f>$B$13*EF593+$C$13*EG593+$F$13*ER593*(1-EU593)</f>
        <v>0</v>
      </c>
      <c r="DH593">
        <f>DG593*DI593</f>
        <v>0</v>
      </c>
      <c r="DI593">
        <f>($B$13*$D$11+$C$13*$D$11+$F$13*((FE593+EW593)/MAX(FE593+EW593+FF593, 0.1)*$I$11+FF593/MAX(FE593+EW593+FF593, 0.1)*$J$11))/($B$13+$C$13+$F$13)</f>
        <v>0</v>
      </c>
      <c r="DJ593">
        <f>($B$13*$K$11+$C$13*$K$11+$F$13*((FE593+EW593)/MAX(FE593+EW593+FF593, 0.1)*$P$11+FF593/MAX(FE593+EW593+FF593, 0.1)*$Q$11))/($B$13+$C$13+$F$13)</f>
        <v>0</v>
      </c>
      <c r="DK593">
        <v>5.9</v>
      </c>
      <c r="DL593">
        <v>0.5</v>
      </c>
      <c r="DM593" t="s">
        <v>440</v>
      </c>
      <c r="DN593">
        <v>2</v>
      </c>
      <c r="DO593" t="b">
        <v>1</v>
      </c>
      <c r="DP593">
        <v>1758831871.314285</v>
      </c>
      <c r="DQ593">
        <v>1486.802142857143</v>
      </c>
      <c r="DR593">
        <v>1544.141071428571</v>
      </c>
      <c r="DS593">
        <v>22.31563928571428</v>
      </c>
      <c r="DT593">
        <v>18.98556428571429</v>
      </c>
      <c r="DU593">
        <v>1487.4075</v>
      </c>
      <c r="DV593">
        <v>22.02753571428571</v>
      </c>
      <c r="DW593">
        <v>499.9929999999999</v>
      </c>
      <c r="DX593">
        <v>90.74942499999999</v>
      </c>
      <c r="DY593">
        <v>0.06629237857142857</v>
      </c>
      <c r="DZ593">
        <v>29.22288571428572</v>
      </c>
      <c r="EA593">
        <v>30.00657142857143</v>
      </c>
      <c r="EB593">
        <v>999.9000000000002</v>
      </c>
      <c r="EC593">
        <v>0</v>
      </c>
      <c r="ED593">
        <v>0</v>
      </c>
      <c r="EE593">
        <v>10002.03071428571</v>
      </c>
      <c r="EF593">
        <v>0</v>
      </c>
      <c r="EG593">
        <v>12.25444642857143</v>
      </c>
      <c r="EH593">
        <v>-57.34016071428571</v>
      </c>
      <c r="EI593">
        <v>1520.7375</v>
      </c>
      <c r="EJ593">
        <v>1574.026071428572</v>
      </c>
      <c r="EK593">
        <v>3.330075</v>
      </c>
      <c r="EL593">
        <v>1544.141071428571</v>
      </c>
      <c r="EM593">
        <v>18.98556428571429</v>
      </c>
      <c r="EN593">
        <v>2.025130357142857</v>
      </c>
      <c r="EO593">
        <v>1.722927857142858</v>
      </c>
      <c r="EP593">
        <v>17.64220357142857</v>
      </c>
      <c r="EQ593">
        <v>15.10452142857143</v>
      </c>
      <c r="ER593">
        <v>1999.992142857143</v>
      </c>
      <c r="ES593">
        <v>0.9800020357142857</v>
      </c>
      <c r="ET593">
        <v>0.01999766428571428</v>
      </c>
      <c r="EU593">
        <v>0</v>
      </c>
      <c r="EV593">
        <v>1211.425714285714</v>
      </c>
      <c r="EW593">
        <v>5.00078</v>
      </c>
      <c r="EX593">
        <v>23554.80357142857</v>
      </c>
      <c r="EY593">
        <v>16379.58928571428</v>
      </c>
      <c r="EZ593">
        <v>39.08464285714286</v>
      </c>
      <c r="FA593">
        <v>39.78549999999999</v>
      </c>
      <c r="FB593">
        <v>39.2095</v>
      </c>
      <c r="FC593">
        <v>39.53549999999999</v>
      </c>
      <c r="FD593">
        <v>40.41271428571429</v>
      </c>
      <c r="FE593">
        <v>1955.092142857143</v>
      </c>
      <c r="FF593">
        <v>39.89678571428572</v>
      </c>
      <c r="FG593">
        <v>0</v>
      </c>
      <c r="FH593">
        <v>1758831874.3</v>
      </c>
      <c r="FI593">
        <v>0</v>
      </c>
      <c r="FJ593">
        <v>1211.2924</v>
      </c>
      <c r="FK593">
        <v>-11.77384617638177</v>
      </c>
      <c r="FL593">
        <v>-193.1923080181306</v>
      </c>
      <c r="FM593">
        <v>23552.764</v>
      </c>
      <c r="FN593">
        <v>15</v>
      </c>
      <c r="FO593">
        <v>0</v>
      </c>
      <c r="FP593" t="s">
        <v>441</v>
      </c>
      <c r="FQ593">
        <v>1746989605.5</v>
      </c>
      <c r="FR593">
        <v>1746989593.5</v>
      </c>
      <c r="FS593">
        <v>0</v>
      </c>
      <c r="FT593">
        <v>-0.274</v>
      </c>
      <c r="FU593">
        <v>-0.002</v>
      </c>
      <c r="FV593">
        <v>2.549</v>
      </c>
      <c r="FW593">
        <v>0.129</v>
      </c>
      <c r="FX593">
        <v>420</v>
      </c>
      <c r="FY593">
        <v>17</v>
      </c>
      <c r="FZ593">
        <v>0.02</v>
      </c>
      <c r="GA593">
        <v>0.04</v>
      </c>
      <c r="GB593">
        <v>-57.3900225</v>
      </c>
      <c r="GC593">
        <v>0.9417512195122441</v>
      </c>
      <c r="GD593">
        <v>0.1245847311822359</v>
      </c>
      <c r="GE593">
        <v>0</v>
      </c>
      <c r="GF593">
        <v>1211.94</v>
      </c>
      <c r="GG593">
        <v>-10.49258976168108</v>
      </c>
      <c r="GH593">
        <v>1.055768468379099</v>
      </c>
      <c r="GI593">
        <v>0</v>
      </c>
      <c r="GJ593">
        <v>3.365472750000001</v>
      </c>
      <c r="GK593">
        <v>-0.6822627016885664</v>
      </c>
      <c r="GL593">
        <v>0.06622574903266477</v>
      </c>
      <c r="GM593">
        <v>0</v>
      </c>
      <c r="GN593">
        <v>0</v>
      </c>
      <c r="GO593">
        <v>3</v>
      </c>
      <c r="GP593" t="s">
        <v>459</v>
      </c>
      <c r="GQ593">
        <v>3.10181</v>
      </c>
      <c r="GR593">
        <v>2.72464</v>
      </c>
      <c r="GS593">
        <v>0.207928</v>
      </c>
      <c r="GT593">
        <v>0.212517</v>
      </c>
      <c r="GU593">
        <v>0.102739</v>
      </c>
      <c r="GV593">
        <v>0.0931852</v>
      </c>
      <c r="GW593">
        <v>20694.7</v>
      </c>
      <c r="GX593">
        <v>18715.3</v>
      </c>
      <c r="GY593">
        <v>26689.9</v>
      </c>
      <c r="GZ593">
        <v>23987.2</v>
      </c>
      <c r="HA593">
        <v>38333.7</v>
      </c>
      <c r="HB593">
        <v>32182.9</v>
      </c>
      <c r="HC593">
        <v>46607.3</v>
      </c>
      <c r="HD593">
        <v>37966</v>
      </c>
      <c r="HE593">
        <v>1.87192</v>
      </c>
      <c r="HF593">
        <v>1.86453</v>
      </c>
      <c r="HG593">
        <v>0.153724</v>
      </c>
      <c r="HH593">
        <v>0</v>
      </c>
      <c r="HI593">
        <v>27.5026</v>
      </c>
      <c r="HJ593">
        <v>999.9</v>
      </c>
      <c r="HK593">
        <v>38.7</v>
      </c>
      <c r="HL593">
        <v>32.5</v>
      </c>
      <c r="HM593">
        <v>20.9458</v>
      </c>
      <c r="HN593">
        <v>61.0051</v>
      </c>
      <c r="HO593">
        <v>20.3606</v>
      </c>
      <c r="HP593">
        <v>1</v>
      </c>
      <c r="HQ593">
        <v>0.114621</v>
      </c>
      <c r="HR593">
        <v>-0.172301</v>
      </c>
      <c r="HS593">
        <v>20.2813</v>
      </c>
      <c r="HT593">
        <v>5.21025</v>
      </c>
      <c r="HU593">
        <v>11.9798</v>
      </c>
      <c r="HV593">
        <v>4.96325</v>
      </c>
      <c r="HW593">
        <v>3.27433</v>
      </c>
      <c r="HX593">
        <v>9999</v>
      </c>
      <c r="HY593">
        <v>9999</v>
      </c>
      <c r="HZ593">
        <v>9999</v>
      </c>
      <c r="IA593">
        <v>6.8</v>
      </c>
      <c r="IB593">
        <v>1.86399</v>
      </c>
      <c r="IC593">
        <v>1.86014</v>
      </c>
      <c r="ID593">
        <v>1.85838</v>
      </c>
      <c r="IE593">
        <v>1.85976</v>
      </c>
      <c r="IF593">
        <v>1.85989</v>
      </c>
      <c r="IG593">
        <v>1.8584</v>
      </c>
      <c r="IH593">
        <v>1.85745</v>
      </c>
      <c r="II593">
        <v>1.85242</v>
      </c>
      <c r="IJ593">
        <v>0</v>
      </c>
      <c r="IK593">
        <v>0</v>
      </c>
      <c r="IL593">
        <v>0</v>
      </c>
      <c r="IM593">
        <v>0</v>
      </c>
      <c r="IN593" t="s">
        <v>443</v>
      </c>
      <c r="IO593" t="s">
        <v>444</v>
      </c>
      <c r="IP593" t="s">
        <v>445</v>
      </c>
      <c r="IQ593" t="s">
        <v>445</v>
      </c>
      <c r="IR593" t="s">
        <v>445</v>
      </c>
      <c r="IS593" t="s">
        <v>445</v>
      </c>
      <c r="IT593">
        <v>0</v>
      </c>
      <c r="IU593">
        <v>100</v>
      </c>
      <c r="IV593">
        <v>100</v>
      </c>
      <c r="IW593">
        <v>-0.59</v>
      </c>
      <c r="IX593">
        <v>0.2882</v>
      </c>
      <c r="IY593">
        <v>-1.085747647868322</v>
      </c>
      <c r="IZ593">
        <v>-0.001141660950335919</v>
      </c>
      <c r="JA593">
        <v>1.556549255047457E-06</v>
      </c>
      <c r="JB593">
        <v>-3.845636065895205E-10</v>
      </c>
      <c r="JC593">
        <v>0.01562767363184709</v>
      </c>
      <c r="JD593">
        <v>0.001629169780553792</v>
      </c>
      <c r="JE593">
        <v>0.0005448488767950686</v>
      </c>
      <c r="JF593">
        <v>-2.599574200195059E-06</v>
      </c>
      <c r="JG593">
        <v>2</v>
      </c>
      <c r="JH593">
        <v>2011</v>
      </c>
      <c r="JI593">
        <v>1</v>
      </c>
      <c r="JJ593">
        <v>26</v>
      </c>
      <c r="JK593">
        <v>197371.2</v>
      </c>
      <c r="JL593">
        <v>197371.4</v>
      </c>
      <c r="JM593">
        <v>3.31543</v>
      </c>
      <c r="JN593">
        <v>2.60986</v>
      </c>
      <c r="JO593">
        <v>1.49658</v>
      </c>
      <c r="JP593">
        <v>2.34619</v>
      </c>
      <c r="JQ593">
        <v>1.54907</v>
      </c>
      <c r="JR593">
        <v>2.45239</v>
      </c>
      <c r="JS593">
        <v>36.8604</v>
      </c>
      <c r="JT593">
        <v>24.1751</v>
      </c>
      <c r="JU593">
        <v>18</v>
      </c>
      <c r="JV593">
        <v>483.483</v>
      </c>
      <c r="JW593">
        <v>493.726</v>
      </c>
      <c r="JX593">
        <v>27.8665</v>
      </c>
      <c r="JY593">
        <v>28.7853</v>
      </c>
      <c r="JZ593">
        <v>29.9999</v>
      </c>
      <c r="KA593">
        <v>29.0528</v>
      </c>
      <c r="KB593">
        <v>29.0651</v>
      </c>
      <c r="KC593">
        <v>66.6926</v>
      </c>
      <c r="KD593">
        <v>10.4044</v>
      </c>
      <c r="KE593">
        <v>47.9035</v>
      </c>
      <c r="KF593">
        <v>27.8611</v>
      </c>
      <c r="KG593">
        <v>1590.52</v>
      </c>
      <c r="KH593">
        <v>19.0447</v>
      </c>
      <c r="KI593">
        <v>101.902</v>
      </c>
      <c r="KJ593">
        <v>91.54519999999999</v>
      </c>
    </row>
    <row r="594" spans="1:296">
      <c r="A594">
        <v>576</v>
      </c>
      <c r="B594">
        <v>1758831884.1</v>
      </c>
      <c r="C594">
        <v>17860.5</v>
      </c>
      <c r="D594" t="s">
        <v>1602</v>
      </c>
      <c r="E594" t="s">
        <v>1603</v>
      </c>
      <c r="F594">
        <v>5</v>
      </c>
      <c r="G594" t="s">
        <v>1413</v>
      </c>
      <c r="H594">
        <v>1758831876.6</v>
      </c>
      <c r="I594">
        <f>(J594)/1000</f>
        <v>0</v>
      </c>
      <c r="J594">
        <f>IF(DO594, AM594, AG594)</f>
        <v>0</v>
      </c>
      <c r="K594">
        <f>IF(DO594, AH594, AF594)</f>
        <v>0</v>
      </c>
      <c r="L594">
        <f>DQ594 - IF(AT594&gt;1, K594*DK594*100.0/(AV594), 0)</f>
        <v>0</v>
      </c>
      <c r="M594">
        <f>((S594-I594/2)*L594-K594)/(S594+I594/2)</f>
        <v>0</v>
      </c>
      <c r="N594">
        <f>M594*(DX594+DY594)/1000.0</f>
        <v>0</v>
      </c>
      <c r="O594">
        <f>(DQ594 - IF(AT594&gt;1, K594*DK594*100.0/(AV594), 0))*(DX594+DY594)/1000.0</f>
        <v>0</v>
      </c>
      <c r="P594">
        <f>2.0/((1/R594-1/Q594)+SIGN(R594)*SQRT((1/R594-1/Q594)*(1/R594-1/Q594) + 4*DL594/((DL594+1)*(DL594+1))*(2*1/R594*1/Q594-1/Q594*1/Q594)))</f>
        <v>0</v>
      </c>
      <c r="Q594">
        <f>IF(LEFT(DM594,1)&lt;&gt;"0",IF(LEFT(DM594,1)="1",3.0,DN594),$D$5+$E$5*(EE594*DX594/($K$5*1000))+$F$5*(EE594*DX594/($K$5*1000))*MAX(MIN(DK594,$J$5),$I$5)*MAX(MIN(DK594,$J$5),$I$5)+$G$5*MAX(MIN(DK594,$J$5),$I$5)*(EE594*DX594/($K$5*1000))+$H$5*(EE594*DX594/($K$5*1000))*(EE594*DX594/($K$5*1000)))</f>
        <v>0</v>
      </c>
      <c r="R594">
        <f>I594*(1000-(1000*0.61365*exp(17.502*V594/(240.97+V594))/(DX594+DY594)+DS594)/2)/(1000*0.61365*exp(17.502*V594/(240.97+V594))/(DX594+DY594)-DS594)</f>
        <v>0</v>
      </c>
      <c r="S594">
        <f>1/((DL594+1)/(P594/1.6)+1/(Q594/1.37)) + DL594/((DL594+1)/(P594/1.6) + DL594/(Q594/1.37))</f>
        <v>0</v>
      </c>
      <c r="T594">
        <f>(DG594*DJ594)</f>
        <v>0</v>
      </c>
      <c r="U594">
        <f>(DZ594+(T594+2*0.95*5.67E-8*(((DZ594+$B$9)+273)^4-(DZ594+273)^4)-44100*I594)/(1.84*29.3*Q594+8*0.95*5.67E-8*(DZ594+273)^3))</f>
        <v>0</v>
      </c>
      <c r="V594">
        <f>($C$9*EA594+$D$9*EB594+$E$9*U594)</f>
        <v>0</v>
      </c>
      <c r="W594">
        <f>0.61365*exp(17.502*V594/(240.97+V594))</f>
        <v>0</v>
      </c>
      <c r="X594">
        <f>(Y594/Z594*100)</f>
        <v>0</v>
      </c>
      <c r="Y594">
        <f>DS594*(DX594+DY594)/1000</f>
        <v>0</v>
      </c>
      <c r="Z594">
        <f>0.61365*exp(17.502*DZ594/(240.97+DZ594))</f>
        <v>0</v>
      </c>
      <c r="AA594">
        <f>(W594-DS594*(DX594+DY594)/1000)</f>
        <v>0</v>
      </c>
      <c r="AB594">
        <f>(-I594*44100)</f>
        <v>0</v>
      </c>
      <c r="AC594">
        <f>2*29.3*Q594*0.92*(DZ594-V594)</f>
        <v>0</v>
      </c>
      <c r="AD594">
        <f>2*0.95*5.67E-8*(((DZ594+$B$9)+273)^4-(V594+273)^4)</f>
        <v>0</v>
      </c>
      <c r="AE594">
        <f>T594+AD594+AB594+AC594</f>
        <v>0</v>
      </c>
      <c r="AF594">
        <f>DW594*AT594*(DR594-DQ594*(1000-AT594*DT594)/(1000-AT594*DS594))/(100*DK594)</f>
        <v>0</v>
      </c>
      <c r="AG594">
        <f>1000*DW594*AT594*(DS594-DT594)/(100*DK594*(1000-AT594*DS594))</f>
        <v>0</v>
      </c>
      <c r="AH594">
        <f>(AI594 - AJ594 - DX594*1E3/(8.314*(DZ594+273.15)) * AL594/DW594 * AK594) * DW594/(100*DK594) * (1000 - DT594)/1000</f>
        <v>0</v>
      </c>
      <c r="AI594">
        <v>1607.686435824152</v>
      </c>
      <c r="AJ594">
        <v>1563.06090909091</v>
      </c>
      <c r="AK594">
        <v>3.450585522431357</v>
      </c>
      <c r="AL594">
        <v>65.13345056571636</v>
      </c>
      <c r="AM594">
        <f>(AO594 - AN594 + DX594*1E3/(8.314*(DZ594+273.15)) * AQ594/DW594 * AP594) * DW594/(100*DK594) * 1000/(1000 - AO594)</f>
        <v>0</v>
      </c>
      <c r="AN594">
        <v>19.13574801652407</v>
      </c>
      <c r="AO594">
        <v>22.32479333333333</v>
      </c>
      <c r="AP594">
        <v>8.210421990596496E-05</v>
      </c>
      <c r="AQ594">
        <v>105.732096161895</v>
      </c>
      <c r="AR594">
        <v>0</v>
      </c>
      <c r="AS594">
        <v>0</v>
      </c>
      <c r="AT594">
        <f>IF(AR594*$H$15&gt;=AV594,1.0,(AV594/(AV594-AR594*$H$15)))</f>
        <v>0</v>
      </c>
      <c r="AU594">
        <f>(AT594-1)*100</f>
        <v>0</v>
      </c>
      <c r="AV594">
        <f>MAX(0,($B$15+$C$15*EE594)/(1+$D$15*EE594)*DX594/(DZ594+273)*$E$15)</f>
        <v>0</v>
      </c>
      <c r="AW594" t="s">
        <v>439</v>
      </c>
      <c r="AX594" t="s">
        <v>439</v>
      </c>
      <c r="AY594">
        <v>0</v>
      </c>
      <c r="AZ594">
        <v>0</v>
      </c>
      <c r="BA594">
        <f>1-AY594/AZ594</f>
        <v>0</v>
      </c>
      <c r="BB594">
        <v>0</v>
      </c>
      <c r="BC594" t="s">
        <v>439</v>
      </c>
      <c r="BD594" t="s">
        <v>439</v>
      </c>
      <c r="BE594">
        <v>0</v>
      </c>
      <c r="BF594">
        <v>0</v>
      </c>
      <c r="BG594">
        <f>1-BE594/BF594</f>
        <v>0</v>
      </c>
      <c r="BH594">
        <v>0.5</v>
      </c>
      <c r="BI594">
        <f>DH594</f>
        <v>0</v>
      </c>
      <c r="BJ594">
        <f>K594</f>
        <v>0</v>
      </c>
      <c r="BK594">
        <f>BG594*BH594*BI594</f>
        <v>0</v>
      </c>
      <c r="BL594">
        <f>(BJ594-BB594)/BI594</f>
        <v>0</v>
      </c>
      <c r="BM594">
        <f>(AZ594-BF594)/BF594</f>
        <v>0</v>
      </c>
      <c r="BN594">
        <f>AY594/(BA594+AY594/BF594)</f>
        <v>0</v>
      </c>
      <c r="BO594" t="s">
        <v>439</v>
      </c>
      <c r="BP594">
        <v>0</v>
      </c>
      <c r="BQ594">
        <f>IF(BP594&lt;&gt;0, BP594, BN594)</f>
        <v>0</v>
      </c>
      <c r="BR594">
        <f>1-BQ594/BF594</f>
        <v>0</v>
      </c>
      <c r="BS594">
        <f>(BF594-BE594)/(BF594-BQ594)</f>
        <v>0</v>
      </c>
      <c r="BT594">
        <f>(AZ594-BF594)/(AZ594-BQ594)</f>
        <v>0</v>
      </c>
      <c r="BU594">
        <f>(BF594-BE594)/(BF594-AY594)</f>
        <v>0</v>
      </c>
      <c r="BV594">
        <f>(AZ594-BF594)/(AZ594-AY594)</f>
        <v>0</v>
      </c>
      <c r="BW594">
        <f>(BS594*BQ594/BE594)</f>
        <v>0</v>
      </c>
      <c r="BX594">
        <f>(1-BW594)</f>
        <v>0</v>
      </c>
      <c r="DG594">
        <f>$B$13*EF594+$C$13*EG594+$F$13*ER594*(1-EU594)</f>
        <v>0</v>
      </c>
      <c r="DH594">
        <f>DG594*DI594</f>
        <v>0</v>
      </c>
      <c r="DI594">
        <f>($B$13*$D$11+$C$13*$D$11+$F$13*((FE594+EW594)/MAX(FE594+EW594+FF594, 0.1)*$I$11+FF594/MAX(FE594+EW594+FF594, 0.1)*$J$11))/($B$13+$C$13+$F$13)</f>
        <v>0</v>
      </c>
      <c r="DJ594">
        <f>($B$13*$K$11+$C$13*$K$11+$F$13*((FE594+EW594)/MAX(FE594+EW594+FF594, 0.1)*$P$11+FF594/MAX(FE594+EW594+FF594, 0.1)*$Q$11))/($B$13+$C$13+$F$13)</f>
        <v>0</v>
      </c>
      <c r="DK594">
        <v>5.9</v>
      </c>
      <c r="DL594">
        <v>0.5</v>
      </c>
      <c r="DM594" t="s">
        <v>440</v>
      </c>
      <c r="DN594">
        <v>2</v>
      </c>
      <c r="DO594" t="b">
        <v>1</v>
      </c>
      <c r="DP594">
        <v>1758831876.6</v>
      </c>
      <c r="DQ594">
        <v>1504.614814814815</v>
      </c>
      <c r="DR594">
        <v>1561.88037037037</v>
      </c>
      <c r="DS594">
        <v>22.31868148148148</v>
      </c>
      <c r="DT594">
        <v>19.05193703703704</v>
      </c>
      <c r="DU594">
        <v>1505.203703703704</v>
      </c>
      <c r="DV594">
        <v>22.03052592592593</v>
      </c>
      <c r="DW594">
        <v>500.0135555555555</v>
      </c>
      <c r="DX594">
        <v>90.75005555555556</v>
      </c>
      <c r="DY594">
        <v>0.06629604444444444</v>
      </c>
      <c r="DZ594">
        <v>29.21955925925926</v>
      </c>
      <c r="EA594">
        <v>30.0065</v>
      </c>
      <c r="EB594">
        <v>999.9000000000001</v>
      </c>
      <c r="EC594">
        <v>0</v>
      </c>
      <c r="ED594">
        <v>0</v>
      </c>
      <c r="EE594">
        <v>10001.93814814815</v>
      </c>
      <c r="EF594">
        <v>0</v>
      </c>
      <c r="EG594">
        <v>11.59292222222222</v>
      </c>
      <c r="EH594">
        <v>-57.26656666666667</v>
      </c>
      <c r="EI594">
        <v>1538.962222222222</v>
      </c>
      <c r="EJ594">
        <v>1592.216666666667</v>
      </c>
      <c r="EK594">
        <v>3.266758888888889</v>
      </c>
      <c r="EL594">
        <v>1561.88037037037</v>
      </c>
      <c r="EM594">
        <v>19.05193703703704</v>
      </c>
      <c r="EN594">
        <v>2.025421481481481</v>
      </c>
      <c r="EO594">
        <v>1.728963703703704</v>
      </c>
      <c r="EP594">
        <v>17.64448888888889</v>
      </c>
      <c r="EQ594">
        <v>15.15889259259259</v>
      </c>
      <c r="ER594">
        <v>2000.004074074074</v>
      </c>
      <c r="ES594">
        <v>0.9800023333333333</v>
      </c>
      <c r="ET594">
        <v>0.01999736666666667</v>
      </c>
      <c r="EU594">
        <v>0</v>
      </c>
      <c r="EV594">
        <v>1210.457777777778</v>
      </c>
      <c r="EW594">
        <v>5.00078</v>
      </c>
      <c r="EX594">
        <v>23537.58518518518</v>
      </c>
      <c r="EY594">
        <v>16379.68148148148</v>
      </c>
      <c r="EZ594">
        <v>39.07377777777778</v>
      </c>
      <c r="FA594">
        <v>39.78214814814815</v>
      </c>
      <c r="FB594">
        <v>39.20344444444444</v>
      </c>
      <c r="FC594">
        <v>39.53448148148149</v>
      </c>
      <c r="FD594">
        <v>40.37485185185186</v>
      </c>
      <c r="FE594">
        <v>1955.104074074075</v>
      </c>
      <c r="FF594">
        <v>39.89333333333334</v>
      </c>
      <c r="FG594">
        <v>0</v>
      </c>
      <c r="FH594">
        <v>1758831879.1</v>
      </c>
      <c r="FI594">
        <v>0</v>
      </c>
      <c r="FJ594">
        <v>1210.4436</v>
      </c>
      <c r="FK594">
        <v>-10.29692308577785</v>
      </c>
      <c r="FL594">
        <v>-191.7846157605375</v>
      </c>
      <c r="FM594">
        <v>23537.14</v>
      </c>
      <c r="FN594">
        <v>15</v>
      </c>
      <c r="FO594">
        <v>0</v>
      </c>
      <c r="FP594" t="s">
        <v>441</v>
      </c>
      <c r="FQ594">
        <v>1746989605.5</v>
      </c>
      <c r="FR594">
        <v>1746989593.5</v>
      </c>
      <c r="FS594">
        <v>0</v>
      </c>
      <c r="FT594">
        <v>-0.274</v>
      </c>
      <c r="FU594">
        <v>-0.002</v>
      </c>
      <c r="FV594">
        <v>2.549</v>
      </c>
      <c r="FW594">
        <v>0.129</v>
      </c>
      <c r="FX594">
        <v>420</v>
      </c>
      <c r="FY594">
        <v>17</v>
      </c>
      <c r="FZ594">
        <v>0.02</v>
      </c>
      <c r="GA594">
        <v>0.04</v>
      </c>
      <c r="GB594">
        <v>-57.31032926829268</v>
      </c>
      <c r="GC594">
        <v>0.8577010452960404</v>
      </c>
      <c r="GD594">
        <v>0.1135104341263926</v>
      </c>
      <c r="GE594">
        <v>0</v>
      </c>
      <c r="GF594">
        <v>1211.026764705882</v>
      </c>
      <c r="GG594">
        <v>-10.73078685459538</v>
      </c>
      <c r="GH594">
        <v>1.09127750443941</v>
      </c>
      <c r="GI594">
        <v>0</v>
      </c>
      <c r="GJ594">
        <v>3.301458780487804</v>
      </c>
      <c r="GK594">
        <v>-0.7004420905923447</v>
      </c>
      <c r="GL594">
        <v>0.06992567772878475</v>
      </c>
      <c r="GM594">
        <v>0</v>
      </c>
      <c r="GN594">
        <v>0</v>
      </c>
      <c r="GO594">
        <v>3</v>
      </c>
      <c r="GP594" t="s">
        <v>459</v>
      </c>
      <c r="GQ594">
        <v>3.10173</v>
      </c>
      <c r="GR594">
        <v>2.7245</v>
      </c>
      <c r="GS594">
        <v>0.209283</v>
      </c>
      <c r="GT594">
        <v>0.213839</v>
      </c>
      <c r="GU594">
        <v>0.102767</v>
      </c>
      <c r="GV594">
        <v>0.09350169999999999</v>
      </c>
      <c r="GW594">
        <v>20659.5</v>
      </c>
      <c r="GX594">
        <v>18684</v>
      </c>
      <c r="GY594">
        <v>26690.1</v>
      </c>
      <c r="GZ594">
        <v>23987.3</v>
      </c>
      <c r="HA594">
        <v>38332.8</v>
      </c>
      <c r="HB594">
        <v>32171.5</v>
      </c>
      <c r="HC594">
        <v>46607.5</v>
      </c>
      <c r="HD594">
        <v>37965.8</v>
      </c>
      <c r="HE594">
        <v>1.8717</v>
      </c>
      <c r="HF594">
        <v>1.86478</v>
      </c>
      <c r="HG594">
        <v>0.154447</v>
      </c>
      <c r="HH594">
        <v>0</v>
      </c>
      <c r="HI594">
        <v>27.4968</v>
      </c>
      <c r="HJ594">
        <v>999.9</v>
      </c>
      <c r="HK594">
        <v>38.7</v>
      </c>
      <c r="HL594">
        <v>32.5</v>
      </c>
      <c r="HM594">
        <v>20.9478</v>
      </c>
      <c r="HN594">
        <v>61.1051</v>
      </c>
      <c r="HO594">
        <v>20.4127</v>
      </c>
      <c r="HP594">
        <v>1</v>
      </c>
      <c r="HQ594">
        <v>0.114078</v>
      </c>
      <c r="HR594">
        <v>-0.172723</v>
      </c>
      <c r="HS594">
        <v>20.2813</v>
      </c>
      <c r="HT594">
        <v>5.21025</v>
      </c>
      <c r="HU594">
        <v>11.9797</v>
      </c>
      <c r="HV594">
        <v>4.96335</v>
      </c>
      <c r="HW594">
        <v>3.27438</v>
      </c>
      <c r="HX594">
        <v>9999</v>
      </c>
      <c r="HY594">
        <v>9999</v>
      </c>
      <c r="HZ594">
        <v>9999</v>
      </c>
      <c r="IA594">
        <v>6.8</v>
      </c>
      <c r="IB594">
        <v>1.864</v>
      </c>
      <c r="IC594">
        <v>1.86013</v>
      </c>
      <c r="ID594">
        <v>1.8584</v>
      </c>
      <c r="IE594">
        <v>1.85976</v>
      </c>
      <c r="IF594">
        <v>1.85989</v>
      </c>
      <c r="IG594">
        <v>1.85842</v>
      </c>
      <c r="IH594">
        <v>1.85745</v>
      </c>
      <c r="II594">
        <v>1.85242</v>
      </c>
      <c r="IJ594">
        <v>0</v>
      </c>
      <c r="IK594">
        <v>0</v>
      </c>
      <c r="IL594">
        <v>0</v>
      </c>
      <c r="IM594">
        <v>0</v>
      </c>
      <c r="IN594" t="s">
        <v>443</v>
      </c>
      <c r="IO594" t="s">
        <v>444</v>
      </c>
      <c r="IP594" t="s">
        <v>445</v>
      </c>
      <c r="IQ594" t="s">
        <v>445</v>
      </c>
      <c r="IR594" t="s">
        <v>445</v>
      </c>
      <c r="IS594" t="s">
        <v>445</v>
      </c>
      <c r="IT594">
        <v>0</v>
      </c>
      <c r="IU594">
        <v>100</v>
      </c>
      <c r="IV594">
        <v>100</v>
      </c>
      <c r="IW594">
        <v>-0.57</v>
      </c>
      <c r="IX594">
        <v>0.2883</v>
      </c>
      <c r="IY594">
        <v>-1.085747647868322</v>
      </c>
      <c r="IZ594">
        <v>-0.001141660950335919</v>
      </c>
      <c r="JA594">
        <v>1.556549255047457E-06</v>
      </c>
      <c r="JB594">
        <v>-3.845636065895205E-10</v>
      </c>
      <c r="JC594">
        <v>0.01562767363184709</v>
      </c>
      <c r="JD594">
        <v>0.001629169780553792</v>
      </c>
      <c r="JE594">
        <v>0.0005448488767950686</v>
      </c>
      <c r="JF594">
        <v>-2.599574200195059E-06</v>
      </c>
      <c r="JG594">
        <v>2</v>
      </c>
      <c r="JH594">
        <v>2011</v>
      </c>
      <c r="JI594">
        <v>1</v>
      </c>
      <c r="JJ594">
        <v>26</v>
      </c>
      <c r="JK594">
        <v>197371.3</v>
      </c>
      <c r="JL594">
        <v>197371.5</v>
      </c>
      <c r="JM594">
        <v>3.34961</v>
      </c>
      <c r="JN594">
        <v>2.60864</v>
      </c>
      <c r="JO594">
        <v>1.49658</v>
      </c>
      <c r="JP594">
        <v>2.34497</v>
      </c>
      <c r="JQ594">
        <v>1.54907</v>
      </c>
      <c r="JR594">
        <v>2.49756</v>
      </c>
      <c r="JS594">
        <v>36.8604</v>
      </c>
      <c r="JT594">
        <v>24.1838</v>
      </c>
      <c r="JU594">
        <v>18</v>
      </c>
      <c r="JV594">
        <v>483.33</v>
      </c>
      <c r="JW594">
        <v>493.866</v>
      </c>
      <c r="JX594">
        <v>27.8608</v>
      </c>
      <c r="JY594">
        <v>28.7835</v>
      </c>
      <c r="JZ594">
        <v>29.9999</v>
      </c>
      <c r="KA594">
        <v>29.0499</v>
      </c>
      <c r="KB594">
        <v>29.062</v>
      </c>
      <c r="KC594">
        <v>67.20350000000001</v>
      </c>
      <c r="KD594">
        <v>10.6915</v>
      </c>
      <c r="KE594">
        <v>48.3009</v>
      </c>
      <c r="KF594">
        <v>27.8494</v>
      </c>
      <c r="KG594">
        <v>1603.88</v>
      </c>
      <c r="KH594">
        <v>19.0847</v>
      </c>
      <c r="KI594">
        <v>101.903</v>
      </c>
      <c r="KJ594">
        <v>91.545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2025-09-25T20:38:44Z</dcterms:created>
  <dcterms:modified xsi:type="dcterms:W3CDTF">2025-09-25T20:38:44Z</dcterms:modified>
</cp:coreProperties>
</file>